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827"/>
  <workbookPr/>
  <mc:AlternateContent xmlns:mc="http://schemas.openxmlformats.org/markup-compatibility/2006">
    <mc:Choice Requires="x15">
      <x15ac:absPath xmlns:x15ac="http://schemas.microsoft.com/office/spreadsheetml/2010/11/ac" url="K:\Vodovody\Brněnské vodárny a kanalizace\ČS Bystrc\2021_DSP+DPS\x_podklady\posouzení zeleně\A)_REVIZE zeleně po schůzce s OŽP\Inventarizace-revize\"/>
    </mc:Choice>
  </mc:AlternateContent>
  <bookViews>
    <workbookView xWindow="0" yWindow="0" windowWidth="25200" windowHeight="11880" tabRatio="756"/>
  </bookViews>
  <sheets>
    <sheet name="B01_CS_BVK_Bystrc_INV" sheetId="2" r:id="rId1"/>
    <sheet name="B01_CS_BVK_Bystrc_KACENI_VSE" sheetId="6" r:id="rId2"/>
    <sheet name="B01_CS_BVK_Bystrc_KACENI_ZADOST" sheetId="7" r:id="rId3"/>
  </sheets>
  <definedNames>
    <definedName name="_xlnm._FilterDatabase" localSheetId="0" hidden="1">B01_CS_BVK_Bystrc_INV!$P$1:$P$92</definedName>
    <definedName name="_xlnm._FilterDatabase" localSheetId="1" hidden="1">B01_CS_BVK_Bystrc_KACENI_VSE!$N$1:$N$76</definedName>
    <definedName name="_xlnm._FilterDatabase" localSheetId="2" hidden="1">B01_CS_BVK_Bystrc_KACENI_ZADOST!$N$1:$N$55</definedName>
    <definedName name="_xlnm.Print_Titles" localSheetId="0">B01_CS_BVK_Bystrc_INV!$1:$1</definedName>
    <definedName name="_xlnm.Print_Titles" localSheetId="1">B01_CS_BVK_Bystrc_KACENI_VSE!$1:$1</definedName>
    <definedName name="_xlnm.Print_Titles" localSheetId="2">B01_CS_BVK_Bystrc_KACENI_ZADOST!$1:$1</definedName>
    <definedName name="_xlnm.Print_Area" localSheetId="0">B01_CS_BVK_Bystrc_INV!$A$1:$S$72</definedName>
    <definedName name="_xlnm.Print_Area" localSheetId="1">B01_CS_BVK_Bystrc_KACENI_VSE!$A$1:$S$56</definedName>
    <definedName name="_xlnm.Print_Area" localSheetId="2">B01_CS_BVK_Bystrc_KACENI_ZADOST!$A$1:$S$35</definedName>
  </definedNames>
  <calcPr calcId="171027"/>
</workbook>
</file>

<file path=xl/calcChain.xml><?xml version="1.0" encoding="utf-8"?>
<calcChain xmlns="http://schemas.openxmlformats.org/spreadsheetml/2006/main">
  <c r="R22" i="7" l="1"/>
  <c r="O16" i="7"/>
  <c r="E16" i="7"/>
  <c r="O15" i="7"/>
  <c r="D15" i="7"/>
  <c r="O12" i="7"/>
  <c r="E12" i="7"/>
  <c r="O11" i="7"/>
  <c r="D11" i="7"/>
  <c r="O10" i="7"/>
  <c r="D10" i="7"/>
  <c r="O9" i="7"/>
  <c r="D9" i="7"/>
  <c r="O8" i="7"/>
  <c r="D8" i="7"/>
  <c r="O7" i="7"/>
  <c r="D7" i="7"/>
  <c r="O6" i="7"/>
  <c r="D6" i="7"/>
  <c r="O4" i="7"/>
  <c r="E4" i="7"/>
  <c r="O3" i="7"/>
  <c r="E3" i="7"/>
  <c r="R43" i="6"/>
  <c r="O34" i="6"/>
  <c r="E34" i="6"/>
  <c r="O33" i="6"/>
  <c r="E33" i="6"/>
  <c r="O29" i="6"/>
  <c r="E29" i="6"/>
  <c r="O28" i="6"/>
  <c r="E28" i="6"/>
  <c r="O27" i="6"/>
  <c r="E27" i="6"/>
  <c r="O26" i="6"/>
  <c r="D26" i="6"/>
  <c r="O23" i="6"/>
  <c r="D23" i="6"/>
  <c r="O21" i="6"/>
  <c r="E21" i="6"/>
  <c r="O19" i="6"/>
  <c r="D19" i="6"/>
  <c r="O18" i="6"/>
  <c r="D18" i="6"/>
  <c r="O17" i="6"/>
  <c r="D17" i="6"/>
  <c r="O16" i="6"/>
  <c r="D16" i="6"/>
  <c r="O15" i="6"/>
  <c r="D15" i="6"/>
  <c r="O14" i="6"/>
  <c r="D14" i="6"/>
  <c r="O12" i="6"/>
  <c r="D12" i="6"/>
  <c r="O11" i="6"/>
  <c r="E11" i="6"/>
  <c r="O8" i="6"/>
  <c r="D8" i="6"/>
  <c r="O7" i="6"/>
  <c r="D7" i="6"/>
  <c r="O6" i="6"/>
  <c r="D6" i="6"/>
  <c r="O5" i="6"/>
  <c r="E5" i="6"/>
  <c r="R59" i="2"/>
  <c r="D14" i="2" l="1"/>
  <c r="E55" i="2" l="1"/>
  <c r="O55" i="2"/>
  <c r="O54" i="2"/>
  <c r="E54" i="2"/>
  <c r="E49" i="2"/>
  <c r="E48" i="2"/>
  <c r="O49" i="2"/>
  <c r="O42" i="2"/>
  <c r="O43" i="2"/>
  <c r="O44" i="2"/>
  <c r="O41" i="2"/>
  <c r="E44" i="2"/>
  <c r="E43" i="2"/>
  <c r="E42" i="2"/>
  <c r="D41" i="2"/>
  <c r="E36" i="2"/>
  <c r="O38" i="2"/>
  <c r="D38" i="2"/>
  <c r="O36" i="2"/>
  <c r="O34" i="2"/>
  <c r="D34" i="2"/>
  <c r="O48" i="2"/>
  <c r="O31" i="2"/>
  <c r="D31" i="2"/>
  <c r="O30" i="2"/>
  <c r="D30" i="2"/>
  <c r="O28" i="2"/>
  <c r="D28" i="2"/>
  <c r="O27" i="2"/>
  <c r="D27" i="2"/>
  <c r="O26" i="2"/>
  <c r="D26" i="2"/>
  <c r="E24" i="2"/>
  <c r="E22" i="2"/>
  <c r="E15" i="2"/>
  <c r="O19" i="2"/>
  <c r="D19" i="2"/>
  <c r="O18" i="2"/>
  <c r="D18" i="2"/>
  <c r="O17" i="2"/>
  <c r="D17" i="2"/>
  <c r="O16" i="2"/>
  <c r="D16" i="2"/>
  <c r="O15" i="2"/>
  <c r="O14" i="2"/>
  <c r="O13" i="2"/>
  <c r="D13" i="2"/>
  <c r="O24" i="2"/>
  <c r="O23" i="2"/>
  <c r="D23" i="2"/>
  <c r="O22" i="2"/>
  <c r="O29" i="2"/>
  <c r="D29" i="2"/>
  <c r="O32" i="2"/>
  <c r="D32" i="2"/>
  <c r="O33" i="2"/>
  <c r="O12" i="2"/>
  <c r="O11" i="2"/>
  <c r="O10" i="2"/>
  <c r="D10" i="2"/>
  <c r="D11" i="2"/>
  <c r="D12" i="2"/>
  <c r="D33" i="2"/>
  <c r="D9" i="2"/>
  <c r="E8" i="2"/>
  <c r="O7" i="2"/>
  <c r="E7" i="2"/>
  <c r="O5" i="2"/>
  <c r="O4" i="2"/>
  <c r="E5" i="2"/>
  <c r="E4" i="2"/>
  <c r="O8" i="2" l="1"/>
  <c r="O9" i="2"/>
</calcChain>
</file>

<file path=xl/sharedStrings.xml><?xml version="1.0" encoding="utf-8"?>
<sst xmlns="http://schemas.openxmlformats.org/spreadsheetml/2006/main" count="963" uniqueCount="189">
  <si>
    <t>Poř. č.</t>
  </si>
  <si>
    <t>Název taxonu - lat.</t>
  </si>
  <si>
    <t>Název taxonu - čes.</t>
  </si>
  <si>
    <t>PR</t>
  </si>
  <si>
    <t>OK</t>
  </si>
  <si>
    <t>V</t>
  </si>
  <si>
    <t>VB</t>
  </si>
  <si>
    <t>PK</t>
  </si>
  <si>
    <t>VIT</t>
  </si>
  <si>
    <t>ZS</t>
  </si>
  <si>
    <t>SH</t>
  </si>
  <si>
    <t>ST</t>
  </si>
  <si>
    <t>HAB</t>
  </si>
  <si>
    <t>Plocha</t>
  </si>
  <si>
    <t>PO</t>
  </si>
  <si>
    <t>Parc. č.</t>
  </si>
  <si>
    <t>Ocenění</t>
  </si>
  <si>
    <t>Poznámka</t>
  </si>
  <si>
    <t>S</t>
  </si>
  <si>
    <t>SL</t>
  </si>
  <si>
    <t>ODS</t>
  </si>
  <si>
    <t>OP</t>
  </si>
  <si>
    <t>VYSVĚTLIVKY KE ZKRATKÁM:</t>
  </si>
  <si>
    <t>Dendrometrické charakteristiky:</t>
  </si>
  <si>
    <t>Kvalitativní a stanovištní charakteristiky:</t>
  </si>
  <si>
    <t>VIT - vitalita</t>
  </si>
  <si>
    <t>ZS – zdravotní stav</t>
  </si>
  <si>
    <t>SH – sadovnická hodnota</t>
  </si>
  <si>
    <t>ST – stanoviště</t>
  </si>
  <si>
    <t>HAB – habitus</t>
  </si>
  <si>
    <t>PO – pěstební opatření</t>
  </si>
  <si>
    <t>PR – průměr kmene v cm (pouze u stromů)</t>
  </si>
  <si>
    <t>VIT – vitalita (pouze u stromů)</t>
  </si>
  <si>
    <t>1 – velmi hodnotné dřeviny</t>
  </si>
  <si>
    <t>OK – obvod kmene v cm (pouze u stromů)</t>
  </si>
  <si>
    <t>ZS – zdravotní stav (pouze u stromů)</t>
  </si>
  <si>
    <t>2 –  nadprůměrně hodnotné dřeviny</t>
  </si>
  <si>
    <t>OP – okraj porostu</t>
  </si>
  <si>
    <t>V – výška jedince nebo skupiny v m</t>
  </si>
  <si>
    <t>2 – zřetelně narušená</t>
  </si>
  <si>
    <t>2 – zhoršený</t>
  </si>
  <si>
    <t>3 – průměrně hodnotné dřeviny</t>
  </si>
  <si>
    <t>S – solitérní strom</t>
  </si>
  <si>
    <t>VB – výška báze v m (pouze u stromů)</t>
  </si>
  <si>
    <t>3 – výrazně snížená</t>
  </si>
  <si>
    <t>3 – výrazně zhoršený</t>
  </si>
  <si>
    <t>4 – podprůměrně hodnotné dřeviny</t>
  </si>
  <si>
    <t>PK – průměr koruny v m (pouze u stromů)</t>
  </si>
  <si>
    <t>4 – zbytková</t>
  </si>
  <si>
    <t>4 – silně narušený</t>
  </si>
  <si>
    <t>5 – nevyužitelné dřeviny</t>
  </si>
  <si>
    <t>PO – navrhovaná pěstební opatř.</t>
  </si>
  <si>
    <t>5 – odumřelý jedinec</t>
  </si>
  <si>
    <t>5 – havarijní</t>
  </si>
  <si>
    <t>VĚK</t>
  </si>
  <si>
    <t>VĚK – fyziologické stáří</t>
  </si>
  <si>
    <t>1 - mladý strom</t>
  </si>
  <si>
    <t>2 - aklimatizovaný mladý strom</t>
  </si>
  <si>
    <t>3 - dospívající strom</t>
  </si>
  <si>
    <t>4 - dospělý strom</t>
  </si>
  <si>
    <t>5 - senescentní - umírající strom</t>
  </si>
  <si>
    <t>1 - výborná až mírně snížená</t>
  </si>
  <si>
    <t>1 – výborný až dobrý</t>
  </si>
  <si>
    <t>Berberis thunbergii ´Atropurpurea´</t>
  </si>
  <si>
    <t>dřišťál Thunbergův</t>
  </si>
  <si>
    <t>KL</t>
  </si>
  <si>
    <t>6417/7</t>
  </si>
  <si>
    <t>2 ks keřů, řídký habitus, nevzhledné</t>
  </si>
  <si>
    <t>SKL Potentilla fruticosa 70%, Swida sanguinea 15%, Cotoneaster dielsianus 5%, Rosa canina +</t>
  </si>
  <si>
    <t>SKL mochna křovitá 70%, svída krvavá 15%, skalník Dielsův 5%, Růže šípková +</t>
  </si>
  <si>
    <t>SKL</t>
  </si>
  <si>
    <t>6417/1, 6417/7</t>
  </si>
  <si>
    <t>mochna výška do 1,5 m, zbývající druhy až 3,5, mochna značně (téměř celá) pokrytá lišejníkem</t>
  </si>
  <si>
    <t>Picea omorika</t>
  </si>
  <si>
    <t>smrk omorika</t>
  </si>
  <si>
    <t>SJ</t>
  </si>
  <si>
    <t>6418/9</t>
  </si>
  <si>
    <t>6418/12</t>
  </si>
  <si>
    <t>SKL Rosa rugosa 40%, Pyracantha coccinea 20%, Swida sanguinea 20%, Berberis vulgaris 15%, Cotoneaster dielsianus 5%</t>
  </si>
  <si>
    <t>SKL růže svraskalá 40%, hlohyně šarlatová 20%, svída krvavá 20%, dřišťál obecný 15%, skalník Dielsův 5%</t>
  </si>
  <si>
    <t>Prunus armeniaca</t>
  </si>
  <si>
    <t>meruňka obecná</t>
  </si>
  <si>
    <t>6418/1</t>
  </si>
  <si>
    <t>průměr kmene měřen ve výšce 0,5 m pod rozvětvením, starý ovocný strom, rozpadající se koruna, přeslenité větvení, asymetrická vlivem zápoje, prosychá, na kosterních větvích a kmeni patrná nekróza a vznik dutin a houbové infekce, stopy výskytu dřevokazného hmyzu</t>
  </si>
  <si>
    <t>Pinus nigra</t>
  </si>
  <si>
    <t>borovice černá</t>
  </si>
  <si>
    <t>110</t>
  </si>
  <si>
    <t>Z</t>
  </si>
  <si>
    <t>prosychá, asymetrická koruna vlivem zápoje, zlámané kosterní vetve pod stromem</t>
  </si>
  <si>
    <t>prosychá, velmi úzká asymetrická koruna vlivem zápoje, zlámané kosterní vetve pod stromem, výše v koruně chybné tlakové větvení</t>
  </si>
  <si>
    <t>prosychá, velmi úzká asymetrická koruna vlivem zápoje, zlámané kosterní vetve pod stromem</t>
  </si>
  <si>
    <t>prosychá, asymetrická koruna vlivem zápoje, zlámané kosterní vetve pod stromem, výše v koruně chybné tlakové větvení</t>
  </si>
  <si>
    <t>SKL Pyracantha coccinea 25%, Ligustrum vulgare 10%, Prunus sp. 10%, Rosa canina 10%, Swida sanguinea 15%, Berberis vulgaris 15%, Cotoneaster dielsianus 15%</t>
  </si>
  <si>
    <t>SKL hlohyně šarlatová 25%, ptačí zob obecný 10%, slivoň sp. 10%, růže šípková 10%, svída krvavá 15%, dřišťál obecný 15%, skalník Dielsův 15%</t>
  </si>
  <si>
    <t>řídká skupina keřů, trpí zástinem</t>
  </si>
  <si>
    <t>SKS</t>
  </si>
  <si>
    <t>6417/1</t>
  </si>
  <si>
    <t>SKS Pinus mugo 30%, Swida alba 40%, Rosa canina 15%, Cotoneaster dielsianus 5%, Pyracantha coccinea 10%, Sambucus nigra +</t>
  </si>
  <si>
    <t>skupina smíšených keřů, prorůstá nálety, nevzhledná, keře jsou starší vyvětvené nebo rozkleslé</t>
  </si>
  <si>
    <t>SKS borovice kleč 30%, svída bílá 40%, růže šípková 15%, skalník Dielsův 5%, hlohyně šarlatová 10%, bez čerrný +</t>
  </si>
  <si>
    <t>mírně asymetrická koruna vlivem zápoje, v zápoji prosychá</t>
  </si>
  <si>
    <t>asymetrická koruna vlivem zápoje, v zápoji prosychá</t>
  </si>
  <si>
    <t>prosychá, opad jehličí pod stromem</t>
  </si>
  <si>
    <t>SKL Swida sanguinea 35%, Pyracantha coccinea 15%, Berberis vulgaris 10%, Cotoneaster dielsianus 15%, Rosa multiflora 10%, Ligustrum vulgare 10%, Prunus cerasifera 5%, Viburnum lantana +</t>
  </si>
  <si>
    <t>SKL svída krvavá 35%, hlohyně šarlatová 15%, dřišťál obecný 10%, skalník Dielsův 15%, růže mnohokvětá 10%, ptačí zob obecný 10%, myrobalán třešňový 5%, kalina tušalaj +</t>
  </si>
  <si>
    <t>6417/1, 6417/2</t>
  </si>
  <si>
    <t>6417/2</t>
  </si>
  <si>
    <t>prosychá, asymetrická koruna vlivem zápoje, opad jehličí pod stromem</t>
  </si>
  <si>
    <t>prosychá, asymetrická koruna vlivem zápoje, opad jehličí pod stromem, mírný náklon</t>
  </si>
  <si>
    <t>prosychá, asymetrická koruna vlivem zápoje, opad jehličí pod stromem, výše v koruně chybné tlakové větvení, uhlý kmen</t>
  </si>
  <si>
    <t>prosychá, asymetrická koruna vlivem zápoje, opad jehličí pod stromem, zkrácené přírůstky, zasychající terminál</t>
  </si>
  <si>
    <t>mírně prosychá, asymetrická koruna vlivem zápoje</t>
  </si>
  <si>
    <t>SKL Pyracantha coccinea 20%, Cotoneaster dielsianus 15%, Ligustrum vulgare 5%, Prunus sp. 20%, Swida sanguinea 15%, Rosa canina 5%, Prunus cerasifera 20%</t>
  </si>
  <si>
    <t>SKL hlohyně šarlatová 20%, skalník Dielsův 15%, ptačí zob obecný 5%, slivoň sp. 20%, sída krvavá 15%, růže šípková 5%, myrobalán třešňový 20%</t>
  </si>
  <si>
    <t>řídší skupina listnatých keřů, trpí zástinem a prorůstá nálety</t>
  </si>
  <si>
    <t>Malus domestica</t>
  </si>
  <si>
    <t>jabloň domácí</t>
  </si>
  <si>
    <t>asymetrická koruna vlivem předchozích ořezů a zlomů větví, reiterace, korová nekróza na kmeni a kosterních větvích, vznik dutin v kmeni a kosterních větvích, prosychá</t>
  </si>
  <si>
    <t>SKL Berberis vulgaris 25%, Rosa canina 10%, Pyracantha coccinea 15%, Potentilla fruticosa 15%, Swida sanguinea 20%, Acer campestre 5%, Ligustrum vulgare 5%, Prunus avium 5%</t>
  </si>
  <si>
    <t>SKL dřišťál obecný 25%, růže šípková 10%, hlohyně šarlatová 15%, mochna křovitá 15%, svída krvavá 20%, javor babyka 5%, ptač zob obecný 5%, třešeň ptačí 5%</t>
  </si>
  <si>
    <t>6417/2, 6418/1</t>
  </si>
  <si>
    <t>téměř zapojená skupina listnatých keřů, hojně prorůstající náletovými dřevinami</t>
  </si>
  <si>
    <t>Prunus avium</t>
  </si>
  <si>
    <t>třešeň ptačí</t>
  </si>
  <si>
    <t>mladá třešeň, zřejmě náletového původu, ale pravidelně rostoucí, vitální</t>
  </si>
  <si>
    <t>SKL Ligustrum vulgare 20%, Rosa canina 20%, Cotoneaster dielsianus 10%, Potentilla fruticosa 35%, Pyracantha coccinea 10%, Berberis thunbergii ´Atropurpurea´ 5%</t>
  </si>
  <si>
    <t>SKL ptačí zob obecný 20%, skalník Dielsův 10%, mochna křovitá 35%, hlohyně šarlatová 10%, dřišťál Thunbergův 5%</t>
  </si>
  <si>
    <t>zapojená skupina keřů prorůstající náletovými dřevinami, nižší část tvoří zejména mochny (výška do 1,5 m), vyšší část ostatní keře (výška do 3,5 m)</t>
  </si>
  <si>
    <t>SSJ Picea omorica 100%</t>
  </si>
  <si>
    <t>SSJ smrk omorika 100%</t>
  </si>
  <si>
    <t>SSJ</t>
  </si>
  <si>
    <t>Picea pungens ´Glauca´</t>
  </si>
  <si>
    <t>smrk pichlavý</t>
  </si>
  <si>
    <t>chybí terminál - chybné tahové větvení výše v koruna, uhlý kmen, asymetrická koruna vlivem zápoje, značně prosychá zejména v dolní části koruny, v podrostu štědřenec</t>
  </si>
  <si>
    <t>uhlý kmen, asymetrická koruna vlivem zápoje, značně prosychá zejména v dolní části koruny, v podrostu ptačí zob, svída, skalník, dřišťál</t>
  </si>
  <si>
    <t>SSJ Pinus nigra 100%</t>
  </si>
  <si>
    <t>SSJ borovice černá 100%</t>
  </si>
  <si>
    <t>SKJ Juniperus sabina ´Glauca´ 100%, Sambucus nigra +</t>
  </si>
  <si>
    <t>SKJ jalovec chvojka 100%, bez černý +</t>
  </si>
  <si>
    <t>SKJ</t>
  </si>
  <si>
    <t>SSJ Picea omorica 80%, Picea pungens ´Glauca´ 20%</t>
  </si>
  <si>
    <t>SSJ smrk omorika 80%, smrk pichlavý 20%</t>
  </si>
  <si>
    <t>6418/2</t>
  </si>
  <si>
    <t>prosychá od středu</t>
  </si>
  <si>
    <t>prosychá od středu, v dolní části koruny jsou živé pouze okraje větví, suché větve obrůstají lišejníky</t>
  </si>
  <si>
    <t>SKJ Juniperus sabina ´Glauca´ 90%, Sambucus nigra 5%, Rosa canina 5%</t>
  </si>
  <si>
    <t>SKJ jalovec chvojka 90%, bez černý 5%, růže šípková 5%</t>
  </si>
  <si>
    <t>SKL Rosa canina 100%</t>
  </si>
  <si>
    <t>SKL růže šípková 100%</t>
  </si>
  <si>
    <t>nálety</t>
  </si>
  <si>
    <t>SKL Swida alba 90%, Rosa canina 10%</t>
  </si>
  <si>
    <t>SKL svída bílá 90%, růže šípková 10%</t>
  </si>
  <si>
    <t>s omorikou č. 54 tvoří jeden celek, plně zapojený</t>
  </si>
  <si>
    <t>s omorikou č. 53 tvoří jeden celek, plně zapojený</t>
  </si>
  <si>
    <t>SKL Potentilla fruticosa 90%, Cotoneaster dielsianus 10%, Rosa canina +, Ligustrum vulgare +</t>
  </si>
  <si>
    <t>SKL mochna křovitá 90%, skalník Dielsův 10%, růže šípková +, ptačí zob obecný +</t>
  </si>
  <si>
    <t>mochna je zapojená, ostatní dřeviny řídce v podrostu</t>
  </si>
  <si>
    <t>Z - strom v zápoji</t>
  </si>
  <si>
    <t xml:space="preserve">KL - keř listnatý </t>
  </si>
  <si>
    <t>SJ - strom jehličnatý</t>
  </si>
  <si>
    <t>SL - strom listnatý</t>
  </si>
  <si>
    <t>SKJ - skupina keřů jehličnatých</t>
  </si>
  <si>
    <t>SKL - skupina keřů listnatých</t>
  </si>
  <si>
    <t>SKS - skupina keřů smíšených</t>
  </si>
  <si>
    <t>SSJ - skupina stromů jehličnatých</t>
  </si>
  <si>
    <t xml:space="preserve">ODS  - odstranění dřeviny </t>
  </si>
  <si>
    <t>EKOLOGICKÁ HODNOTA VŠECH DŘEVIN (stromy nad 80 cm obvodu kmene ve výšce 130 cm nad zemí a skupiny dřevin nad 40 m2 souvislé plochy)</t>
  </si>
  <si>
    <t xml:space="preserve">Tzn. položky, které jsou navrženy k odstranění a o které je nutné žádat povolení ke kácení příslušný úřad. </t>
  </si>
  <si>
    <t>zapojená skupina 13 ks jehličnanů, průměry kmenů 14 - 29 cm, stromy jsou mladší, mírně prosychají, mají asymetrické koruny vlivem zápoje, 2 ks stromů mají rezavé jehličí. Dále se podé oplocení nachází řídký podrost keřů a náletů (dřišťál, růže, kalina, ořešák).</t>
  </si>
  <si>
    <t>plně zapojená skupina jehličnatých keřů, keře jsou vitální, tvoří pravidelný porost, neprosychají</t>
  </si>
  <si>
    <t>zapojená skupina 47 ks jehličnanů, průměry kmenů 11 - 29 cm, stromy jsou mladší. Omoriky jsou vitálnější a méně prosychají, mají uzší koruny (průměr do cca 3 m). Smrky pichlavé jsou méně vitální, zejména v porostu značně proschlé, obrůstají lišejníky, jejich koruny jsou hlavně na okraji porostu širší (průměr do cca 5 m). Někteří jedinci mají vlivem zápoje velmi úzké koruny. 3 ks stromů jsou téměř suché. Dále se podé oplocení nachází řídký podrost keřů a náletů (třešeň, ptačí zob, skalník, javor, růže šípková, dřišťál, ostružiník).</t>
  </si>
  <si>
    <t xml:space="preserve">mladý, vitální, pravidelně rostlý smrk, velmi mírně prosychá, pod ním řídký podrost skalníku Dielsova </t>
  </si>
  <si>
    <t>mladý, vitální, pravidelně rostlý smrk, velmi mírně prosychá, pod ním řídký podrost skalníku Dielsova</t>
  </si>
  <si>
    <t>starší keře</t>
  </si>
  <si>
    <t>mladý vitální smrk, v kmeni částečně zhojená rána po odlomené větvi, mírně asymetrická koruna vlivem zápoje, řídký podrost svídy, kolem nálety meruňky</t>
  </si>
  <si>
    <t>zapojená skupina 5 ks jehličnanů, průměry kmenů 18-21 cm, stromy jsou mladé, vitální, v zápoji mírně prosychají, jinak bez defektů, pouze velmi hustě u sebe vysázené (cca 1 -2 m od sebe)</t>
  </si>
  <si>
    <t>prosychá, část větví rezaví</t>
  </si>
  <si>
    <t xml:space="preserve">zapojená skupina 35 ks jehličnanů, průměry kmenů 13 - 38 cm, stromy jsou starší, dosti prosychají vlivem zápoje. Někteří jedinci mají vlivem zápoje velmi úzké vysoce vyvětvené koruny. Dále se ve skupině nachází několik suchých spadlých kmenů a část skupiny podrůstá řídce zapojenými keři a nálety (ptačí zob, skalník, javor). </t>
  </si>
  <si>
    <t xml:space="preserve">zapojená skupina 5 ks jehličnanů, průměry kmenů 19 - 25 cm, stromy jsou mladší, vitální. V podrostu se nachází řídce zapojené keře a nálety (skalník, javor, růže šípková, svída). </t>
  </si>
  <si>
    <t>ODS - část v OP vodovodu - 78 m2, PROB - odstranit v rámci probírky 10 ks spadlých a suchých stromů, OŘ - ořez větví kolem oplocení v délce 36 m</t>
  </si>
  <si>
    <t>PROB - probírka</t>
  </si>
  <si>
    <t>OŘ - ořez větví - příprava stavby</t>
  </si>
  <si>
    <t>BŘ</t>
  </si>
  <si>
    <t>BŘ - bezpečnostní řez</t>
  </si>
  <si>
    <t>PROB</t>
  </si>
  <si>
    <t>ODS - část v OP vodovodu - 30 m2, PROB - odstranit v rámci probírky 3 ks suchých stromů, OŘ - ořez větví kolem oplocení v délce 43 m</t>
  </si>
  <si>
    <t>ODS - část 30 m2, OŘ - ořez větví kolem oplocení v délce 21 m</t>
  </si>
  <si>
    <t xml:space="preserve">zapojená skupina 35 ks jehličnanů, průměry kmenů 13 - 25 cm, stromy jsou starší, dosti prosychají vlivem zápoje. Někteří jedinci mají vlivem zápoje velmi úzké vysoce vyvětvené koruny. Dále se ve skupině nachází několik suchých spadlých kmenů a část skupiny podrůstá řídce zapojenými keři a nálety (ptačí zob, skalník, javor). </t>
  </si>
  <si>
    <t>zapojená skupina 13 ks jehličnanů, průměry kmenů 14 - 25 cm, stromy jsou mladší, mírně prosychají, mají asymetrické koruny vlivem zápoje, 2 ks stromů mají rezavé jehličí. Dále se podé oplocení nachází řídký podrost keřů a náletů (dřišťál, růže, kalina, ořešák).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</si>
</sst>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"/>
    <numFmt numFmtId="165" formatCode="#,##0&quot; &quot;[$Kč-405];&quot;-&quot;#,##0&quot; &quot;[$Kč-405]"/>
    <numFmt numFmtId="166" formatCode="0.0"/>
    <numFmt numFmtId="167" formatCode="[$£-809]#,##0.00;[Red]&quot;-&quot;[$£-809]#,##0.00"/>
  </numFmts>
  <fonts count="50">
    <font>
      <sz val="11"/>
      <color rgb="FF000000"/>
      <name val="Arial1"/>
      <charset val="238"/>
    </font>
    <font>
      <sz val="11"/>
      <color rgb="FF000000"/>
      <name val="Calibri"/>
      <family val="2"/>
      <charset val="238"/>
    </font>
    <font>
      <sz val="11"/>
      <color rgb="FFE6E6E6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6"/>
      <color rgb="FF000000"/>
      <name val="Arial1"/>
      <charset val="238"/>
    </font>
    <font>
      <sz val="10"/>
      <color rgb="FF000000"/>
      <name val="Arial1"/>
      <charset val="238"/>
    </font>
    <font>
      <sz val="11"/>
      <color rgb="FF7E0021"/>
      <name val="Calibri"/>
      <family val="2"/>
      <charset val="238"/>
    </font>
    <font>
      <b/>
      <sz val="11"/>
      <color rgb="FFE6E6E6"/>
      <name val="Calibri"/>
      <family val="2"/>
      <charset val="238"/>
    </font>
    <font>
      <b/>
      <sz val="18"/>
      <color rgb="FF004586"/>
      <name val="Cambria"/>
      <family val="1"/>
      <charset val="238"/>
    </font>
    <font>
      <b/>
      <sz val="15"/>
      <color rgb="FF004586"/>
      <name val="Calibri"/>
      <family val="2"/>
      <charset val="238"/>
    </font>
    <font>
      <b/>
      <sz val="13"/>
      <color rgb="FF004586"/>
      <name val="Calibri"/>
      <family val="2"/>
      <charset val="238"/>
    </font>
    <font>
      <b/>
      <sz val="11"/>
      <color rgb="FF004586"/>
      <name val="Calibri"/>
      <family val="2"/>
      <charset val="238"/>
    </font>
    <font>
      <sz val="11"/>
      <color rgb="FF993300"/>
      <name val="Calibri"/>
      <family val="2"/>
      <charset val="238"/>
    </font>
    <font>
      <sz val="11"/>
      <color rgb="FFFF950E"/>
      <name val="Calibri"/>
      <family val="2"/>
      <charset val="238"/>
    </font>
    <font>
      <b/>
      <i/>
      <u/>
      <sz val="11"/>
      <color rgb="FF000000"/>
      <name val="Arial1"/>
      <charset val="238"/>
    </font>
    <font>
      <sz val="11"/>
      <color rgb="FF008000"/>
      <name val="Calibri"/>
      <family val="2"/>
      <charset val="238"/>
    </font>
    <font>
      <sz val="11"/>
      <color rgb="FFFF420E"/>
      <name val="Calibri"/>
      <family val="2"/>
      <charset val="238"/>
    </font>
    <font>
      <b/>
      <sz val="11"/>
      <color rgb="FFFF950E"/>
      <name val="Calibri"/>
      <family val="2"/>
      <charset val="238"/>
    </font>
    <font>
      <b/>
      <sz val="11"/>
      <color rgb="FF333333"/>
      <name val="Calibri"/>
      <family val="2"/>
      <charset val="238"/>
    </font>
    <font>
      <sz val="11"/>
      <color rgb="FF666699"/>
      <name val="Calibri"/>
      <family val="2"/>
      <charset val="238"/>
    </font>
    <font>
      <i/>
      <sz val="11"/>
      <color rgb="FF808080"/>
      <name val="Calibri"/>
      <family val="2"/>
      <charset val="238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u/>
      <sz val="10"/>
      <color rgb="FF000000"/>
      <name val="Tahoma"/>
      <family val="2"/>
      <charset val="238"/>
    </font>
    <font>
      <sz val="10"/>
      <color rgb="FF944794"/>
      <name val="Tahoma"/>
      <family val="2"/>
      <charset val="238"/>
    </font>
    <font>
      <sz val="10"/>
      <color rgb="FFFF0000"/>
      <name val="Tahoma"/>
      <family val="2"/>
      <charset val="238"/>
    </font>
    <font>
      <sz val="9"/>
      <color rgb="FF000000"/>
      <name val="Tahoma"/>
      <family val="2"/>
      <charset val="238"/>
    </font>
    <font>
      <sz val="9"/>
      <color rgb="FF944794"/>
      <name val="Tahoma"/>
      <family val="2"/>
      <charset val="238"/>
    </font>
    <font>
      <sz val="9"/>
      <color rgb="FFFF0000"/>
      <name val="Tahoma"/>
      <family val="2"/>
      <charset val="238"/>
    </font>
    <font>
      <u/>
      <sz val="8"/>
      <color rgb="FF000000"/>
      <name val="Tahoma"/>
      <family val="2"/>
      <charset val="238"/>
    </font>
    <font>
      <u/>
      <sz val="8"/>
      <color rgb="FF944794"/>
      <name val="Tahoma"/>
      <family val="2"/>
      <charset val="238"/>
    </font>
    <font>
      <i/>
      <u/>
      <sz val="8"/>
      <color rgb="FF000000"/>
      <name val="Tahoma"/>
      <family val="2"/>
      <charset val="238"/>
    </font>
    <font>
      <i/>
      <u/>
      <sz val="8"/>
      <color rgb="FF944794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color rgb="FF944794"/>
      <name val="Tahoma"/>
      <family val="2"/>
      <charset val="238"/>
    </font>
    <font>
      <i/>
      <sz val="8"/>
      <color rgb="FF000000"/>
      <name val="Tahoma"/>
      <family val="2"/>
      <charset val="238"/>
    </font>
    <font>
      <i/>
      <sz val="8"/>
      <color rgb="FF944794"/>
      <name val="Tahoma"/>
      <family val="2"/>
      <charset val="238"/>
    </font>
    <font>
      <i/>
      <sz val="8"/>
      <color rgb="FFFF0000"/>
      <name val="Tahoma"/>
      <family val="2"/>
      <charset val="238"/>
    </font>
    <font>
      <sz val="8"/>
      <color rgb="FFFF0000"/>
      <name val="Tahoma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u/>
      <sz val="10"/>
      <name val="Tahoma"/>
      <family val="2"/>
      <charset val="238"/>
    </font>
    <font>
      <b/>
      <u/>
      <sz val="10"/>
      <name val="Tahoma"/>
      <family val="2"/>
      <charset val="238"/>
    </font>
    <font>
      <sz val="9"/>
      <name val="Tahoma"/>
      <family val="2"/>
      <charset val="238"/>
    </font>
    <font>
      <i/>
      <u/>
      <sz val="8"/>
      <name val="Tahoma"/>
      <family val="2"/>
      <charset val="238"/>
    </font>
    <font>
      <i/>
      <sz val="8"/>
      <name val="Tahoma"/>
      <family val="2"/>
      <charset val="238"/>
    </font>
    <font>
      <sz val="8"/>
      <name val="Tahoma"/>
      <family val="2"/>
      <charset val="238"/>
    </font>
    <font>
      <sz val="11"/>
      <name val="Arial1"/>
      <charset val="238"/>
    </font>
    <font>
      <b/>
      <u/>
      <sz val="10"/>
      <color rgb="FF000000"/>
      <name val="Tahoma"/>
      <family val="2"/>
      <charset val="238"/>
    </font>
    <font>
      <b/>
      <sz val="10"/>
      <color rgb="FFFF0000"/>
      <name val="Tahom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E6E6E6"/>
        <bgColor rgb="FFE6E6E6"/>
      </patternFill>
    </fill>
    <fill>
      <patternFill patternType="solid">
        <fgColor rgb="FFFFCC99"/>
        <bgColor rgb="FFFFCC99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8080"/>
        <bgColor rgb="FFFF8080"/>
      </patternFill>
    </fill>
    <fill>
      <patternFill patternType="solid">
        <fgColor rgb="FFFFFF99"/>
        <bgColor rgb="FFFFFF99"/>
      </patternFill>
    </fill>
    <fill>
      <patternFill patternType="solid">
        <fgColor rgb="FF83CAFF"/>
        <bgColor rgb="FF83CAFF"/>
      </patternFill>
    </fill>
    <fill>
      <patternFill patternType="solid">
        <fgColor rgb="FF33CCCC"/>
        <bgColor rgb="FF33CCCC"/>
      </patternFill>
    </fill>
    <fill>
      <patternFill patternType="solid">
        <fgColor rgb="FFB3B3B3"/>
        <bgColor rgb="FFB3B3B3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FF420E"/>
        <bgColor rgb="FFFF420E"/>
      </patternFill>
    </fill>
    <fill>
      <patternFill patternType="solid">
        <fgColor rgb="FF579D1C"/>
        <bgColor rgb="FF579D1C"/>
      </patternFill>
    </fill>
    <fill>
      <patternFill patternType="solid">
        <fgColor rgb="FF666699"/>
        <bgColor rgb="FF666699"/>
      </patternFill>
    </fill>
    <fill>
      <patternFill patternType="solid">
        <fgColor rgb="FFFF950E"/>
        <bgColor rgb="FFFF950E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rgb="FF33CCCC"/>
      </top>
      <bottom style="double">
        <color rgb="FF33CCCC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CCCC"/>
      </bottom>
      <diagonal/>
    </border>
    <border>
      <left/>
      <right/>
      <top/>
      <bottom style="thin">
        <color rgb="FFB3B3B3"/>
      </bottom>
      <diagonal/>
    </border>
    <border>
      <left style="thin">
        <color rgb="FFB3B3B3"/>
      </left>
      <right style="thin">
        <color rgb="FFB3B3B3"/>
      </right>
      <top style="thin">
        <color rgb="FFB3B3B3"/>
      </top>
      <bottom style="thin">
        <color rgb="FFB3B3B3"/>
      </bottom>
      <diagonal/>
    </border>
    <border>
      <left/>
      <right/>
      <top/>
      <bottom style="double">
        <color rgb="FFFF950E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8" fillId="0" borderId="0" applyNumberFormat="0" applyBorder="0" applyProtection="0"/>
    <xf numFmtId="0" fontId="9" fillId="0" borderId="3" applyNumberFormat="0" applyProtection="0"/>
    <xf numFmtId="0" fontId="10" fillId="0" borderId="4" applyNumberFormat="0" applyProtection="0"/>
    <xf numFmtId="0" fontId="11" fillId="0" borderId="3" applyNumberFormat="0" applyProtection="0"/>
    <xf numFmtId="0" fontId="11" fillId="0" borderId="0" applyNumberFormat="0" applyBorder="0" applyProtection="0"/>
    <xf numFmtId="0" fontId="15" fillId="12" borderId="0" applyNumberFormat="0" applyBorder="0" applyProtection="0"/>
    <xf numFmtId="0" fontId="6" fillId="11" borderId="0" applyNumberFormat="0" applyBorder="0" applyProtection="0"/>
    <xf numFmtId="0" fontId="12" fillId="7" borderId="0" applyNumberFormat="0" applyBorder="0" applyProtection="0"/>
    <xf numFmtId="0" fontId="19" fillId="3" borderId="7" applyNumberFormat="0" applyProtection="0"/>
    <xf numFmtId="0" fontId="18" fillId="2" borderId="8" applyNumberFormat="0" applyProtection="0"/>
    <xf numFmtId="0" fontId="17" fillId="2" borderId="7" applyNumberFormat="0" applyProtection="0"/>
    <xf numFmtId="0" fontId="13" fillId="0" borderId="6" applyNumberFormat="0" applyProtection="0"/>
    <xf numFmtId="0" fontId="7" fillId="10" borderId="2" applyNumberFormat="0" applyProtection="0"/>
    <xf numFmtId="0" fontId="16" fillId="0" borderId="0" applyNumberFormat="0" applyBorder="0" applyProtection="0"/>
    <xf numFmtId="0" fontId="5" fillId="4" borderId="5" applyNumberFormat="0" applyProtection="0"/>
    <xf numFmtId="0" fontId="20" fillId="0" borderId="0" applyNumberFormat="0" applyBorder="0" applyProtection="0"/>
    <xf numFmtId="0" fontId="3" fillId="0" borderId="1" applyNumberFormat="0" applyProtection="0"/>
    <xf numFmtId="0" fontId="2" fillId="9" borderId="0" applyNumberFormat="0" applyBorder="0" applyProtection="0"/>
    <xf numFmtId="0" fontId="1" fillId="2" borderId="0" applyNumberFormat="0" applyBorder="0" applyProtection="0"/>
    <xf numFmtId="0" fontId="1" fillId="2" borderId="0" applyNumberFormat="0" applyBorder="0" applyProtection="0"/>
    <xf numFmtId="0" fontId="2" fillId="9" borderId="0" applyNumberFormat="0" applyBorder="0" applyProtection="0"/>
    <xf numFmtId="0" fontId="2" fillId="13" borderId="0" applyNumberFormat="0" applyBorder="0" applyProtection="0"/>
    <xf numFmtId="0" fontId="1" fillId="3" borderId="0" applyNumberFormat="0" applyBorder="0" applyProtection="0"/>
    <xf numFmtId="0" fontId="1" fillId="6" borderId="0" applyNumberFormat="0" applyBorder="0" applyProtection="0"/>
    <xf numFmtId="0" fontId="2" fillId="6" borderId="0" applyNumberFormat="0" applyBorder="0" applyProtection="0"/>
    <xf numFmtId="0" fontId="2" fillId="14" borderId="0" applyNumberFormat="0" applyBorder="0" applyProtection="0"/>
    <xf numFmtId="0" fontId="1" fillId="4" borderId="0" applyNumberFormat="0" applyBorder="0" applyProtection="0"/>
    <xf numFmtId="0" fontId="1" fillId="7" borderId="0" applyNumberFormat="0" applyBorder="0" applyProtection="0"/>
    <xf numFmtId="0" fontId="2" fillId="7" borderId="0" applyNumberFormat="0" applyBorder="0" applyProtection="0"/>
    <xf numFmtId="0" fontId="2" fillId="15" borderId="0" applyNumberFormat="0" applyBorder="0" applyProtection="0"/>
    <xf numFmtId="0" fontId="1" fillId="2" borderId="0" applyNumberFormat="0" applyBorder="0" applyProtection="0"/>
    <xf numFmtId="0" fontId="1" fillId="2" borderId="0" applyNumberFormat="0" applyBorder="0" applyProtection="0"/>
    <xf numFmtId="0" fontId="2" fillId="10" borderId="0" applyNumberFormat="0" applyBorder="0" applyProtection="0"/>
    <xf numFmtId="0" fontId="2" fillId="9" borderId="0" applyNumberFormat="0" applyBorder="0" applyProtection="0"/>
    <xf numFmtId="0" fontId="1" fillId="5" borderId="0" applyNumberFormat="0" applyBorder="0" applyProtection="0"/>
    <xf numFmtId="0" fontId="1" fillId="8" borderId="0" applyNumberFormat="0" applyBorder="0" applyProtection="0"/>
    <xf numFmtId="0" fontId="2" fillId="9" borderId="0" applyNumberFormat="0" applyBorder="0" applyProtection="0"/>
    <xf numFmtId="0" fontId="2" fillId="16" borderId="0" applyNumberFormat="0" applyBorder="0" applyProtection="0"/>
    <xf numFmtId="0" fontId="1" fillId="3" borderId="0" applyNumberFormat="0" applyBorder="0" applyProtection="0"/>
    <xf numFmtId="0" fontId="1" fillId="3" borderId="0" applyNumberFormat="0" applyBorder="0" applyProtection="0"/>
    <xf numFmtId="0" fontId="2" fillId="3" borderId="0" applyNumberFormat="0" applyBorder="0" applyProtection="0"/>
    <xf numFmtId="0" fontId="4" fillId="0" borderId="0" applyNumberFormat="0" applyBorder="0" applyProtection="0">
      <alignment horizontal="center"/>
    </xf>
    <xf numFmtId="0" fontId="4" fillId="0" borderId="0" applyNumberFormat="0" applyBorder="0" applyProtection="0">
      <alignment horizontal="center" textRotation="90"/>
    </xf>
    <xf numFmtId="0" fontId="5" fillId="0" borderId="0" applyNumberFormat="0" applyBorder="0" applyProtection="0"/>
    <xf numFmtId="0" fontId="5" fillId="0" borderId="0" applyNumberFormat="0" applyBorder="0" applyProtection="0">
      <alignment horizontal="left"/>
    </xf>
    <xf numFmtId="0" fontId="5" fillId="0" borderId="0" applyNumberFormat="0" applyBorder="0" applyProtection="0">
      <alignment horizontal="left"/>
    </xf>
    <xf numFmtId="0" fontId="5" fillId="0" borderId="0" applyNumberFormat="0" applyBorder="0" applyProtection="0"/>
    <xf numFmtId="0" fontId="14" fillId="0" borderId="0" applyNumberFormat="0" applyBorder="0" applyProtection="0"/>
    <xf numFmtId="167" fontId="14" fillId="0" borderId="0" applyBorder="0" applyProtection="0"/>
    <xf numFmtId="0" fontId="5" fillId="0" borderId="0" applyNumberFormat="0" applyBorder="0" applyProtection="0"/>
    <xf numFmtId="0" fontId="5" fillId="0" borderId="0" applyNumberFormat="0" applyBorder="0" applyProtection="0"/>
  </cellStyleXfs>
  <cellXfs count="173">
    <xf numFmtId="0" fontId="0" fillId="0" borderId="0" xfId="0"/>
    <xf numFmtId="1" fontId="40" fillId="0" borderId="9" xfId="0" applyNumberFormat="1" applyFont="1" applyFill="1" applyBorder="1" applyAlignment="1">
      <alignment horizontal="center" vertical="top"/>
    </xf>
    <xf numFmtId="0" fontId="29" fillId="0" borderId="10" xfId="0" applyFont="1" applyFill="1" applyBorder="1" applyAlignment="1">
      <alignment vertical="top"/>
    </xf>
    <xf numFmtId="0" fontId="30" fillId="0" borderId="11" xfId="0" applyFont="1" applyFill="1" applyBorder="1" applyAlignment="1">
      <alignment vertical="top"/>
    </xf>
    <xf numFmtId="0" fontId="29" fillId="0" borderId="19" xfId="0" applyFont="1" applyFill="1" applyBorder="1" applyAlignment="1">
      <alignment vertical="top"/>
    </xf>
    <xf numFmtId="0" fontId="44" fillId="0" borderId="10" xfId="0" applyFont="1" applyFill="1" applyBorder="1" applyAlignment="1">
      <alignment vertical="top"/>
    </xf>
    <xf numFmtId="0" fontId="22" fillId="0" borderId="11" xfId="0" applyFont="1" applyFill="1" applyBorder="1" applyAlignment="1">
      <alignment vertical="top"/>
    </xf>
    <xf numFmtId="0" fontId="31" fillId="0" borderId="10" xfId="0" applyFont="1" applyFill="1" applyBorder="1" applyAlignment="1">
      <alignment vertical="top"/>
    </xf>
    <xf numFmtId="0" fontId="22" fillId="0" borderId="16" xfId="0" applyFont="1" applyFill="1" applyBorder="1" applyAlignment="1">
      <alignment vertical="top"/>
    </xf>
    <xf numFmtId="164" fontId="31" fillId="0" borderId="10" xfId="0" applyNumberFormat="1" applyFont="1" applyFill="1" applyBorder="1" applyAlignment="1">
      <alignment vertical="top"/>
    </xf>
    <xf numFmtId="0" fontId="24" fillId="0" borderId="16" xfId="0" applyFont="1" applyFill="1" applyBorder="1" applyAlignment="1">
      <alignment vertical="top"/>
    </xf>
    <xf numFmtId="0" fontId="31" fillId="0" borderId="19" xfId="0" applyFont="1" applyFill="1" applyBorder="1" applyAlignment="1">
      <alignment horizontal="left" vertical="top"/>
    </xf>
    <xf numFmtId="0" fontId="32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0" fontId="33" fillId="0" borderId="12" xfId="0" applyFont="1" applyFill="1" applyBorder="1" applyAlignment="1">
      <alignment vertical="top"/>
    </xf>
    <xf numFmtId="0" fontId="34" fillId="0" borderId="13" xfId="0" applyFont="1" applyFill="1" applyBorder="1" applyAlignment="1">
      <alignment vertical="top"/>
    </xf>
    <xf numFmtId="0" fontId="33" fillId="0" borderId="20" xfId="0" applyFont="1" applyFill="1" applyBorder="1" applyAlignment="1">
      <alignment vertical="top"/>
    </xf>
    <xf numFmtId="0" fontId="45" fillId="0" borderId="12" xfId="0" applyFont="1" applyFill="1" applyBorder="1" applyAlignment="1">
      <alignment vertical="top"/>
    </xf>
    <xf numFmtId="0" fontId="22" fillId="0" borderId="13" xfId="0" applyFont="1" applyFill="1" applyBorder="1" applyAlignment="1">
      <alignment vertical="top"/>
    </xf>
    <xf numFmtId="0" fontId="35" fillId="0" borderId="12" xfId="0" applyFont="1" applyFill="1" applyBorder="1" applyAlignment="1">
      <alignment vertical="top"/>
    </xf>
    <xf numFmtId="0" fontId="22" fillId="0" borderId="0" xfId="0" applyFont="1" applyFill="1" applyBorder="1" applyAlignment="1">
      <alignment vertical="top"/>
    </xf>
    <xf numFmtId="164" fontId="35" fillId="0" borderId="12" xfId="0" applyNumberFormat="1" applyFont="1" applyFill="1" applyBorder="1" applyAlignment="1">
      <alignment vertical="top"/>
    </xf>
    <xf numFmtId="0" fontId="35" fillId="0" borderId="20" xfId="0" applyFont="1" applyFill="1" applyBorder="1" applyAlignment="1">
      <alignment horizontal="left" vertical="top"/>
    </xf>
    <xf numFmtId="0" fontId="37" fillId="0" borderId="0" xfId="0" applyFont="1" applyFill="1" applyBorder="1" applyAlignment="1">
      <alignment horizontal="center" vertical="top"/>
    </xf>
    <xf numFmtId="0" fontId="36" fillId="0" borderId="0" xfId="0" applyFont="1" applyFill="1" applyBorder="1" applyAlignment="1">
      <alignment vertical="top"/>
    </xf>
    <xf numFmtId="164" fontId="35" fillId="0" borderId="0" xfId="0" applyNumberFormat="1" applyFont="1" applyFill="1" applyBorder="1" applyAlignment="1">
      <alignment vertical="top"/>
    </xf>
    <xf numFmtId="0" fontId="22" fillId="0" borderId="12" xfId="0" applyFont="1" applyFill="1" applyBorder="1" applyAlignment="1">
      <alignment vertical="top"/>
    </xf>
    <xf numFmtId="0" fontId="35" fillId="0" borderId="0" xfId="0" applyFont="1" applyFill="1" applyBorder="1" applyAlignment="1">
      <alignment vertical="top"/>
    </xf>
    <xf numFmtId="0" fontId="22" fillId="0" borderId="0" xfId="0" applyFont="1" applyFill="1" applyBorder="1" applyAlignment="1">
      <alignment horizontal="center" vertical="top"/>
    </xf>
    <xf numFmtId="0" fontId="24" fillId="0" borderId="12" xfId="0" applyFont="1" applyFill="1" applyBorder="1" applyAlignment="1">
      <alignment vertical="top"/>
    </xf>
    <xf numFmtId="0" fontId="34" fillId="0" borderId="0" xfId="0" applyFont="1" applyFill="1" applyBorder="1" applyAlignment="1">
      <alignment vertical="top"/>
    </xf>
    <xf numFmtId="0" fontId="24" fillId="0" borderId="0" xfId="0" applyFont="1" applyFill="1" applyBorder="1" applyAlignment="1">
      <alignment horizontal="center" vertical="top"/>
    </xf>
    <xf numFmtId="0" fontId="22" fillId="0" borderId="14" xfId="0" applyFont="1" applyFill="1" applyBorder="1" applyAlignment="1">
      <alignment vertical="top"/>
    </xf>
    <xf numFmtId="0" fontId="34" fillId="0" borderId="15" xfId="0" applyFont="1" applyFill="1" applyBorder="1" applyAlignment="1">
      <alignment vertical="top"/>
    </xf>
    <xf numFmtId="0" fontId="34" fillId="0" borderId="17" xfId="0" applyFont="1" applyFill="1" applyBorder="1" applyAlignment="1">
      <alignment vertical="top"/>
    </xf>
    <xf numFmtId="0" fontId="34" fillId="0" borderId="14" xfId="0" applyFont="1" applyFill="1" applyBorder="1" applyAlignment="1">
      <alignment vertical="top"/>
    </xf>
    <xf numFmtId="0" fontId="24" fillId="0" borderId="17" xfId="0" applyFont="1" applyFill="1" applyBorder="1" applyAlignment="1">
      <alignment vertical="top"/>
    </xf>
    <xf numFmtId="0" fontId="24" fillId="0" borderId="17" xfId="0" applyFont="1" applyFill="1" applyBorder="1" applyAlignment="1">
      <alignment horizontal="center" vertical="top"/>
    </xf>
    <xf numFmtId="0" fontId="36" fillId="0" borderId="0" xfId="0" applyFont="1" applyFill="1" applyBorder="1" applyAlignment="1">
      <alignment horizontal="left" vertical="top"/>
    </xf>
    <xf numFmtId="0" fontId="40" fillId="0" borderId="0" xfId="0" applyFont="1" applyFill="1" applyBorder="1" applyAlignment="1">
      <alignment vertical="top"/>
    </xf>
    <xf numFmtId="164" fontId="24" fillId="0" borderId="0" xfId="0" applyNumberFormat="1" applyFont="1" applyFill="1" applyBorder="1" applyAlignment="1">
      <alignment vertical="top"/>
    </xf>
    <xf numFmtId="166" fontId="24" fillId="0" borderId="0" xfId="0" applyNumberFormat="1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left" vertical="top"/>
    </xf>
    <xf numFmtId="0" fontId="25" fillId="0" borderId="0" xfId="0" applyFont="1" applyFill="1" applyBorder="1" applyAlignment="1">
      <alignment horizontal="center" vertical="top"/>
    </xf>
    <xf numFmtId="0" fontId="40" fillId="0" borderId="9" xfId="0" applyFont="1" applyFill="1" applyBorder="1" applyAlignment="1">
      <alignment horizontal="center" vertical="top"/>
    </xf>
    <xf numFmtId="0" fontId="24" fillId="0" borderId="14" xfId="0" applyFont="1" applyFill="1" applyBorder="1" applyAlignment="1">
      <alignment vertical="top"/>
    </xf>
    <xf numFmtId="165" fontId="25" fillId="0" borderId="0" xfId="0" applyNumberFormat="1" applyFont="1" applyFill="1" applyBorder="1" applyAlignment="1">
      <alignment horizontal="right" vertical="top"/>
    </xf>
    <xf numFmtId="0" fontId="40" fillId="0" borderId="9" xfId="0" applyFont="1" applyFill="1" applyBorder="1" applyAlignment="1">
      <alignment horizontal="center" vertical="top" wrapText="1"/>
    </xf>
    <xf numFmtId="0" fontId="40" fillId="0" borderId="9" xfId="0" applyFont="1" applyFill="1" applyBorder="1" applyAlignment="1">
      <alignment vertical="top" wrapText="1"/>
    </xf>
    <xf numFmtId="165" fontId="40" fillId="0" borderId="9" xfId="0" applyNumberFormat="1" applyFont="1" applyFill="1" applyBorder="1" applyAlignment="1">
      <alignment horizontal="right" vertical="top" wrapText="1"/>
    </xf>
    <xf numFmtId="166" fontId="40" fillId="0" borderId="9" xfId="0" applyNumberFormat="1" applyFont="1" applyFill="1" applyBorder="1" applyAlignment="1">
      <alignment horizontal="center" vertical="top"/>
    </xf>
    <xf numFmtId="165" fontId="38" fillId="0" borderId="0" xfId="0" applyNumberFormat="1" applyFont="1" applyFill="1" applyBorder="1" applyAlignment="1">
      <alignment horizontal="right" vertical="top"/>
    </xf>
    <xf numFmtId="0" fontId="40" fillId="0" borderId="9" xfId="0" applyFont="1" applyFill="1" applyBorder="1" applyAlignment="1">
      <alignment vertical="top"/>
    </xf>
    <xf numFmtId="0" fontId="21" fillId="0" borderId="21" xfId="0" applyFont="1" applyFill="1" applyBorder="1" applyAlignment="1" applyProtection="1">
      <alignment horizontal="center" vertical="center" wrapText="1"/>
    </xf>
    <xf numFmtId="0" fontId="21" fillId="0" borderId="22" xfId="0" applyFont="1" applyFill="1" applyBorder="1" applyAlignment="1" applyProtection="1">
      <alignment horizontal="center" vertical="center" wrapText="1"/>
    </xf>
    <xf numFmtId="0" fontId="39" fillId="0" borderId="22" xfId="0" applyFont="1" applyFill="1" applyBorder="1" applyAlignment="1" applyProtection="1">
      <alignment horizontal="center" vertical="center" wrapText="1"/>
    </xf>
    <xf numFmtId="0" fontId="21" fillId="0" borderId="23" xfId="0" applyFont="1" applyFill="1" applyBorder="1" applyAlignment="1" applyProtection="1">
      <alignment horizontal="center" vertical="center" wrapText="1"/>
    </xf>
    <xf numFmtId="0" fontId="40" fillId="0" borderId="18" xfId="0" applyFont="1" applyFill="1" applyBorder="1" applyAlignment="1">
      <alignment horizontal="center" vertical="top"/>
    </xf>
    <xf numFmtId="0" fontId="40" fillId="0" borderId="18" xfId="0" applyFont="1" applyFill="1" applyBorder="1" applyAlignment="1">
      <alignment vertical="top" wrapText="1"/>
    </xf>
    <xf numFmtId="0" fontId="40" fillId="0" borderId="18" xfId="0" applyFont="1" applyFill="1" applyBorder="1" applyAlignment="1">
      <alignment vertical="top"/>
    </xf>
    <xf numFmtId="1" fontId="40" fillId="0" borderId="18" xfId="0" applyNumberFormat="1" applyFont="1" applyFill="1" applyBorder="1" applyAlignment="1">
      <alignment horizontal="center" vertical="top"/>
    </xf>
    <xf numFmtId="0" fontId="40" fillId="0" borderId="18" xfId="0" applyFont="1" applyFill="1" applyBorder="1" applyAlignment="1">
      <alignment horizontal="center" vertical="top" wrapText="1"/>
    </xf>
    <xf numFmtId="165" fontId="40" fillId="0" borderId="18" xfId="0" applyNumberFormat="1" applyFont="1" applyFill="1" applyBorder="1" applyAlignment="1">
      <alignment horizontal="right" vertical="top" wrapText="1"/>
    </xf>
    <xf numFmtId="49" fontId="40" fillId="0" borderId="18" xfId="0" applyNumberFormat="1" applyFont="1" applyFill="1" applyBorder="1" applyAlignment="1">
      <alignment horizontal="center" vertical="top" wrapText="1"/>
    </xf>
    <xf numFmtId="0" fontId="39" fillId="0" borderId="9" xfId="0" applyFont="1" applyFill="1" applyBorder="1" applyAlignment="1">
      <alignment horizontal="center" vertical="top"/>
    </xf>
    <xf numFmtId="0" fontId="39" fillId="0" borderId="9" xfId="0" applyFont="1" applyFill="1" applyBorder="1" applyAlignment="1">
      <alignment vertical="top" wrapText="1"/>
    </xf>
    <xf numFmtId="0" fontId="39" fillId="0" borderId="9" xfId="0" applyFont="1" applyFill="1" applyBorder="1" applyAlignment="1">
      <alignment vertical="top"/>
    </xf>
    <xf numFmtId="49" fontId="39" fillId="0" borderId="9" xfId="0" applyNumberFormat="1" applyFont="1" applyFill="1" applyBorder="1" applyAlignment="1">
      <alignment horizontal="center" vertical="top" wrapText="1"/>
    </xf>
    <xf numFmtId="1" fontId="39" fillId="0" borderId="9" xfId="0" applyNumberFormat="1" applyFont="1" applyFill="1" applyBorder="1" applyAlignment="1">
      <alignment horizontal="center" vertical="top"/>
    </xf>
    <xf numFmtId="0" fontId="39" fillId="0" borderId="9" xfId="0" applyFont="1" applyFill="1" applyBorder="1" applyAlignment="1">
      <alignment horizontal="center" vertical="top" wrapText="1"/>
    </xf>
    <xf numFmtId="165" fontId="39" fillId="0" borderId="9" xfId="0" applyNumberFormat="1" applyFont="1" applyFill="1" applyBorder="1" applyAlignment="1">
      <alignment horizontal="right" vertical="top" wrapText="1"/>
    </xf>
    <xf numFmtId="1" fontId="39" fillId="0" borderId="9" xfId="0" applyNumberFormat="1" applyFont="1" applyFill="1" applyBorder="1" applyAlignment="1">
      <alignment horizontal="center" vertical="top" wrapText="1"/>
    </xf>
    <xf numFmtId="166" fontId="39" fillId="0" borderId="9" xfId="0" applyNumberFormat="1" applyFont="1" applyFill="1" applyBorder="1" applyAlignment="1">
      <alignment horizontal="center" vertical="top"/>
    </xf>
    <xf numFmtId="1" fontId="40" fillId="0" borderId="9" xfId="0" applyNumberFormat="1" applyFont="1" applyFill="1" applyBorder="1" applyAlignment="1">
      <alignment horizontal="center" vertical="top" wrapText="1"/>
    </xf>
    <xf numFmtId="0" fontId="36" fillId="0" borderId="13" xfId="0" applyFont="1" applyFill="1" applyBorder="1" applyAlignment="1">
      <alignment vertical="top"/>
    </xf>
    <xf numFmtId="0" fontId="25" fillId="0" borderId="11" xfId="0" applyFont="1" applyFill="1" applyBorder="1" applyAlignment="1">
      <alignment vertical="top"/>
    </xf>
    <xf numFmtId="0" fontId="25" fillId="0" borderId="13" xfId="0" applyFont="1" applyFill="1" applyBorder="1" applyAlignment="1">
      <alignment vertical="top"/>
    </xf>
    <xf numFmtId="165" fontId="37" fillId="0" borderId="13" xfId="0" applyNumberFormat="1" applyFont="1" applyFill="1" applyBorder="1" applyAlignment="1">
      <alignment horizontal="right" vertical="top"/>
    </xf>
    <xf numFmtId="165" fontId="38" fillId="0" borderId="13" xfId="0" applyNumberFormat="1" applyFont="1" applyFill="1" applyBorder="1" applyAlignment="1">
      <alignment horizontal="right" vertical="top"/>
    </xf>
    <xf numFmtId="165" fontId="38" fillId="0" borderId="15" xfId="0" applyNumberFormat="1" applyFont="1" applyFill="1" applyBorder="1" applyAlignment="1">
      <alignment horizontal="right" vertical="top"/>
    </xf>
    <xf numFmtId="0" fontId="35" fillId="0" borderId="18" xfId="0" applyFont="1" applyFill="1" applyBorder="1" applyAlignment="1">
      <alignment horizontal="left" vertical="top"/>
    </xf>
    <xf numFmtId="49" fontId="40" fillId="0" borderId="9" xfId="0" applyNumberFormat="1" applyFont="1" applyFill="1" applyBorder="1" applyAlignment="1">
      <alignment horizontal="center" vertical="top" wrapText="1"/>
    </xf>
    <xf numFmtId="166" fontId="40" fillId="0" borderId="18" xfId="0" applyNumberFormat="1" applyFont="1" applyFill="1" applyBorder="1" applyAlignment="1">
      <alignment horizontal="center" vertical="top"/>
    </xf>
    <xf numFmtId="0" fontId="40" fillId="0" borderId="0" xfId="0" applyFont="1" applyFill="1" applyBorder="1" applyAlignment="1">
      <alignment horizontal="center" vertical="top"/>
    </xf>
    <xf numFmtId="166" fontId="40" fillId="0" borderId="0" xfId="0" applyNumberFormat="1" applyFont="1" applyFill="1" applyBorder="1" applyAlignment="1">
      <alignment horizontal="center" vertical="top"/>
    </xf>
    <xf numFmtId="0" fontId="25" fillId="0" borderId="0" xfId="0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vertical="center" wrapText="1"/>
    </xf>
    <xf numFmtId="0" fontId="39" fillId="0" borderId="0" xfId="0" applyFont="1" applyFill="1" applyBorder="1" applyAlignment="1">
      <alignment horizontal="center" vertical="top"/>
    </xf>
    <xf numFmtId="0" fontId="39" fillId="0" borderId="0" xfId="0" applyFont="1" applyFill="1" applyBorder="1" applyAlignment="1">
      <alignment vertical="top"/>
    </xf>
    <xf numFmtId="166" fontId="39" fillId="0" borderId="0" xfId="0" applyNumberFormat="1" applyFont="1" applyFill="1" applyBorder="1" applyAlignment="1">
      <alignment horizontal="center" vertical="top"/>
    </xf>
    <xf numFmtId="0" fontId="22" fillId="0" borderId="0" xfId="0" applyFont="1" applyFill="1" applyBorder="1" applyAlignment="1">
      <alignment vertical="top" wrapText="1"/>
    </xf>
    <xf numFmtId="164" fontId="22" fillId="0" borderId="0" xfId="0" applyNumberFormat="1" applyFont="1" applyFill="1" applyBorder="1" applyAlignment="1">
      <alignment horizontal="center" vertical="top"/>
    </xf>
    <xf numFmtId="166" fontId="22" fillId="0" borderId="0" xfId="0" applyNumberFormat="1" applyFont="1" applyFill="1" applyBorder="1" applyAlignment="1">
      <alignment horizontal="center" vertical="top"/>
    </xf>
    <xf numFmtId="1" fontId="22" fillId="0" borderId="0" xfId="0" applyNumberFormat="1" applyFont="1" applyFill="1" applyBorder="1" applyAlignment="1">
      <alignment horizontal="center" vertical="top"/>
    </xf>
    <xf numFmtId="165" fontId="22" fillId="0" borderId="0" xfId="0" applyNumberFormat="1" applyFont="1" applyFill="1" applyBorder="1" applyAlignment="1">
      <alignment horizontal="right" vertical="top"/>
    </xf>
    <xf numFmtId="164" fontId="23" fillId="0" borderId="0" xfId="0" applyNumberFormat="1" applyFont="1" applyFill="1" applyBorder="1" applyAlignment="1">
      <alignment horizontal="left" vertical="top"/>
    </xf>
    <xf numFmtId="166" fontId="23" fillId="0" borderId="0" xfId="0" applyNumberFormat="1" applyFont="1" applyFill="1" applyBorder="1" applyAlignment="1">
      <alignment horizontal="center" vertical="top"/>
    </xf>
    <xf numFmtId="1" fontId="23" fillId="0" borderId="0" xfId="0" applyNumberFormat="1" applyFont="1" applyFill="1" applyBorder="1" applyAlignment="1">
      <alignment horizontal="center" vertical="top"/>
    </xf>
    <xf numFmtId="0" fontId="23" fillId="0" borderId="0" xfId="0" applyFont="1" applyFill="1" applyBorder="1" applyAlignment="1">
      <alignment horizontal="center" vertical="top"/>
    </xf>
    <xf numFmtId="166" fontId="41" fillId="0" borderId="0" xfId="0" applyNumberFormat="1" applyFont="1" applyFill="1" applyBorder="1" applyAlignment="1">
      <alignment horizontal="center" vertical="top"/>
    </xf>
    <xf numFmtId="165" fontId="23" fillId="0" borderId="0" xfId="0" applyNumberFormat="1" applyFont="1" applyFill="1" applyBorder="1" applyAlignment="1">
      <alignment horizontal="right" vertical="top"/>
    </xf>
    <xf numFmtId="164" fontId="23" fillId="0" borderId="0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40" fillId="0" borderId="0" xfId="0" applyFont="1" applyFill="1" applyBorder="1" applyAlignment="1">
      <alignment horizontal="left" vertical="top"/>
    </xf>
    <xf numFmtId="164" fontId="42" fillId="0" borderId="0" xfId="0" applyNumberFormat="1" applyFont="1" applyFill="1" applyBorder="1" applyAlignment="1">
      <alignment vertical="top"/>
    </xf>
    <xf numFmtId="2" fontId="39" fillId="0" borderId="0" xfId="0" applyNumberFormat="1" applyFont="1" applyFill="1" applyBorder="1" applyAlignment="1">
      <alignment horizontal="center" vertical="top"/>
    </xf>
    <xf numFmtId="165" fontId="42" fillId="0" borderId="0" xfId="0" applyNumberFormat="1" applyFont="1" applyFill="1" applyBorder="1" applyAlignment="1">
      <alignment horizontal="right" vertical="top"/>
    </xf>
    <xf numFmtId="0" fontId="47" fillId="0" borderId="0" xfId="0" applyFont="1" applyFill="1" applyBorder="1" applyAlignment="1">
      <alignment vertical="top"/>
    </xf>
    <xf numFmtId="164" fontId="24" fillId="0" borderId="0" xfId="0" applyNumberFormat="1" applyFont="1" applyFill="1" applyBorder="1" applyAlignment="1">
      <alignment horizontal="center" vertical="top"/>
    </xf>
    <xf numFmtId="2" fontId="24" fillId="0" borderId="0" xfId="0" applyNumberFormat="1" applyFont="1" applyFill="1" applyBorder="1" applyAlignment="1">
      <alignment horizontal="center" vertical="top"/>
    </xf>
    <xf numFmtId="0" fontId="26" fillId="0" borderId="0" xfId="0" applyFont="1" applyFill="1" applyBorder="1" applyAlignment="1">
      <alignment horizontal="left" vertical="top"/>
    </xf>
    <xf numFmtId="0" fontId="27" fillId="0" borderId="0" xfId="0" applyFont="1" applyFill="1" applyBorder="1" applyAlignment="1">
      <alignment vertical="top"/>
    </xf>
    <xf numFmtId="0" fontId="43" fillId="0" borderId="0" xfId="0" applyFont="1" applyFill="1" applyBorder="1" applyAlignment="1">
      <alignment vertical="top"/>
    </xf>
    <xf numFmtId="164" fontId="27" fillId="0" borderId="0" xfId="0" applyNumberFormat="1" applyFont="1" applyFill="1" applyBorder="1" applyAlignment="1">
      <alignment horizontal="center" vertical="top"/>
    </xf>
    <xf numFmtId="0" fontId="27" fillId="0" borderId="0" xfId="0" applyFont="1" applyFill="1" applyBorder="1" applyAlignment="1">
      <alignment horizontal="center" vertical="top"/>
    </xf>
    <xf numFmtId="166" fontId="43" fillId="0" borderId="0" xfId="0" applyNumberFormat="1" applyFont="1" applyFill="1" applyBorder="1" applyAlignment="1">
      <alignment horizontal="center" vertical="top"/>
    </xf>
    <xf numFmtId="0" fontId="26" fillId="0" borderId="0" xfId="0" applyFont="1" applyFill="1" applyBorder="1" applyAlignment="1">
      <alignment vertical="top"/>
    </xf>
    <xf numFmtId="165" fontId="28" fillId="0" borderId="0" xfId="0" applyNumberFormat="1" applyFont="1" applyFill="1" applyBorder="1" applyAlignment="1">
      <alignment horizontal="right" vertical="top"/>
    </xf>
    <xf numFmtId="0" fontId="28" fillId="0" borderId="0" xfId="0" applyFont="1" applyFill="1" applyBorder="1" applyAlignment="1">
      <alignment horizontal="center" vertical="top"/>
    </xf>
    <xf numFmtId="0" fontId="27" fillId="0" borderId="0" xfId="0" applyFont="1" applyFill="1" applyBorder="1" applyAlignment="1">
      <alignment horizontal="left" vertical="top"/>
    </xf>
    <xf numFmtId="49" fontId="40" fillId="0" borderId="18" xfId="0" applyNumberFormat="1" applyFont="1" applyFill="1" applyBorder="1" applyAlignment="1">
      <alignment horizontal="center" vertical="top"/>
    </xf>
    <xf numFmtId="0" fontId="40" fillId="0" borderId="24" xfId="0" applyFont="1" applyFill="1" applyBorder="1" applyAlignment="1">
      <alignment horizontal="center" vertical="top"/>
    </xf>
    <xf numFmtId="0" fontId="40" fillId="0" borderId="25" xfId="0" applyFont="1" applyFill="1" applyBorder="1" applyAlignment="1">
      <alignment vertical="top" wrapText="1"/>
    </xf>
    <xf numFmtId="0" fontId="40" fillId="0" borderId="26" xfId="0" applyFont="1" applyFill="1" applyBorder="1" applyAlignment="1">
      <alignment horizontal="center" vertical="top"/>
    </xf>
    <xf numFmtId="0" fontId="40" fillId="0" borderId="27" xfId="0" applyFont="1" applyFill="1" applyBorder="1" applyAlignment="1">
      <alignment vertical="top" wrapText="1"/>
    </xf>
    <xf numFmtId="0" fontId="39" fillId="0" borderId="26" xfId="0" applyFont="1" applyFill="1" applyBorder="1" applyAlignment="1">
      <alignment horizontal="center" vertical="top"/>
    </xf>
    <xf numFmtId="0" fontId="39" fillId="0" borderId="27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horizontal="center" vertical="top"/>
    </xf>
    <xf numFmtId="0" fontId="21" fillId="0" borderId="0" xfId="0" applyFont="1" applyFill="1" applyBorder="1" applyAlignment="1">
      <alignment vertical="top"/>
    </xf>
    <xf numFmtId="166" fontId="48" fillId="0" borderId="0" xfId="0" applyNumberFormat="1" applyFont="1" applyFill="1" applyBorder="1" applyAlignment="1">
      <alignment horizontal="center" vertical="top"/>
    </xf>
    <xf numFmtId="1" fontId="48" fillId="0" borderId="0" xfId="0" applyNumberFormat="1" applyFont="1" applyFill="1" applyBorder="1" applyAlignment="1">
      <alignment horizontal="center" vertical="top"/>
    </xf>
    <xf numFmtId="0" fontId="48" fillId="0" borderId="0" xfId="0" applyFont="1" applyFill="1" applyBorder="1" applyAlignment="1">
      <alignment horizontal="center" vertical="top"/>
    </xf>
    <xf numFmtId="166" fontId="42" fillId="0" borderId="0" xfId="0" applyNumberFormat="1" applyFont="1" applyFill="1" applyBorder="1" applyAlignment="1">
      <alignment horizontal="center" vertical="top"/>
    </xf>
    <xf numFmtId="0" fontId="49" fillId="0" borderId="0" xfId="0" applyFont="1" applyFill="1" applyBorder="1" applyAlignment="1">
      <alignment horizontal="center" vertical="top"/>
    </xf>
    <xf numFmtId="164" fontId="48" fillId="0" borderId="0" xfId="0" applyNumberFormat="1" applyFont="1" applyFill="1" applyBorder="1" applyAlignment="1">
      <alignment horizontal="left" vertical="top"/>
    </xf>
    <xf numFmtId="165" fontId="48" fillId="0" borderId="0" xfId="0" applyNumberFormat="1" applyFont="1" applyFill="1" applyBorder="1" applyAlignment="1">
      <alignment horizontal="right" vertical="top"/>
    </xf>
    <xf numFmtId="0" fontId="39" fillId="0" borderId="18" xfId="0" applyFont="1" applyFill="1" applyBorder="1" applyAlignment="1">
      <alignment horizontal="center" vertical="top" wrapText="1"/>
    </xf>
    <xf numFmtId="165" fontId="39" fillId="0" borderId="9" xfId="0" applyNumberFormat="1" applyFont="1" applyFill="1" applyBorder="1" applyAlignment="1">
      <alignment horizontal="right" vertical="top"/>
    </xf>
    <xf numFmtId="0" fontId="35" fillId="0" borderId="14" xfId="0" applyFont="1" applyFill="1" applyBorder="1" applyAlignment="1">
      <alignment vertical="top"/>
    </xf>
    <xf numFmtId="0" fontId="44" fillId="0" borderId="19" xfId="0" applyFont="1" applyFill="1" applyBorder="1" applyAlignment="1">
      <alignment vertical="top"/>
    </xf>
    <xf numFmtId="0" fontId="45" fillId="0" borderId="20" xfId="0" applyFont="1" applyFill="1" applyBorder="1" applyAlignment="1">
      <alignment vertical="top"/>
    </xf>
    <xf numFmtId="0" fontId="24" fillId="0" borderId="18" xfId="0" applyFont="1" applyFill="1" applyBorder="1" applyAlignment="1">
      <alignment vertical="top"/>
    </xf>
    <xf numFmtId="164" fontId="34" fillId="0" borderId="14" xfId="0" applyNumberFormat="1" applyFont="1" applyFill="1" applyBorder="1" applyAlignment="1">
      <alignment vertical="top"/>
    </xf>
    <xf numFmtId="0" fontId="46" fillId="0" borderId="14" xfId="0" applyFont="1" applyFill="1" applyBorder="1" applyAlignment="1">
      <alignment vertical="top"/>
    </xf>
    <xf numFmtId="0" fontId="24" fillId="0" borderId="15" xfId="0" applyFont="1" applyFill="1" applyBorder="1" applyAlignment="1">
      <alignment vertical="top"/>
    </xf>
    <xf numFmtId="0" fontId="33" fillId="0" borderId="18" xfId="0" applyFont="1" applyFill="1" applyBorder="1" applyAlignment="1">
      <alignment vertical="top"/>
    </xf>
    <xf numFmtId="0" fontId="40" fillId="17" borderId="0" xfId="0" applyFont="1" applyFill="1" applyBorder="1" applyAlignment="1">
      <alignment horizontal="center" vertical="top"/>
    </xf>
    <xf numFmtId="0" fontId="40" fillId="17" borderId="0" xfId="0" applyFont="1" applyFill="1" applyBorder="1" applyAlignment="1">
      <alignment vertical="top"/>
    </xf>
    <xf numFmtId="0" fontId="40" fillId="0" borderId="28" xfId="0" applyFont="1" applyFill="1" applyBorder="1" applyAlignment="1">
      <alignment horizontal="center" vertical="top"/>
    </xf>
    <xf numFmtId="0" fontId="40" fillId="0" borderId="29" xfId="0" applyFont="1" applyFill="1" applyBorder="1" applyAlignment="1">
      <alignment vertical="top" wrapText="1"/>
    </xf>
    <xf numFmtId="1" fontId="40" fillId="0" borderId="29" xfId="0" applyNumberFormat="1" applyFont="1" applyFill="1" applyBorder="1" applyAlignment="1">
      <alignment horizontal="center" vertical="top" wrapText="1"/>
    </xf>
    <xf numFmtId="49" fontId="40" fillId="0" borderId="29" xfId="0" applyNumberFormat="1" applyFont="1" applyFill="1" applyBorder="1" applyAlignment="1">
      <alignment horizontal="center" vertical="top" wrapText="1"/>
    </xf>
    <xf numFmtId="1" fontId="40" fillId="0" borderId="29" xfId="0" applyNumberFormat="1" applyFont="1" applyFill="1" applyBorder="1" applyAlignment="1">
      <alignment horizontal="center" vertical="top"/>
    </xf>
    <xf numFmtId="0" fontId="40" fillId="0" borderId="29" xfId="0" applyFont="1" applyFill="1" applyBorder="1" applyAlignment="1">
      <alignment horizontal="center" vertical="top"/>
    </xf>
    <xf numFmtId="0" fontId="40" fillId="0" borderId="29" xfId="0" applyFont="1" applyFill="1" applyBorder="1" applyAlignment="1">
      <alignment horizontal="center" vertical="top" wrapText="1"/>
    </xf>
    <xf numFmtId="165" fontId="40" fillId="0" borderId="29" xfId="0" applyNumberFormat="1" applyFont="1" applyFill="1" applyBorder="1" applyAlignment="1">
      <alignment horizontal="right" vertical="top" wrapText="1"/>
    </xf>
    <xf numFmtId="0" fontId="40" fillId="0" borderId="30" xfId="0" applyFont="1" applyFill="1" applyBorder="1" applyAlignment="1">
      <alignment vertical="top" wrapText="1"/>
    </xf>
    <xf numFmtId="0" fontId="40" fillId="0" borderId="29" xfId="0" applyFont="1" applyFill="1" applyBorder="1" applyAlignment="1">
      <alignment horizontal="center" textRotation="90" wrapText="1"/>
    </xf>
    <xf numFmtId="0" fontId="40" fillId="0" borderId="9" xfId="0" applyFont="1" applyFill="1" applyBorder="1" applyAlignment="1">
      <alignment horizontal="center" textRotation="90" wrapText="1"/>
    </xf>
    <xf numFmtId="0" fontId="39" fillId="0" borderId="9" xfId="0" applyFont="1" applyFill="1" applyBorder="1" applyAlignment="1">
      <alignment horizontal="center" textRotation="90" wrapText="1"/>
    </xf>
    <xf numFmtId="165" fontId="40" fillId="0" borderId="9" xfId="0" applyNumberFormat="1" applyFont="1" applyFill="1" applyBorder="1" applyAlignment="1">
      <alignment horizontal="right" vertical="top"/>
    </xf>
    <xf numFmtId="0" fontId="22" fillId="0" borderId="15" xfId="0" applyFont="1" applyFill="1" applyBorder="1" applyAlignment="1">
      <alignment vertical="top"/>
    </xf>
    <xf numFmtId="0" fontId="22" fillId="0" borderId="18" xfId="0" applyFont="1" applyFill="1" applyBorder="1" applyAlignment="1">
      <alignment vertical="top"/>
    </xf>
    <xf numFmtId="0" fontId="46" fillId="0" borderId="12" xfId="0" applyFont="1" applyFill="1" applyBorder="1" applyAlignment="1">
      <alignment vertical="top"/>
    </xf>
    <xf numFmtId="0" fontId="24" fillId="0" borderId="13" xfId="0" applyFont="1" applyFill="1" applyBorder="1" applyAlignment="1">
      <alignment vertical="top"/>
    </xf>
    <xf numFmtId="0" fontId="40" fillId="0" borderId="14" xfId="0" applyFont="1" applyFill="1" applyBorder="1" applyAlignment="1">
      <alignment vertical="top"/>
    </xf>
    <xf numFmtId="0" fontId="36" fillId="0" borderId="15" xfId="0" applyFont="1" applyFill="1" applyBorder="1" applyAlignment="1">
      <alignment horizontal="left" vertical="top"/>
    </xf>
    <xf numFmtId="164" fontId="34" fillId="0" borderId="12" xfId="0" applyNumberFormat="1" applyFont="1" applyFill="1" applyBorder="1" applyAlignment="1">
      <alignment vertical="top"/>
    </xf>
    <xf numFmtId="164" fontId="24" fillId="0" borderId="14" xfId="0" applyNumberFormat="1" applyFont="1" applyFill="1" applyBorder="1" applyAlignment="1">
      <alignment vertical="top"/>
    </xf>
    <xf numFmtId="0" fontId="34" fillId="0" borderId="12" xfId="0" applyFont="1" applyFill="1" applyBorder="1" applyAlignment="1">
      <alignment vertical="top"/>
    </xf>
    <xf numFmtId="0" fontId="31" fillId="0" borderId="20" xfId="0" applyFont="1" applyFill="1" applyBorder="1" applyAlignment="1">
      <alignment horizontal="left" vertical="top"/>
    </xf>
  </cellXfs>
  <cellStyles count="52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eading" xfId="42"/>
    <cellStyle name="Heading1" xfId="43"/>
    <cellStyle name="Hodnota průvodce daty" xfId="44"/>
    <cellStyle name="Kategorie průvodce daty" xfId="45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průvodce daty" xfId="46"/>
    <cellStyle name="Název" xfId="1" builtinId="15" customBuiltin="1"/>
    <cellStyle name="Neutrální" xfId="8" builtinId="28" customBuiltin="1"/>
    <cellStyle name="Normální" xfId="0" builtinId="0" customBuiltin="1"/>
    <cellStyle name="Položka průvodce daty" xfId="47"/>
    <cellStyle name="Poznámka" xfId="15" builtinId="10" customBuiltin="1"/>
    <cellStyle name="Propojená buňka" xfId="12" builtinId="24" customBuiltin="1"/>
    <cellStyle name="Result" xfId="48"/>
    <cellStyle name="Result2" xfId="49"/>
    <cellStyle name="Roh průvodce daty" xfId="50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ledek průvodce daty" xfId="5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91"/>
  <sheetViews>
    <sheetView tabSelected="1" view="pageBreakPreview" zoomScaleSheetLayoutView="100" workbookViewId="0">
      <pane ySplit="1" topLeftCell="A2" activePane="bottomLeft" state="frozen"/>
      <selection pane="bottomLeft" activeCell="S46" sqref="S46"/>
    </sheetView>
  </sheetViews>
  <sheetFormatPr defaultRowHeight="14.25"/>
  <cols>
    <col min="1" max="1" width="7.5" style="31" customWidth="1"/>
    <col min="2" max="3" width="25.625" style="13" customWidth="1"/>
    <col min="4" max="4" width="9" style="39" customWidth="1"/>
    <col min="5" max="5" width="9" style="13" customWidth="1"/>
    <col min="6" max="6" width="5.375" style="108" customWidth="1"/>
    <col min="7" max="8" width="5.375" style="41" customWidth="1"/>
    <col min="9" max="12" width="5.375" style="31" customWidth="1"/>
    <col min="13" max="13" width="5.375" style="13" customWidth="1"/>
    <col min="14" max="14" width="5.375" style="31" customWidth="1"/>
    <col min="15" max="15" width="7.375" style="84" customWidth="1"/>
    <col min="16" max="16" width="8.875" style="13" customWidth="1"/>
    <col min="17" max="17" width="12.25" style="20" customWidth="1"/>
    <col min="18" max="18" width="10.5" style="46" customWidth="1"/>
    <col min="19" max="19" width="39.25" style="13" customWidth="1"/>
    <col min="20" max="20" width="28.5" style="43" customWidth="1"/>
    <col min="21" max="258" width="10.75" style="13" customWidth="1"/>
    <col min="259" max="1025" width="11.125" style="102" customWidth="1"/>
    <col min="1026" max="1026" width="9" style="102" customWidth="1"/>
    <col min="1027" max="16384" width="9" style="102"/>
  </cols>
  <sheetData>
    <row r="1" spans="1:20" s="86" customFormat="1" ht="29.85" customHeight="1" thickBot="1">
      <c r="A1" s="53" t="s">
        <v>0</v>
      </c>
      <c r="B1" s="54" t="s">
        <v>1</v>
      </c>
      <c r="C1" s="54" t="s">
        <v>2</v>
      </c>
      <c r="D1" s="55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54" t="s">
        <v>10</v>
      </c>
      <c r="L1" s="54" t="s">
        <v>54</v>
      </c>
      <c r="M1" s="54" t="s">
        <v>11</v>
      </c>
      <c r="N1" s="54" t="s">
        <v>12</v>
      </c>
      <c r="O1" s="55" t="s">
        <v>13</v>
      </c>
      <c r="P1" s="54" t="s">
        <v>14</v>
      </c>
      <c r="Q1" s="54" t="s">
        <v>15</v>
      </c>
      <c r="R1" s="54" t="s">
        <v>16</v>
      </c>
      <c r="S1" s="56" t="s">
        <v>17</v>
      </c>
      <c r="T1" s="85"/>
    </row>
    <row r="2" spans="1:20" s="39" customFormat="1" ht="30" customHeight="1">
      <c r="A2" s="121">
        <v>1</v>
      </c>
      <c r="B2" s="58" t="s">
        <v>63</v>
      </c>
      <c r="C2" s="59" t="s">
        <v>64</v>
      </c>
      <c r="D2" s="63"/>
      <c r="E2" s="120"/>
      <c r="F2" s="82">
        <v>1.7</v>
      </c>
      <c r="G2" s="60"/>
      <c r="H2" s="60"/>
      <c r="I2" s="57"/>
      <c r="J2" s="57"/>
      <c r="K2" s="60">
        <v>4</v>
      </c>
      <c r="L2" s="60"/>
      <c r="M2" s="57"/>
      <c r="N2" s="57" t="s">
        <v>65</v>
      </c>
      <c r="O2" s="60">
        <v>5</v>
      </c>
      <c r="P2" s="61" t="s">
        <v>20</v>
      </c>
      <c r="Q2" s="61" t="s">
        <v>66</v>
      </c>
      <c r="R2" s="62"/>
      <c r="S2" s="122" t="s">
        <v>67</v>
      </c>
      <c r="T2" s="83"/>
    </row>
    <row r="3" spans="1:20" s="39" customFormat="1" ht="57.75" customHeight="1">
      <c r="A3" s="123">
        <v>2</v>
      </c>
      <c r="B3" s="48" t="s">
        <v>68</v>
      </c>
      <c r="C3" s="48" t="s">
        <v>69</v>
      </c>
      <c r="D3" s="1"/>
      <c r="E3" s="1"/>
      <c r="F3" s="50">
        <v>3.5</v>
      </c>
      <c r="G3" s="1"/>
      <c r="H3" s="1"/>
      <c r="I3" s="44"/>
      <c r="J3" s="44"/>
      <c r="K3" s="1">
        <v>4</v>
      </c>
      <c r="L3" s="1"/>
      <c r="M3" s="44"/>
      <c r="N3" s="44" t="s">
        <v>70</v>
      </c>
      <c r="O3" s="1">
        <v>21</v>
      </c>
      <c r="P3" s="61" t="s">
        <v>20</v>
      </c>
      <c r="Q3" s="47" t="s">
        <v>71</v>
      </c>
      <c r="R3" s="49"/>
      <c r="S3" s="124" t="s">
        <v>72</v>
      </c>
      <c r="T3" s="83"/>
    </row>
    <row r="4" spans="1:20" s="39" customFormat="1" ht="45" customHeight="1">
      <c r="A4" s="123">
        <v>3</v>
      </c>
      <c r="B4" s="48" t="s">
        <v>73</v>
      </c>
      <c r="C4" s="52" t="s">
        <v>74</v>
      </c>
      <c r="D4" s="73">
        <v>26</v>
      </c>
      <c r="E4" s="73">
        <f t="shared" ref="E4:E8" si="0">D4*3.14</f>
        <v>81.64</v>
      </c>
      <c r="F4" s="1">
        <v>11</v>
      </c>
      <c r="G4" s="1">
        <v>0</v>
      </c>
      <c r="H4" s="50">
        <v>5.5</v>
      </c>
      <c r="I4" s="44">
        <v>1</v>
      </c>
      <c r="J4" s="44">
        <v>1</v>
      </c>
      <c r="K4" s="1">
        <v>2</v>
      </c>
      <c r="L4" s="1">
        <v>3</v>
      </c>
      <c r="M4" s="44" t="s">
        <v>18</v>
      </c>
      <c r="N4" s="44" t="s">
        <v>75</v>
      </c>
      <c r="O4" s="1">
        <f>F4*H4</f>
        <v>60.5</v>
      </c>
      <c r="P4" s="61"/>
      <c r="Q4" s="47" t="s">
        <v>76</v>
      </c>
      <c r="R4" s="49"/>
      <c r="S4" s="124" t="s">
        <v>171</v>
      </c>
      <c r="T4" s="83"/>
    </row>
    <row r="5" spans="1:20" s="149" customFormat="1" ht="42.75" customHeight="1">
      <c r="A5" s="123">
        <v>4</v>
      </c>
      <c r="B5" s="48" t="s">
        <v>73</v>
      </c>
      <c r="C5" s="52" t="s">
        <v>74</v>
      </c>
      <c r="D5" s="73">
        <v>26</v>
      </c>
      <c r="E5" s="73">
        <f t="shared" si="0"/>
        <v>81.64</v>
      </c>
      <c r="F5" s="1">
        <v>14</v>
      </c>
      <c r="G5" s="1">
        <v>0</v>
      </c>
      <c r="H5" s="1">
        <v>5</v>
      </c>
      <c r="I5" s="44">
        <v>1</v>
      </c>
      <c r="J5" s="44">
        <v>1</v>
      </c>
      <c r="K5" s="1">
        <v>2</v>
      </c>
      <c r="L5" s="1">
        <v>3</v>
      </c>
      <c r="M5" s="44" t="s">
        <v>18</v>
      </c>
      <c r="N5" s="44" t="s">
        <v>75</v>
      </c>
      <c r="O5" s="1">
        <f>F5*H5</f>
        <v>70</v>
      </c>
      <c r="P5" s="61"/>
      <c r="Q5" s="47" t="s">
        <v>77</v>
      </c>
      <c r="R5" s="49"/>
      <c r="S5" s="124" t="s">
        <v>172</v>
      </c>
      <c r="T5" s="148"/>
    </row>
    <row r="6" spans="1:20" s="88" customFormat="1" ht="54.75" customHeight="1">
      <c r="A6" s="125">
        <v>5</v>
      </c>
      <c r="B6" s="65" t="s">
        <v>78</v>
      </c>
      <c r="C6" s="65" t="s">
        <v>79</v>
      </c>
      <c r="D6" s="68"/>
      <c r="E6" s="68"/>
      <c r="F6" s="68">
        <v>3</v>
      </c>
      <c r="G6" s="68"/>
      <c r="H6" s="72"/>
      <c r="I6" s="64"/>
      <c r="J6" s="64"/>
      <c r="K6" s="68">
        <v>3</v>
      </c>
      <c r="L6" s="68"/>
      <c r="M6" s="64"/>
      <c r="N6" s="64" t="s">
        <v>70</v>
      </c>
      <c r="O6" s="68">
        <v>41</v>
      </c>
      <c r="P6" s="138" t="s">
        <v>20</v>
      </c>
      <c r="Q6" s="69" t="s">
        <v>77</v>
      </c>
      <c r="R6" s="139">
        <v>2062</v>
      </c>
      <c r="S6" s="126" t="s">
        <v>173</v>
      </c>
      <c r="T6" s="87"/>
    </row>
    <row r="7" spans="1:20" s="88" customFormat="1" ht="90.75" customHeight="1">
      <c r="A7" s="125">
        <v>6</v>
      </c>
      <c r="B7" s="65" t="s">
        <v>80</v>
      </c>
      <c r="C7" s="65" t="s">
        <v>81</v>
      </c>
      <c r="D7" s="68">
        <v>35</v>
      </c>
      <c r="E7" s="71">
        <f t="shared" si="0"/>
        <v>109.9</v>
      </c>
      <c r="F7" s="68">
        <v>7</v>
      </c>
      <c r="G7" s="68">
        <v>1</v>
      </c>
      <c r="H7" s="68">
        <v>8</v>
      </c>
      <c r="I7" s="64">
        <v>4</v>
      </c>
      <c r="J7" s="64">
        <v>4</v>
      </c>
      <c r="K7" s="68">
        <v>4</v>
      </c>
      <c r="L7" s="68">
        <v>4</v>
      </c>
      <c r="M7" s="64" t="s">
        <v>21</v>
      </c>
      <c r="N7" s="64" t="s">
        <v>19</v>
      </c>
      <c r="O7" s="68">
        <f>F7*H7</f>
        <v>56</v>
      </c>
      <c r="P7" s="69" t="s">
        <v>20</v>
      </c>
      <c r="Q7" s="69" t="s">
        <v>82</v>
      </c>
      <c r="R7" s="70">
        <v>3827</v>
      </c>
      <c r="S7" s="126" t="s">
        <v>83</v>
      </c>
      <c r="T7" s="87"/>
    </row>
    <row r="8" spans="1:20" s="39" customFormat="1" ht="46.5" customHeight="1">
      <c r="A8" s="123">
        <v>7</v>
      </c>
      <c r="B8" s="48" t="s">
        <v>73</v>
      </c>
      <c r="C8" s="52" t="s">
        <v>74</v>
      </c>
      <c r="D8" s="1">
        <v>21</v>
      </c>
      <c r="E8" s="73">
        <f t="shared" si="0"/>
        <v>65.94</v>
      </c>
      <c r="F8" s="1">
        <v>10</v>
      </c>
      <c r="G8" s="1">
        <v>0</v>
      </c>
      <c r="H8" s="1">
        <v>5</v>
      </c>
      <c r="I8" s="44">
        <v>1</v>
      </c>
      <c r="J8" s="44">
        <v>2</v>
      </c>
      <c r="K8" s="1">
        <v>2</v>
      </c>
      <c r="L8" s="1">
        <v>3</v>
      </c>
      <c r="M8" s="44" t="s">
        <v>21</v>
      </c>
      <c r="N8" s="44" t="s">
        <v>75</v>
      </c>
      <c r="O8" s="1">
        <f>F8*H8</f>
        <v>50</v>
      </c>
      <c r="P8" s="47"/>
      <c r="Q8" s="47" t="s">
        <v>82</v>
      </c>
      <c r="R8" s="49"/>
      <c r="S8" s="124" t="s">
        <v>174</v>
      </c>
      <c r="T8" s="83"/>
    </row>
    <row r="9" spans="1:20" s="39" customFormat="1" ht="33.75" customHeight="1">
      <c r="A9" s="123">
        <v>8</v>
      </c>
      <c r="B9" s="48" t="s">
        <v>84</v>
      </c>
      <c r="C9" s="48" t="s">
        <v>85</v>
      </c>
      <c r="D9" s="1">
        <f>E9/3.14</f>
        <v>35.031847133757964</v>
      </c>
      <c r="E9" s="1" t="s">
        <v>86</v>
      </c>
      <c r="F9" s="1">
        <v>14</v>
      </c>
      <c r="G9" s="1">
        <v>2</v>
      </c>
      <c r="H9" s="1">
        <v>6</v>
      </c>
      <c r="I9" s="44">
        <v>2</v>
      </c>
      <c r="J9" s="44">
        <v>2</v>
      </c>
      <c r="K9" s="1">
        <v>4</v>
      </c>
      <c r="L9" s="1">
        <v>4</v>
      </c>
      <c r="M9" s="44" t="s">
        <v>21</v>
      </c>
      <c r="N9" s="44" t="s">
        <v>75</v>
      </c>
      <c r="O9" s="1">
        <f t="shared" ref="O9" si="1">F9*H9</f>
        <v>84</v>
      </c>
      <c r="P9" s="47" t="s">
        <v>182</v>
      </c>
      <c r="Q9" s="47" t="s">
        <v>82</v>
      </c>
      <c r="R9" s="49"/>
      <c r="S9" s="124" t="s">
        <v>88</v>
      </c>
      <c r="T9" s="83"/>
    </row>
    <row r="10" spans="1:20" s="39" customFormat="1" ht="43.5" customHeight="1">
      <c r="A10" s="123">
        <v>9</v>
      </c>
      <c r="B10" s="48" t="s">
        <v>84</v>
      </c>
      <c r="C10" s="48" t="s">
        <v>85</v>
      </c>
      <c r="D10" s="1">
        <f t="shared" ref="D10:D33" si="2">E10/3.14</f>
        <v>15.286624203821656</v>
      </c>
      <c r="E10" s="1">
        <v>48</v>
      </c>
      <c r="F10" s="1">
        <v>11</v>
      </c>
      <c r="G10" s="1">
        <v>4</v>
      </c>
      <c r="H10" s="1">
        <v>3</v>
      </c>
      <c r="I10" s="44">
        <v>2</v>
      </c>
      <c r="J10" s="44">
        <v>2</v>
      </c>
      <c r="K10" s="1">
        <v>4</v>
      </c>
      <c r="L10" s="1">
        <v>3</v>
      </c>
      <c r="M10" s="44" t="s">
        <v>87</v>
      </c>
      <c r="N10" s="44" t="s">
        <v>75</v>
      </c>
      <c r="O10" s="1">
        <f t="shared" ref="O10:O48" si="3">F10*H10</f>
        <v>33</v>
      </c>
      <c r="P10" s="47"/>
      <c r="Q10" s="47" t="s">
        <v>82</v>
      </c>
      <c r="R10" s="49"/>
      <c r="S10" s="124" t="s">
        <v>89</v>
      </c>
      <c r="T10" s="83"/>
    </row>
    <row r="11" spans="1:20" s="39" customFormat="1" ht="39.75" customHeight="1">
      <c r="A11" s="123">
        <v>10</v>
      </c>
      <c r="B11" s="48" t="s">
        <v>84</v>
      </c>
      <c r="C11" s="48" t="s">
        <v>85</v>
      </c>
      <c r="D11" s="1">
        <f t="shared" si="2"/>
        <v>12.738853503184712</v>
      </c>
      <c r="E11" s="1">
        <v>40</v>
      </c>
      <c r="F11" s="1">
        <v>12</v>
      </c>
      <c r="G11" s="1">
        <v>7</v>
      </c>
      <c r="H11" s="1">
        <v>2</v>
      </c>
      <c r="I11" s="44">
        <v>2</v>
      </c>
      <c r="J11" s="44">
        <v>2</v>
      </c>
      <c r="K11" s="1">
        <v>4</v>
      </c>
      <c r="L11" s="1">
        <v>3</v>
      </c>
      <c r="M11" s="44" t="s">
        <v>87</v>
      </c>
      <c r="N11" s="44" t="s">
        <v>75</v>
      </c>
      <c r="O11" s="1">
        <f t="shared" si="3"/>
        <v>24</v>
      </c>
      <c r="P11" s="47" t="s">
        <v>184</v>
      </c>
      <c r="Q11" s="47" t="s">
        <v>82</v>
      </c>
      <c r="R11" s="49"/>
      <c r="S11" s="124" t="s">
        <v>90</v>
      </c>
      <c r="T11" s="83"/>
    </row>
    <row r="12" spans="1:20" s="39" customFormat="1" ht="30.75" customHeight="1">
      <c r="A12" s="123">
        <v>11</v>
      </c>
      <c r="B12" s="48" t="s">
        <v>84</v>
      </c>
      <c r="C12" s="48" t="s">
        <v>85</v>
      </c>
      <c r="D12" s="1">
        <f t="shared" si="2"/>
        <v>23.566878980891719</v>
      </c>
      <c r="E12" s="1">
        <v>74</v>
      </c>
      <c r="F12" s="1">
        <v>12</v>
      </c>
      <c r="G12" s="1">
        <v>2</v>
      </c>
      <c r="H12" s="1">
        <v>5</v>
      </c>
      <c r="I12" s="44">
        <v>2</v>
      </c>
      <c r="J12" s="44">
        <v>2</v>
      </c>
      <c r="K12" s="1">
        <v>4</v>
      </c>
      <c r="L12" s="1">
        <v>3</v>
      </c>
      <c r="M12" s="44" t="s">
        <v>21</v>
      </c>
      <c r="N12" s="44" t="s">
        <v>75</v>
      </c>
      <c r="O12" s="1">
        <f t="shared" si="3"/>
        <v>60</v>
      </c>
      <c r="P12" s="47" t="s">
        <v>182</v>
      </c>
      <c r="Q12" s="47" t="s">
        <v>82</v>
      </c>
      <c r="R12" s="49"/>
      <c r="S12" s="124" t="s">
        <v>88</v>
      </c>
      <c r="T12" s="83"/>
    </row>
    <row r="13" spans="1:20" s="39" customFormat="1" ht="29.25" customHeight="1">
      <c r="A13" s="123">
        <v>12</v>
      </c>
      <c r="B13" s="48" t="s">
        <v>84</v>
      </c>
      <c r="C13" s="48" t="s">
        <v>85</v>
      </c>
      <c r="D13" s="1">
        <f t="shared" si="2"/>
        <v>18.789808917197451</v>
      </c>
      <c r="E13" s="1">
        <v>59</v>
      </c>
      <c r="F13" s="1">
        <v>12</v>
      </c>
      <c r="G13" s="1">
        <v>7</v>
      </c>
      <c r="H13" s="1">
        <v>3</v>
      </c>
      <c r="I13" s="44">
        <v>2</v>
      </c>
      <c r="J13" s="44">
        <v>2</v>
      </c>
      <c r="K13" s="1">
        <v>4</v>
      </c>
      <c r="L13" s="1">
        <v>3</v>
      </c>
      <c r="M13" s="44" t="s">
        <v>87</v>
      </c>
      <c r="N13" s="44" t="s">
        <v>75</v>
      </c>
      <c r="O13" s="1">
        <f t="shared" si="3"/>
        <v>36</v>
      </c>
      <c r="P13" s="47" t="s">
        <v>182</v>
      </c>
      <c r="Q13" s="47" t="s">
        <v>82</v>
      </c>
      <c r="R13" s="49"/>
      <c r="S13" s="124" t="s">
        <v>88</v>
      </c>
      <c r="T13" s="83"/>
    </row>
    <row r="14" spans="1:20" s="39" customFormat="1" ht="42" customHeight="1">
      <c r="A14" s="123">
        <v>13</v>
      </c>
      <c r="B14" s="48" t="s">
        <v>84</v>
      </c>
      <c r="C14" s="48" t="s">
        <v>85</v>
      </c>
      <c r="D14" s="1">
        <f>E14/3.14</f>
        <v>30.254777070063692</v>
      </c>
      <c r="E14" s="1">
        <v>95</v>
      </c>
      <c r="F14" s="1">
        <v>14</v>
      </c>
      <c r="G14" s="1">
        <v>1</v>
      </c>
      <c r="H14" s="1">
        <v>5</v>
      </c>
      <c r="I14" s="44">
        <v>2</v>
      </c>
      <c r="J14" s="44">
        <v>2</v>
      </c>
      <c r="K14" s="1">
        <v>4</v>
      </c>
      <c r="L14" s="1">
        <v>4</v>
      </c>
      <c r="M14" s="44" t="s">
        <v>87</v>
      </c>
      <c r="N14" s="44" t="s">
        <v>75</v>
      </c>
      <c r="O14" s="1">
        <f t="shared" si="3"/>
        <v>70</v>
      </c>
      <c r="P14" s="47" t="s">
        <v>182</v>
      </c>
      <c r="Q14" s="47" t="s">
        <v>82</v>
      </c>
      <c r="R14" s="49"/>
      <c r="S14" s="124" t="s">
        <v>91</v>
      </c>
      <c r="T14" s="83"/>
    </row>
    <row r="15" spans="1:20" s="39" customFormat="1" ht="29.25" customHeight="1">
      <c r="A15" s="123">
        <v>14</v>
      </c>
      <c r="B15" s="48" t="s">
        <v>84</v>
      </c>
      <c r="C15" s="48" t="s">
        <v>85</v>
      </c>
      <c r="D15" s="1">
        <v>25</v>
      </c>
      <c r="E15" s="1">
        <f>D15*3.14</f>
        <v>78.5</v>
      </c>
      <c r="F15" s="1">
        <v>14</v>
      </c>
      <c r="G15" s="1">
        <v>2</v>
      </c>
      <c r="H15" s="1">
        <v>4</v>
      </c>
      <c r="I15" s="44">
        <v>2</v>
      </c>
      <c r="J15" s="44">
        <v>2</v>
      </c>
      <c r="K15" s="1">
        <v>4</v>
      </c>
      <c r="L15" s="1">
        <v>3</v>
      </c>
      <c r="M15" s="44" t="s">
        <v>87</v>
      </c>
      <c r="N15" s="44" t="s">
        <v>75</v>
      </c>
      <c r="O15" s="1">
        <f t="shared" si="3"/>
        <v>56</v>
      </c>
      <c r="P15" s="47" t="s">
        <v>182</v>
      </c>
      <c r="Q15" s="47" t="s">
        <v>82</v>
      </c>
      <c r="R15" s="49"/>
      <c r="S15" s="124" t="s">
        <v>88</v>
      </c>
      <c r="T15" s="83"/>
    </row>
    <row r="16" spans="1:20" s="39" customFormat="1" ht="29.25" customHeight="1">
      <c r="A16" s="123">
        <v>15</v>
      </c>
      <c r="B16" s="48" t="s">
        <v>84</v>
      </c>
      <c r="C16" s="48" t="s">
        <v>85</v>
      </c>
      <c r="D16" s="1">
        <f t="shared" si="2"/>
        <v>27.070063694267514</v>
      </c>
      <c r="E16" s="1">
        <v>85</v>
      </c>
      <c r="F16" s="1">
        <v>14</v>
      </c>
      <c r="G16" s="50">
        <v>1.5</v>
      </c>
      <c r="H16" s="1">
        <v>5</v>
      </c>
      <c r="I16" s="44">
        <v>2</v>
      </c>
      <c r="J16" s="44">
        <v>2</v>
      </c>
      <c r="K16" s="1">
        <v>4</v>
      </c>
      <c r="L16" s="1">
        <v>4</v>
      </c>
      <c r="M16" s="44" t="s">
        <v>87</v>
      </c>
      <c r="N16" s="44" t="s">
        <v>75</v>
      </c>
      <c r="O16" s="1">
        <f t="shared" si="3"/>
        <v>70</v>
      </c>
      <c r="P16" s="47" t="s">
        <v>182</v>
      </c>
      <c r="Q16" s="47" t="s">
        <v>82</v>
      </c>
      <c r="R16" s="49"/>
      <c r="S16" s="124" t="s">
        <v>88</v>
      </c>
      <c r="T16" s="83"/>
    </row>
    <row r="17" spans="1:20" s="39" customFormat="1" ht="29.25" customHeight="1">
      <c r="A17" s="123">
        <v>16</v>
      </c>
      <c r="B17" s="48" t="s">
        <v>84</v>
      </c>
      <c r="C17" s="48" t="s">
        <v>85</v>
      </c>
      <c r="D17" s="1">
        <f t="shared" si="2"/>
        <v>15.605095541401273</v>
      </c>
      <c r="E17" s="1">
        <v>49</v>
      </c>
      <c r="F17" s="1">
        <v>13</v>
      </c>
      <c r="G17" s="1">
        <v>7</v>
      </c>
      <c r="H17" s="1">
        <v>1</v>
      </c>
      <c r="I17" s="44">
        <v>2</v>
      </c>
      <c r="J17" s="44">
        <v>2</v>
      </c>
      <c r="K17" s="1">
        <v>4</v>
      </c>
      <c r="L17" s="1">
        <v>3</v>
      </c>
      <c r="M17" s="44" t="s">
        <v>87</v>
      </c>
      <c r="N17" s="44" t="s">
        <v>75</v>
      </c>
      <c r="O17" s="1">
        <f t="shared" ref="O17:O19" si="4">F17*H17</f>
        <v>13</v>
      </c>
      <c r="P17" s="47" t="s">
        <v>184</v>
      </c>
      <c r="Q17" s="47" t="s">
        <v>82</v>
      </c>
      <c r="R17" s="49"/>
      <c r="S17" s="124" t="s">
        <v>90</v>
      </c>
      <c r="T17" s="83"/>
    </row>
    <row r="18" spans="1:20" s="39" customFormat="1" ht="29.25" customHeight="1">
      <c r="A18" s="123">
        <v>17</v>
      </c>
      <c r="B18" s="48" t="s">
        <v>84</v>
      </c>
      <c r="C18" s="48" t="s">
        <v>85</v>
      </c>
      <c r="D18" s="1">
        <f t="shared" si="2"/>
        <v>19.745222929936304</v>
      </c>
      <c r="E18" s="1">
        <v>62</v>
      </c>
      <c r="F18" s="1">
        <v>14</v>
      </c>
      <c r="G18" s="1">
        <v>6</v>
      </c>
      <c r="H18" s="1">
        <v>2</v>
      </c>
      <c r="I18" s="44">
        <v>2</v>
      </c>
      <c r="J18" s="44">
        <v>2</v>
      </c>
      <c r="K18" s="1">
        <v>4</v>
      </c>
      <c r="L18" s="1">
        <v>3</v>
      </c>
      <c r="M18" s="44" t="s">
        <v>87</v>
      </c>
      <c r="N18" s="44" t="s">
        <v>75</v>
      </c>
      <c r="O18" s="1">
        <f t="shared" si="4"/>
        <v>28</v>
      </c>
      <c r="P18" s="47" t="s">
        <v>184</v>
      </c>
      <c r="Q18" s="47" t="s">
        <v>82</v>
      </c>
      <c r="R18" s="49"/>
      <c r="S18" s="124" t="s">
        <v>90</v>
      </c>
      <c r="T18" s="83"/>
    </row>
    <row r="19" spans="1:20" s="39" customFormat="1" ht="29.25" customHeight="1">
      <c r="A19" s="123">
        <v>18</v>
      </c>
      <c r="B19" s="48" t="s">
        <v>84</v>
      </c>
      <c r="C19" s="48" t="s">
        <v>85</v>
      </c>
      <c r="D19" s="1">
        <f t="shared" si="2"/>
        <v>30.573248407643312</v>
      </c>
      <c r="E19" s="1">
        <v>96</v>
      </c>
      <c r="F19" s="1">
        <v>14</v>
      </c>
      <c r="G19" s="50">
        <v>2.5</v>
      </c>
      <c r="H19" s="1">
        <v>7</v>
      </c>
      <c r="I19" s="44">
        <v>2</v>
      </c>
      <c r="J19" s="44">
        <v>2</v>
      </c>
      <c r="K19" s="1">
        <v>4</v>
      </c>
      <c r="L19" s="1">
        <v>4</v>
      </c>
      <c r="M19" s="44" t="s">
        <v>87</v>
      </c>
      <c r="N19" s="44" t="s">
        <v>75</v>
      </c>
      <c r="O19" s="1">
        <f t="shared" si="4"/>
        <v>98</v>
      </c>
      <c r="P19" s="47" t="s">
        <v>182</v>
      </c>
      <c r="Q19" s="47" t="s">
        <v>82</v>
      </c>
      <c r="R19" s="49"/>
      <c r="S19" s="124" t="s">
        <v>88</v>
      </c>
      <c r="T19" s="83"/>
    </row>
    <row r="20" spans="1:20" s="39" customFormat="1" ht="72" customHeight="1">
      <c r="A20" s="123">
        <v>19</v>
      </c>
      <c r="B20" s="48" t="s">
        <v>92</v>
      </c>
      <c r="C20" s="48" t="s">
        <v>93</v>
      </c>
      <c r="D20" s="1"/>
      <c r="E20" s="1"/>
      <c r="F20" s="50">
        <v>1.8</v>
      </c>
      <c r="G20" s="1"/>
      <c r="H20" s="1"/>
      <c r="I20" s="44"/>
      <c r="J20" s="44"/>
      <c r="K20" s="1">
        <v>4</v>
      </c>
      <c r="L20" s="1"/>
      <c r="M20" s="44"/>
      <c r="N20" s="44" t="s">
        <v>70</v>
      </c>
      <c r="O20" s="1">
        <v>39</v>
      </c>
      <c r="P20" s="47" t="s">
        <v>20</v>
      </c>
      <c r="Q20" s="47" t="s">
        <v>82</v>
      </c>
      <c r="R20" s="49"/>
      <c r="S20" s="124" t="s">
        <v>94</v>
      </c>
      <c r="T20" s="83"/>
    </row>
    <row r="21" spans="1:20" s="39" customFormat="1" ht="75" customHeight="1">
      <c r="A21" s="123">
        <v>20</v>
      </c>
      <c r="B21" s="48" t="s">
        <v>97</v>
      </c>
      <c r="C21" s="48" t="s">
        <v>99</v>
      </c>
      <c r="D21" s="1"/>
      <c r="E21" s="1"/>
      <c r="F21" s="50">
        <v>3.5</v>
      </c>
      <c r="G21" s="1"/>
      <c r="H21" s="1"/>
      <c r="I21" s="44"/>
      <c r="J21" s="44"/>
      <c r="K21" s="1">
        <v>4</v>
      </c>
      <c r="L21" s="1"/>
      <c r="M21" s="44"/>
      <c r="N21" s="44" t="s">
        <v>95</v>
      </c>
      <c r="O21" s="1">
        <v>39</v>
      </c>
      <c r="P21" s="47" t="s">
        <v>20</v>
      </c>
      <c r="Q21" s="47" t="s">
        <v>96</v>
      </c>
      <c r="R21" s="49"/>
      <c r="S21" s="124" t="s">
        <v>98</v>
      </c>
      <c r="T21" s="83"/>
    </row>
    <row r="22" spans="1:20" s="88" customFormat="1" ht="29.25" customHeight="1">
      <c r="A22" s="125">
        <v>21</v>
      </c>
      <c r="B22" s="65" t="s">
        <v>73</v>
      </c>
      <c r="C22" s="65" t="s">
        <v>74</v>
      </c>
      <c r="D22" s="68">
        <v>26</v>
      </c>
      <c r="E22" s="68">
        <f>D22*3.14</f>
        <v>81.64</v>
      </c>
      <c r="F22" s="68">
        <v>12</v>
      </c>
      <c r="G22" s="68">
        <v>0</v>
      </c>
      <c r="H22" s="72">
        <v>4.5</v>
      </c>
      <c r="I22" s="64">
        <v>2</v>
      </c>
      <c r="J22" s="64">
        <v>2</v>
      </c>
      <c r="K22" s="68">
        <v>3</v>
      </c>
      <c r="L22" s="68">
        <v>4</v>
      </c>
      <c r="M22" s="64" t="s">
        <v>87</v>
      </c>
      <c r="N22" s="64" t="s">
        <v>75</v>
      </c>
      <c r="O22" s="68">
        <f t="shared" ref="O22:O24" si="5">F22*H22</f>
        <v>54</v>
      </c>
      <c r="P22" s="69" t="s">
        <v>20</v>
      </c>
      <c r="Q22" s="69" t="s">
        <v>96</v>
      </c>
      <c r="R22" s="70">
        <v>20312</v>
      </c>
      <c r="S22" s="126" t="s">
        <v>100</v>
      </c>
      <c r="T22" s="87"/>
    </row>
    <row r="23" spans="1:20" s="39" customFormat="1" ht="16.5" customHeight="1">
      <c r="A23" s="123">
        <v>22</v>
      </c>
      <c r="B23" s="48" t="s">
        <v>73</v>
      </c>
      <c r="C23" s="48" t="s">
        <v>74</v>
      </c>
      <c r="D23" s="1">
        <f t="shared" si="2"/>
        <v>21.019108280254777</v>
      </c>
      <c r="E23" s="1">
        <v>66</v>
      </c>
      <c r="F23" s="1">
        <v>16</v>
      </c>
      <c r="G23" s="1">
        <v>0</v>
      </c>
      <c r="H23" s="50">
        <v>4.5</v>
      </c>
      <c r="I23" s="44">
        <v>2</v>
      </c>
      <c r="J23" s="44">
        <v>2</v>
      </c>
      <c r="K23" s="1">
        <v>3</v>
      </c>
      <c r="L23" s="1">
        <v>4</v>
      </c>
      <c r="M23" s="44" t="s">
        <v>87</v>
      </c>
      <c r="N23" s="44" t="s">
        <v>75</v>
      </c>
      <c r="O23" s="1">
        <f t="shared" si="5"/>
        <v>72</v>
      </c>
      <c r="P23" s="47" t="s">
        <v>20</v>
      </c>
      <c r="Q23" s="47" t="s">
        <v>96</v>
      </c>
      <c r="R23" s="49"/>
      <c r="S23" s="124" t="s">
        <v>101</v>
      </c>
      <c r="T23" s="83"/>
    </row>
    <row r="24" spans="1:20" s="39" customFormat="1" ht="18" customHeight="1">
      <c r="A24" s="123">
        <v>23</v>
      </c>
      <c r="B24" s="48" t="s">
        <v>84</v>
      </c>
      <c r="C24" s="48" t="s">
        <v>85</v>
      </c>
      <c r="D24" s="1">
        <v>47</v>
      </c>
      <c r="E24" s="1">
        <f>D24*3.14</f>
        <v>147.58000000000001</v>
      </c>
      <c r="F24" s="1">
        <v>9</v>
      </c>
      <c r="G24" s="50">
        <v>1.7</v>
      </c>
      <c r="H24" s="1">
        <v>7</v>
      </c>
      <c r="I24" s="44">
        <v>2</v>
      </c>
      <c r="J24" s="44">
        <v>2</v>
      </c>
      <c r="K24" s="1">
        <v>3</v>
      </c>
      <c r="L24" s="1">
        <v>4</v>
      </c>
      <c r="M24" s="44" t="s">
        <v>21</v>
      </c>
      <c r="N24" s="44" t="s">
        <v>75</v>
      </c>
      <c r="O24" s="1">
        <f t="shared" si="5"/>
        <v>63</v>
      </c>
      <c r="P24" s="47" t="s">
        <v>182</v>
      </c>
      <c r="Q24" s="47" t="s">
        <v>96</v>
      </c>
      <c r="R24" s="49"/>
      <c r="S24" s="124" t="s">
        <v>102</v>
      </c>
      <c r="T24" s="83"/>
    </row>
    <row r="25" spans="1:20" s="88" customFormat="1" ht="112.5" customHeight="1">
      <c r="A25" s="125">
        <v>24</v>
      </c>
      <c r="B25" s="65" t="s">
        <v>103</v>
      </c>
      <c r="C25" s="65" t="s">
        <v>104</v>
      </c>
      <c r="D25" s="68"/>
      <c r="E25" s="68"/>
      <c r="F25" s="72">
        <v>2.5</v>
      </c>
      <c r="G25" s="68"/>
      <c r="H25" s="68"/>
      <c r="I25" s="64"/>
      <c r="J25" s="64"/>
      <c r="K25" s="68">
        <v>4</v>
      </c>
      <c r="L25" s="68"/>
      <c r="M25" s="64"/>
      <c r="N25" s="64" t="s">
        <v>70</v>
      </c>
      <c r="O25" s="68">
        <v>47</v>
      </c>
      <c r="P25" s="69" t="s">
        <v>20</v>
      </c>
      <c r="Q25" s="69" t="s">
        <v>105</v>
      </c>
      <c r="R25" s="70">
        <v>2364</v>
      </c>
      <c r="S25" s="126" t="s">
        <v>114</v>
      </c>
      <c r="T25" s="87"/>
    </row>
    <row r="26" spans="1:20" s="88" customFormat="1" ht="29.25" customHeight="1">
      <c r="A26" s="125">
        <v>25</v>
      </c>
      <c r="B26" s="65" t="s">
        <v>84</v>
      </c>
      <c r="C26" s="65" t="s">
        <v>85</v>
      </c>
      <c r="D26" s="68">
        <f t="shared" si="2"/>
        <v>42.675159235668787</v>
      </c>
      <c r="E26" s="68">
        <v>134</v>
      </c>
      <c r="F26" s="68">
        <v>12</v>
      </c>
      <c r="G26" s="72">
        <v>1.5</v>
      </c>
      <c r="H26" s="68">
        <v>7</v>
      </c>
      <c r="I26" s="64">
        <v>2</v>
      </c>
      <c r="J26" s="64">
        <v>2</v>
      </c>
      <c r="K26" s="68">
        <v>4</v>
      </c>
      <c r="L26" s="68">
        <v>4</v>
      </c>
      <c r="M26" s="64" t="s">
        <v>87</v>
      </c>
      <c r="N26" s="64" t="s">
        <v>75</v>
      </c>
      <c r="O26" s="68">
        <f t="shared" ref="O26:O28" si="6">F26*H26</f>
        <v>84</v>
      </c>
      <c r="P26" s="69" t="s">
        <v>20</v>
      </c>
      <c r="Q26" s="69" t="s">
        <v>106</v>
      </c>
      <c r="R26" s="70">
        <v>35992</v>
      </c>
      <c r="S26" s="126" t="s">
        <v>107</v>
      </c>
      <c r="T26" s="87"/>
    </row>
    <row r="27" spans="1:20" s="39" customFormat="1" ht="29.25" customHeight="1">
      <c r="A27" s="123">
        <v>26</v>
      </c>
      <c r="B27" s="48" t="s">
        <v>84</v>
      </c>
      <c r="C27" s="48" t="s">
        <v>85</v>
      </c>
      <c r="D27" s="1">
        <f t="shared" si="2"/>
        <v>34.076433121019107</v>
      </c>
      <c r="E27" s="1">
        <v>107</v>
      </c>
      <c r="F27" s="1">
        <v>12</v>
      </c>
      <c r="G27" s="1">
        <v>1</v>
      </c>
      <c r="H27" s="1">
        <v>7</v>
      </c>
      <c r="I27" s="44">
        <v>2</v>
      </c>
      <c r="J27" s="44">
        <v>2</v>
      </c>
      <c r="K27" s="1">
        <v>4</v>
      </c>
      <c r="L27" s="1">
        <v>4</v>
      </c>
      <c r="M27" s="44" t="s">
        <v>87</v>
      </c>
      <c r="N27" s="44" t="s">
        <v>75</v>
      </c>
      <c r="O27" s="1">
        <f t="shared" si="6"/>
        <v>84</v>
      </c>
      <c r="P27" s="47" t="s">
        <v>182</v>
      </c>
      <c r="Q27" s="47" t="s">
        <v>106</v>
      </c>
      <c r="R27" s="49"/>
      <c r="S27" s="124" t="s">
        <v>108</v>
      </c>
      <c r="T27" s="83"/>
    </row>
    <row r="28" spans="1:20" s="88" customFormat="1" ht="29.25" customHeight="1">
      <c r="A28" s="125">
        <v>27</v>
      </c>
      <c r="B28" s="65" t="s">
        <v>84</v>
      </c>
      <c r="C28" s="65" t="s">
        <v>85</v>
      </c>
      <c r="D28" s="68">
        <f t="shared" si="2"/>
        <v>36.624203821656053</v>
      </c>
      <c r="E28" s="68">
        <v>115</v>
      </c>
      <c r="F28" s="68">
        <v>14</v>
      </c>
      <c r="G28" s="68">
        <v>2</v>
      </c>
      <c r="H28" s="68">
        <v>7</v>
      </c>
      <c r="I28" s="64">
        <v>2</v>
      </c>
      <c r="J28" s="64">
        <v>2</v>
      </c>
      <c r="K28" s="68">
        <v>4</v>
      </c>
      <c r="L28" s="68">
        <v>4</v>
      </c>
      <c r="M28" s="64" t="s">
        <v>87</v>
      </c>
      <c r="N28" s="64" t="s">
        <v>75</v>
      </c>
      <c r="O28" s="68">
        <f t="shared" si="6"/>
        <v>98</v>
      </c>
      <c r="P28" s="69" t="s">
        <v>20</v>
      </c>
      <c r="Q28" s="69" t="s">
        <v>106</v>
      </c>
      <c r="R28" s="70">
        <v>31224</v>
      </c>
      <c r="S28" s="126" t="s">
        <v>107</v>
      </c>
      <c r="T28" s="87"/>
    </row>
    <row r="29" spans="1:20" s="88" customFormat="1" ht="29.25" customHeight="1">
      <c r="A29" s="125">
        <v>28</v>
      </c>
      <c r="B29" s="65" t="s">
        <v>84</v>
      </c>
      <c r="C29" s="65" t="s">
        <v>85</v>
      </c>
      <c r="D29" s="68">
        <f t="shared" si="2"/>
        <v>30.573248407643312</v>
      </c>
      <c r="E29" s="68">
        <v>96</v>
      </c>
      <c r="F29" s="68">
        <v>12</v>
      </c>
      <c r="G29" s="68">
        <v>4</v>
      </c>
      <c r="H29" s="68">
        <v>2</v>
      </c>
      <c r="I29" s="64">
        <v>3</v>
      </c>
      <c r="J29" s="64">
        <v>2</v>
      </c>
      <c r="K29" s="68">
        <v>4</v>
      </c>
      <c r="L29" s="68">
        <v>4</v>
      </c>
      <c r="M29" s="64" t="s">
        <v>87</v>
      </c>
      <c r="N29" s="64" t="s">
        <v>75</v>
      </c>
      <c r="O29" s="68">
        <f t="shared" ref="O29:O30" si="7">F29*H29</f>
        <v>24</v>
      </c>
      <c r="P29" s="69" t="s">
        <v>20</v>
      </c>
      <c r="Q29" s="69" t="s">
        <v>106</v>
      </c>
      <c r="R29" s="70">
        <v>1600</v>
      </c>
      <c r="S29" s="126" t="s">
        <v>107</v>
      </c>
      <c r="T29" s="87"/>
    </row>
    <row r="30" spans="1:20" s="88" customFormat="1" ht="29.25" customHeight="1">
      <c r="A30" s="125">
        <v>29</v>
      </c>
      <c r="B30" s="65" t="s">
        <v>84</v>
      </c>
      <c r="C30" s="65" t="s">
        <v>85</v>
      </c>
      <c r="D30" s="68">
        <f t="shared" si="2"/>
        <v>30.573248407643312</v>
      </c>
      <c r="E30" s="68">
        <v>96</v>
      </c>
      <c r="F30" s="68">
        <v>15</v>
      </c>
      <c r="G30" s="68">
        <v>4</v>
      </c>
      <c r="H30" s="68">
        <v>7</v>
      </c>
      <c r="I30" s="64">
        <v>2</v>
      </c>
      <c r="J30" s="64">
        <v>2</v>
      </c>
      <c r="K30" s="68">
        <v>4</v>
      </c>
      <c r="L30" s="68">
        <v>4</v>
      </c>
      <c r="M30" s="64" t="s">
        <v>87</v>
      </c>
      <c r="N30" s="64" t="s">
        <v>75</v>
      </c>
      <c r="O30" s="68">
        <f t="shared" si="7"/>
        <v>105</v>
      </c>
      <c r="P30" s="69" t="s">
        <v>20</v>
      </c>
      <c r="Q30" s="69" t="s">
        <v>106</v>
      </c>
      <c r="R30" s="70">
        <v>27052</v>
      </c>
      <c r="S30" s="126" t="s">
        <v>107</v>
      </c>
      <c r="T30" s="87"/>
    </row>
    <row r="31" spans="1:20" s="88" customFormat="1" ht="29.25" customHeight="1">
      <c r="A31" s="125">
        <v>30</v>
      </c>
      <c r="B31" s="65" t="s">
        <v>84</v>
      </c>
      <c r="C31" s="65" t="s">
        <v>85</v>
      </c>
      <c r="D31" s="68">
        <f t="shared" si="2"/>
        <v>37.261146496815286</v>
      </c>
      <c r="E31" s="68">
        <v>117</v>
      </c>
      <c r="F31" s="68">
        <v>15</v>
      </c>
      <c r="G31" s="68">
        <v>1</v>
      </c>
      <c r="H31" s="68">
        <v>7</v>
      </c>
      <c r="I31" s="64">
        <v>2</v>
      </c>
      <c r="J31" s="64">
        <v>2</v>
      </c>
      <c r="K31" s="68">
        <v>4</v>
      </c>
      <c r="L31" s="68">
        <v>4</v>
      </c>
      <c r="M31" s="64" t="s">
        <v>87</v>
      </c>
      <c r="N31" s="64" t="s">
        <v>75</v>
      </c>
      <c r="O31" s="68">
        <f t="shared" ref="O31" si="8">F31*H31</f>
        <v>105</v>
      </c>
      <c r="P31" s="69" t="s">
        <v>20</v>
      </c>
      <c r="Q31" s="69" t="s">
        <v>106</v>
      </c>
      <c r="R31" s="70">
        <v>31224</v>
      </c>
      <c r="S31" s="126" t="s">
        <v>107</v>
      </c>
      <c r="T31" s="87"/>
    </row>
    <row r="32" spans="1:20" s="88" customFormat="1" ht="39.75" customHeight="1">
      <c r="A32" s="125">
        <v>31</v>
      </c>
      <c r="B32" s="65" t="s">
        <v>84</v>
      </c>
      <c r="C32" s="65" t="s">
        <v>85</v>
      </c>
      <c r="D32" s="68">
        <f t="shared" si="2"/>
        <v>35.987261146496813</v>
      </c>
      <c r="E32" s="68">
        <v>113</v>
      </c>
      <c r="F32" s="68">
        <v>14</v>
      </c>
      <c r="G32" s="68">
        <v>3</v>
      </c>
      <c r="H32" s="68">
        <v>6</v>
      </c>
      <c r="I32" s="64">
        <v>2</v>
      </c>
      <c r="J32" s="64">
        <v>2</v>
      </c>
      <c r="K32" s="68">
        <v>4</v>
      </c>
      <c r="L32" s="68">
        <v>4</v>
      </c>
      <c r="M32" s="64" t="s">
        <v>87</v>
      </c>
      <c r="N32" s="64" t="s">
        <v>75</v>
      </c>
      <c r="O32" s="68">
        <f t="shared" ref="O32" si="9">F32*H32</f>
        <v>84</v>
      </c>
      <c r="P32" s="69" t="s">
        <v>20</v>
      </c>
      <c r="Q32" s="69" t="s">
        <v>106</v>
      </c>
      <c r="R32" s="70">
        <v>31224</v>
      </c>
      <c r="S32" s="126" t="s">
        <v>109</v>
      </c>
      <c r="T32" s="87"/>
    </row>
    <row r="33" spans="1:20" s="39" customFormat="1" ht="43.5" customHeight="1">
      <c r="A33" s="123">
        <v>32</v>
      </c>
      <c r="B33" s="48" t="s">
        <v>84</v>
      </c>
      <c r="C33" s="48" t="s">
        <v>85</v>
      </c>
      <c r="D33" s="1">
        <f t="shared" si="2"/>
        <v>32.802547770700635</v>
      </c>
      <c r="E33" s="1">
        <v>103</v>
      </c>
      <c r="F33" s="1">
        <v>7</v>
      </c>
      <c r="G33" s="1">
        <v>2</v>
      </c>
      <c r="H33" s="1">
        <v>6</v>
      </c>
      <c r="I33" s="44">
        <v>4</v>
      </c>
      <c r="J33" s="44">
        <v>2</v>
      </c>
      <c r="K33" s="1">
        <v>4</v>
      </c>
      <c r="L33" s="1">
        <v>4</v>
      </c>
      <c r="M33" s="44" t="s">
        <v>21</v>
      </c>
      <c r="N33" s="44" t="s">
        <v>75</v>
      </c>
      <c r="O33" s="1">
        <f t="shared" si="3"/>
        <v>42</v>
      </c>
      <c r="P33" s="47"/>
      <c r="Q33" s="47" t="s">
        <v>106</v>
      </c>
      <c r="R33" s="49"/>
      <c r="S33" s="124" t="s">
        <v>110</v>
      </c>
      <c r="T33" s="83"/>
    </row>
    <row r="34" spans="1:20" s="39" customFormat="1" ht="22.5" customHeight="1">
      <c r="A34" s="123">
        <v>33</v>
      </c>
      <c r="B34" s="48" t="s">
        <v>73</v>
      </c>
      <c r="C34" s="52" t="s">
        <v>74</v>
      </c>
      <c r="D34" s="73">
        <f>E34/3.14</f>
        <v>16.560509554140125</v>
      </c>
      <c r="E34" s="73">
        <v>52</v>
      </c>
      <c r="F34" s="1">
        <v>8</v>
      </c>
      <c r="G34" s="1">
        <v>1</v>
      </c>
      <c r="H34" s="1">
        <v>3</v>
      </c>
      <c r="I34" s="44">
        <v>2</v>
      </c>
      <c r="J34" s="44">
        <v>2</v>
      </c>
      <c r="K34" s="1">
        <v>3</v>
      </c>
      <c r="L34" s="1">
        <v>3</v>
      </c>
      <c r="M34" s="44" t="s">
        <v>21</v>
      </c>
      <c r="N34" s="44" t="s">
        <v>75</v>
      </c>
      <c r="O34" s="1">
        <f t="shared" ref="O34" si="10">F34*H34</f>
        <v>24</v>
      </c>
      <c r="P34" s="47"/>
      <c r="Q34" s="47" t="s">
        <v>106</v>
      </c>
      <c r="R34" s="49"/>
      <c r="S34" s="124" t="s">
        <v>111</v>
      </c>
      <c r="T34" s="83"/>
    </row>
    <row r="35" spans="1:20" s="39" customFormat="1" ht="72.75" customHeight="1">
      <c r="A35" s="123">
        <v>34</v>
      </c>
      <c r="B35" s="48" t="s">
        <v>112</v>
      </c>
      <c r="C35" s="48" t="s">
        <v>113</v>
      </c>
      <c r="D35" s="81"/>
      <c r="E35" s="81"/>
      <c r="F35" s="50">
        <v>2.5</v>
      </c>
      <c r="G35" s="1"/>
      <c r="H35" s="1"/>
      <c r="I35" s="44"/>
      <c r="J35" s="44"/>
      <c r="K35" s="1">
        <v>4</v>
      </c>
      <c r="L35" s="1"/>
      <c r="M35" s="44"/>
      <c r="N35" s="44" t="s">
        <v>70</v>
      </c>
      <c r="O35" s="1">
        <v>28</v>
      </c>
      <c r="P35" s="47" t="s">
        <v>20</v>
      </c>
      <c r="Q35" s="47" t="s">
        <v>106</v>
      </c>
      <c r="R35" s="49"/>
      <c r="S35" s="124" t="s">
        <v>114</v>
      </c>
      <c r="T35" s="83"/>
    </row>
    <row r="36" spans="1:20" s="88" customFormat="1" ht="60" customHeight="1">
      <c r="A36" s="125">
        <v>35</v>
      </c>
      <c r="B36" s="65" t="s">
        <v>115</v>
      </c>
      <c r="C36" s="66" t="s">
        <v>116</v>
      </c>
      <c r="D36" s="71">
        <v>45</v>
      </c>
      <c r="E36" s="71">
        <f>D36*3.14</f>
        <v>141.30000000000001</v>
      </c>
      <c r="F36" s="68">
        <v>7</v>
      </c>
      <c r="G36" s="68">
        <v>1</v>
      </c>
      <c r="H36" s="68">
        <v>8</v>
      </c>
      <c r="I36" s="64">
        <v>3</v>
      </c>
      <c r="J36" s="64">
        <v>4</v>
      </c>
      <c r="K36" s="68">
        <v>4</v>
      </c>
      <c r="L36" s="68">
        <v>4</v>
      </c>
      <c r="M36" s="64" t="s">
        <v>18</v>
      </c>
      <c r="N36" s="64" t="s">
        <v>19</v>
      </c>
      <c r="O36" s="68">
        <f t="shared" ref="O36" si="11">F36*H36</f>
        <v>56</v>
      </c>
      <c r="P36" s="69" t="s">
        <v>20</v>
      </c>
      <c r="Q36" s="69" t="s">
        <v>82</v>
      </c>
      <c r="R36" s="70">
        <v>6115</v>
      </c>
      <c r="S36" s="126" t="s">
        <v>117</v>
      </c>
      <c r="T36" s="87"/>
    </row>
    <row r="37" spans="1:20" s="88" customFormat="1" ht="93" customHeight="1">
      <c r="A37" s="125">
        <v>36</v>
      </c>
      <c r="B37" s="65" t="s">
        <v>118</v>
      </c>
      <c r="C37" s="65" t="s">
        <v>119</v>
      </c>
      <c r="D37" s="67"/>
      <c r="E37" s="67"/>
      <c r="F37" s="68">
        <v>3</v>
      </c>
      <c r="G37" s="68"/>
      <c r="H37" s="68"/>
      <c r="I37" s="64"/>
      <c r="J37" s="64"/>
      <c r="K37" s="68">
        <v>4</v>
      </c>
      <c r="L37" s="68"/>
      <c r="M37" s="64"/>
      <c r="N37" s="64" t="s">
        <v>70</v>
      </c>
      <c r="O37" s="68">
        <v>53</v>
      </c>
      <c r="P37" s="69" t="s">
        <v>20</v>
      </c>
      <c r="Q37" s="69" t="s">
        <v>120</v>
      </c>
      <c r="R37" s="70">
        <v>2666</v>
      </c>
      <c r="S37" s="126" t="s">
        <v>121</v>
      </c>
      <c r="T37" s="87"/>
    </row>
    <row r="38" spans="1:20" s="88" customFormat="1" ht="30" customHeight="1">
      <c r="A38" s="123">
        <v>37</v>
      </c>
      <c r="B38" s="48" t="s">
        <v>122</v>
      </c>
      <c r="C38" s="52" t="s">
        <v>123</v>
      </c>
      <c r="D38" s="73">
        <f>E38/3.14</f>
        <v>24.203821656050955</v>
      </c>
      <c r="E38" s="73">
        <v>76</v>
      </c>
      <c r="F38" s="1">
        <v>7</v>
      </c>
      <c r="G38" s="1">
        <v>1</v>
      </c>
      <c r="H38" s="1">
        <v>6</v>
      </c>
      <c r="I38" s="44">
        <v>1</v>
      </c>
      <c r="J38" s="44">
        <v>1</v>
      </c>
      <c r="K38" s="1">
        <v>2</v>
      </c>
      <c r="L38" s="1">
        <v>3</v>
      </c>
      <c r="M38" s="44" t="s">
        <v>21</v>
      </c>
      <c r="N38" s="44" t="s">
        <v>19</v>
      </c>
      <c r="O38" s="1">
        <f t="shared" ref="O38" si="12">F38*H38</f>
        <v>42</v>
      </c>
      <c r="P38" s="47" t="s">
        <v>20</v>
      </c>
      <c r="Q38" s="47" t="s">
        <v>82</v>
      </c>
      <c r="R38" s="70"/>
      <c r="S38" s="124" t="s">
        <v>124</v>
      </c>
      <c r="T38" s="87"/>
    </row>
    <row r="39" spans="1:20" s="88" customFormat="1" ht="101.25" customHeight="1">
      <c r="A39" s="125">
        <v>38</v>
      </c>
      <c r="B39" s="65" t="s">
        <v>125</v>
      </c>
      <c r="C39" s="65" t="s">
        <v>126</v>
      </c>
      <c r="D39" s="67"/>
      <c r="E39" s="67"/>
      <c r="F39" s="72">
        <v>3.5</v>
      </c>
      <c r="G39" s="68"/>
      <c r="H39" s="68"/>
      <c r="I39" s="64"/>
      <c r="J39" s="64"/>
      <c r="K39" s="68">
        <v>4</v>
      </c>
      <c r="L39" s="68"/>
      <c r="M39" s="64"/>
      <c r="N39" s="64" t="s">
        <v>70</v>
      </c>
      <c r="O39" s="68">
        <v>58</v>
      </c>
      <c r="P39" s="69" t="s">
        <v>20</v>
      </c>
      <c r="Q39" s="69" t="s">
        <v>82</v>
      </c>
      <c r="R39" s="70">
        <v>2918</v>
      </c>
      <c r="S39" s="126" t="s">
        <v>127</v>
      </c>
      <c r="T39" s="87"/>
    </row>
    <row r="40" spans="1:20" s="88" customFormat="1" ht="73.5" customHeight="1">
      <c r="A40" s="123">
        <v>39</v>
      </c>
      <c r="B40" s="48" t="s">
        <v>128</v>
      </c>
      <c r="C40" s="52" t="s">
        <v>129</v>
      </c>
      <c r="D40" s="73"/>
      <c r="E40" s="73"/>
      <c r="F40" s="1">
        <v>8</v>
      </c>
      <c r="G40" s="1">
        <v>0</v>
      </c>
      <c r="H40" s="1">
        <v>3</v>
      </c>
      <c r="I40" s="44">
        <v>2</v>
      </c>
      <c r="J40" s="44">
        <v>2</v>
      </c>
      <c r="K40" s="1">
        <v>3</v>
      </c>
      <c r="L40" s="1">
        <v>3</v>
      </c>
      <c r="M40" s="44"/>
      <c r="N40" s="44" t="s">
        <v>130</v>
      </c>
      <c r="O40" s="1">
        <v>23</v>
      </c>
      <c r="P40" s="47" t="s">
        <v>20</v>
      </c>
      <c r="Q40" s="47" t="s">
        <v>82</v>
      </c>
      <c r="R40" s="70"/>
      <c r="S40" s="124" t="s">
        <v>175</v>
      </c>
      <c r="T40" s="87"/>
    </row>
    <row r="41" spans="1:20" s="88" customFormat="1" ht="18.75" customHeight="1">
      <c r="A41" s="125">
        <v>40</v>
      </c>
      <c r="B41" s="65" t="s">
        <v>131</v>
      </c>
      <c r="C41" s="66" t="s">
        <v>132</v>
      </c>
      <c r="D41" s="71">
        <f>E41/3.14</f>
        <v>29.936305732484076</v>
      </c>
      <c r="E41" s="71">
        <v>94</v>
      </c>
      <c r="F41" s="68">
        <v>8</v>
      </c>
      <c r="G41" s="68">
        <v>0</v>
      </c>
      <c r="H41" s="68">
        <v>5</v>
      </c>
      <c r="I41" s="64">
        <v>2</v>
      </c>
      <c r="J41" s="64">
        <v>2</v>
      </c>
      <c r="K41" s="68">
        <v>3</v>
      </c>
      <c r="L41" s="68">
        <v>4</v>
      </c>
      <c r="M41" s="64" t="s">
        <v>21</v>
      </c>
      <c r="N41" s="64" t="s">
        <v>75</v>
      </c>
      <c r="O41" s="68">
        <f>F41*H41</f>
        <v>40</v>
      </c>
      <c r="P41" s="69" t="s">
        <v>20</v>
      </c>
      <c r="Q41" s="69" t="s">
        <v>82</v>
      </c>
      <c r="R41" s="70">
        <v>26731</v>
      </c>
      <c r="S41" s="126" t="s">
        <v>176</v>
      </c>
      <c r="T41" s="87"/>
    </row>
    <row r="42" spans="1:20" s="88" customFormat="1" ht="19.5" customHeight="1">
      <c r="A42" s="125">
        <v>41</v>
      </c>
      <c r="B42" s="65" t="s">
        <v>131</v>
      </c>
      <c r="C42" s="66" t="s">
        <v>132</v>
      </c>
      <c r="D42" s="71">
        <v>27</v>
      </c>
      <c r="E42" s="71">
        <f>D42*3.14</f>
        <v>84.78</v>
      </c>
      <c r="F42" s="68">
        <v>8</v>
      </c>
      <c r="G42" s="68">
        <v>0</v>
      </c>
      <c r="H42" s="68">
        <v>7</v>
      </c>
      <c r="I42" s="64">
        <v>2</v>
      </c>
      <c r="J42" s="64">
        <v>2</v>
      </c>
      <c r="K42" s="68">
        <v>3</v>
      </c>
      <c r="L42" s="68">
        <v>3</v>
      </c>
      <c r="M42" s="64" t="s">
        <v>21</v>
      </c>
      <c r="N42" s="64" t="s">
        <v>75</v>
      </c>
      <c r="O42" s="68">
        <f t="shared" ref="O42:O44" si="13">F42*H42</f>
        <v>56</v>
      </c>
      <c r="P42" s="69" t="s">
        <v>20</v>
      </c>
      <c r="Q42" s="69" t="s">
        <v>82</v>
      </c>
      <c r="R42" s="70">
        <v>26731</v>
      </c>
      <c r="S42" s="126" t="s">
        <v>176</v>
      </c>
      <c r="T42" s="87"/>
    </row>
    <row r="43" spans="1:20" s="39" customFormat="1" ht="57.75" customHeight="1">
      <c r="A43" s="123">
        <v>42</v>
      </c>
      <c r="B43" s="48" t="s">
        <v>131</v>
      </c>
      <c r="C43" s="52" t="s">
        <v>132</v>
      </c>
      <c r="D43" s="73">
        <v>22</v>
      </c>
      <c r="E43" s="73">
        <f>D43*3.14</f>
        <v>69.08</v>
      </c>
      <c r="F43" s="1">
        <v>6</v>
      </c>
      <c r="G43" s="1">
        <v>1</v>
      </c>
      <c r="H43" s="1">
        <v>4</v>
      </c>
      <c r="I43" s="44">
        <v>3</v>
      </c>
      <c r="J43" s="44">
        <v>4</v>
      </c>
      <c r="K43" s="1">
        <v>4</v>
      </c>
      <c r="L43" s="1">
        <v>3</v>
      </c>
      <c r="M43" s="44" t="s">
        <v>21</v>
      </c>
      <c r="N43" s="44" t="s">
        <v>75</v>
      </c>
      <c r="O43" s="1">
        <f t="shared" si="13"/>
        <v>24</v>
      </c>
      <c r="P43" s="47" t="s">
        <v>20</v>
      </c>
      <c r="Q43" s="47" t="s">
        <v>82</v>
      </c>
      <c r="R43" s="49"/>
      <c r="S43" s="124" t="s">
        <v>133</v>
      </c>
      <c r="T43" s="83"/>
    </row>
    <row r="44" spans="1:20" s="88" customFormat="1" ht="48.75" customHeight="1">
      <c r="A44" s="123">
        <v>43</v>
      </c>
      <c r="B44" s="48" t="s">
        <v>131</v>
      </c>
      <c r="C44" s="52" t="s">
        <v>132</v>
      </c>
      <c r="D44" s="73">
        <v>21</v>
      </c>
      <c r="E44" s="73">
        <f>D44*3.14</f>
        <v>65.94</v>
      </c>
      <c r="F44" s="1">
        <v>5</v>
      </c>
      <c r="G44" s="1">
        <v>0</v>
      </c>
      <c r="H44" s="50">
        <v>3.5</v>
      </c>
      <c r="I44" s="44">
        <v>3</v>
      </c>
      <c r="J44" s="44">
        <v>2</v>
      </c>
      <c r="K44" s="1">
        <v>4</v>
      </c>
      <c r="L44" s="1">
        <v>3</v>
      </c>
      <c r="M44" s="44" t="s">
        <v>21</v>
      </c>
      <c r="N44" s="44" t="s">
        <v>75</v>
      </c>
      <c r="O44" s="1">
        <f t="shared" si="13"/>
        <v>17.5</v>
      </c>
      <c r="P44" s="47" t="s">
        <v>20</v>
      </c>
      <c r="Q44" s="47" t="s">
        <v>82</v>
      </c>
      <c r="R44" s="70"/>
      <c r="S44" s="124" t="s">
        <v>134</v>
      </c>
      <c r="T44" s="87"/>
    </row>
    <row r="45" spans="1:20" s="88" customFormat="1" ht="200.25" customHeight="1">
      <c r="A45" s="125">
        <v>44</v>
      </c>
      <c r="B45" s="65" t="s">
        <v>135</v>
      </c>
      <c r="C45" s="65" t="s">
        <v>136</v>
      </c>
      <c r="D45" s="67"/>
      <c r="E45" s="67"/>
      <c r="F45" s="68">
        <v>12</v>
      </c>
      <c r="G45" s="68">
        <v>2</v>
      </c>
      <c r="H45" s="68">
        <v>4</v>
      </c>
      <c r="I45" s="64">
        <v>2</v>
      </c>
      <c r="J45" s="64">
        <v>2</v>
      </c>
      <c r="K45" s="68">
        <v>4</v>
      </c>
      <c r="L45" s="68">
        <v>4</v>
      </c>
      <c r="M45" s="64"/>
      <c r="N45" s="64" t="s">
        <v>130</v>
      </c>
      <c r="O45" s="68">
        <v>263</v>
      </c>
      <c r="P45" s="161" t="s">
        <v>179</v>
      </c>
      <c r="Q45" s="69" t="s">
        <v>82</v>
      </c>
      <c r="R45" s="70">
        <v>9196</v>
      </c>
      <c r="S45" s="126" t="s">
        <v>177</v>
      </c>
      <c r="T45" s="87"/>
    </row>
    <row r="46" spans="1:20" s="88" customFormat="1" ht="46.5" customHeight="1">
      <c r="A46" s="125">
        <v>45</v>
      </c>
      <c r="B46" s="65" t="s">
        <v>137</v>
      </c>
      <c r="C46" s="65" t="s">
        <v>138</v>
      </c>
      <c r="D46" s="71"/>
      <c r="E46" s="71"/>
      <c r="F46" s="72">
        <v>1.5</v>
      </c>
      <c r="G46" s="68"/>
      <c r="H46" s="68"/>
      <c r="I46" s="64"/>
      <c r="J46" s="64"/>
      <c r="K46" s="68">
        <v>2</v>
      </c>
      <c r="L46" s="68"/>
      <c r="M46" s="64"/>
      <c r="N46" s="64" t="s">
        <v>139</v>
      </c>
      <c r="O46" s="68">
        <v>247</v>
      </c>
      <c r="P46" s="69" t="s">
        <v>20</v>
      </c>
      <c r="Q46" s="69" t="s">
        <v>82</v>
      </c>
      <c r="R46" s="70">
        <v>18638</v>
      </c>
      <c r="S46" s="126" t="s">
        <v>169</v>
      </c>
      <c r="T46" s="87"/>
    </row>
    <row r="47" spans="1:20" s="39" customFormat="1" ht="178.5" customHeight="1">
      <c r="A47" s="123">
        <v>46</v>
      </c>
      <c r="B47" s="48" t="s">
        <v>140</v>
      </c>
      <c r="C47" s="48" t="s">
        <v>141</v>
      </c>
      <c r="D47" s="73"/>
      <c r="E47" s="81"/>
      <c r="F47" s="1">
        <v>10</v>
      </c>
      <c r="G47" s="1">
        <v>0</v>
      </c>
      <c r="H47" s="1">
        <v>3</v>
      </c>
      <c r="I47" s="44">
        <v>2</v>
      </c>
      <c r="J47" s="44">
        <v>2</v>
      </c>
      <c r="K47" s="1">
        <v>3</v>
      </c>
      <c r="L47" s="1">
        <v>3</v>
      </c>
      <c r="M47" s="44"/>
      <c r="N47" s="44" t="s">
        <v>130</v>
      </c>
      <c r="O47" s="1">
        <v>284</v>
      </c>
      <c r="P47" s="160" t="s">
        <v>185</v>
      </c>
      <c r="Q47" s="47" t="s">
        <v>82</v>
      </c>
      <c r="R47" s="49"/>
      <c r="S47" s="124" t="s">
        <v>170</v>
      </c>
      <c r="T47" s="83"/>
    </row>
    <row r="48" spans="1:20" s="88" customFormat="1" ht="22.5" customHeight="1">
      <c r="A48" s="123">
        <v>47</v>
      </c>
      <c r="B48" s="48" t="s">
        <v>131</v>
      </c>
      <c r="C48" s="52" t="s">
        <v>132</v>
      </c>
      <c r="D48" s="73">
        <v>22</v>
      </c>
      <c r="E48" s="73">
        <f>D48*3.14</f>
        <v>69.08</v>
      </c>
      <c r="F48" s="1">
        <v>9</v>
      </c>
      <c r="G48" s="1">
        <v>0</v>
      </c>
      <c r="H48" s="1">
        <v>4</v>
      </c>
      <c r="I48" s="44">
        <v>2</v>
      </c>
      <c r="J48" s="44">
        <v>2</v>
      </c>
      <c r="K48" s="1">
        <v>4</v>
      </c>
      <c r="L48" s="1">
        <v>3</v>
      </c>
      <c r="M48" s="44" t="s">
        <v>21</v>
      </c>
      <c r="N48" s="44" t="s">
        <v>75</v>
      </c>
      <c r="O48" s="1">
        <f t="shared" si="3"/>
        <v>36</v>
      </c>
      <c r="P48" s="47" t="s">
        <v>20</v>
      </c>
      <c r="Q48" s="47" t="s">
        <v>82</v>
      </c>
      <c r="R48" s="70"/>
      <c r="S48" s="124" t="s">
        <v>143</v>
      </c>
      <c r="T48" s="87"/>
    </row>
    <row r="49" spans="1:258" s="39" customFormat="1" ht="28.5" customHeight="1">
      <c r="A49" s="123">
        <v>48</v>
      </c>
      <c r="B49" s="48" t="s">
        <v>131</v>
      </c>
      <c r="C49" s="52" t="s">
        <v>132</v>
      </c>
      <c r="D49" s="73">
        <v>23</v>
      </c>
      <c r="E49" s="73">
        <f>D49*3.14</f>
        <v>72.22</v>
      </c>
      <c r="F49" s="1">
        <v>9</v>
      </c>
      <c r="G49" s="1">
        <v>0</v>
      </c>
      <c r="H49" s="50">
        <v>4.5</v>
      </c>
      <c r="I49" s="44">
        <v>3</v>
      </c>
      <c r="J49" s="44">
        <v>2</v>
      </c>
      <c r="K49" s="1">
        <v>4</v>
      </c>
      <c r="L49" s="1">
        <v>3</v>
      </c>
      <c r="M49" s="44" t="s">
        <v>21</v>
      </c>
      <c r="N49" s="44" t="s">
        <v>75</v>
      </c>
      <c r="O49" s="1">
        <f t="shared" ref="O49" si="14">F49*H49</f>
        <v>40.5</v>
      </c>
      <c r="P49" s="47" t="s">
        <v>20</v>
      </c>
      <c r="Q49" s="47" t="s">
        <v>82</v>
      </c>
      <c r="R49" s="70"/>
      <c r="S49" s="124" t="s">
        <v>144</v>
      </c>
      <c r="T49" s="83"/>
    </row>
    <row r="50" spans="1:258" s="39" customFormat="1" ht="56.25" customHeight="1">
      <c r="A50" s="123">
        <v>49</v>
      </c>
      <c r="B50" s="48" t="s">
        <v>128</v>
      </c>
      <c r="C50" s="48" t="s">
        <v>129</v>
      </c>
      <c r="D50" s="73"/>
      <c r="E50" s="81"/>
      <c r="F50" s="1">
        <v>14</v>
      </c>
      <c r="G50" s="1">
        <v>0</v>
      </c>
      <c r="H50" s="1">
        <v>6</v>
      </c>
      <c r="I50" s="44">
        <v>1</v>
      </c>
      <c r="J50" s="44">
        <v>1</v>
      </c>
      <c r="K50" s="1">
        <v>2</v>
      </c>
      <c r="L50" s="1">
        <v>3</v>
      </c>
      <c r="M50" s="44"/>
      <c r="N50" s="44" t="s">
        <v>130</v>
      </c>
      <c r="O50" s="1">
        <v>34</v>
      </c>
      <c r="P50" s="47" t="s">
        <v>20</v>
      </c>
      <c r="Q50" s="47" t="s">
        <v>82</v>
      </c>
      <c r="R50" s="49"/>
      <c r="S50" s="124" t="s">
        <v>178</v>
      </c>
      <c r="T50" s="83"/>
    </row>
    <row r="51" spans="1:258" s="88" customFormat="1" ht="47.25" customHeight="1">
      <c r="A51" s="125">
        <v>50</v>
      </c>
      <c r="B51" s="65" t="s">
        <v>145</v>
      </c>
      <c r="C51" s="65" t="s">
        <v>146</v>
      </c>
      <c r="D51" s="71"/>
      <c r="E51" s="71"/>
      <c r="F51" s="72">
        <v>1.5</v>
      </c>
      <c r="G51" s="68"/>
      <c r="H51" s="68"/>
      <c r="I51" s="64"/>
      <c r="J51" s="64"/>
      <c r="K51" s="68">
        <v>3</v>
      </c>
      <c r="L51" s="68"/>
      <c r="M51" s="64"/>
      <c r="N51" s="64" t="s">
        <v>139</v>
      </c>
      <c r="O51" s="68">
        <v>213</v>
      </c>
      <c r="P51" s="69" t="s">
        <v>20</v>
      </c>
      <c r="Q51" s="69" t="s">
        <v>82</v>
      </c>
      <c r="R51" s="70">
        <v>16072</v>
      </c>
      <c r="S51" s="126" t="s">
        <v>169</v>
      </c>
      <c r="T51" s="87"/>
    </row>
    <row r="52" spans="1:258" s="39" customFormat="1" ht="21" customHeight="1">
      <c r="A52" s="123">
        <v>51</v>
      </c>
      <c r="B52" s="48" t="s">
        <v>147</v>
      </c>
      <c r="C52" s="48" t="s">
        <v>148</v>
      </c>
      <c r="D52" s="73"/>
      <c r="E52" s="81"/>
      <c r="F52" s="50">
        <v>2.5</v>
      </c>
      <c r="G52" s="1"/>
      <c r="H52" s="1"/>
      <c r="I52" s="44"/>
      <c r="J52" s="44"/>
      <c r="K52" s="1">
        <v>4</v>
      </c>
      <c r="L52" s="1"/>
      <c r="M52" s="44"/>
      <c r="N52" s="44" t="s">
        <v>70</v>
      </c>
      <c r="O52" s="1">
        <v>3</v>
      </c>
      <c r="P52" s="47" t="s">
        <v>20</v>
      </c>
      <c r="Q52" s="47" t="s">
        <v>82</v>
      </c>
      <c r="R52" s="70"/>
      <c r="S52" s="124" t="s">
        <v>149</v>
      </c>
      <c r="T52" s="83"/>
    </row>
    <row r="53" spans="1:258" s="88" customFormat="1" ht="36" customHeight="1">
      <c r="A53" s="123">
        <v>52</v>
      </c>
      <c r="B53" s="48" t="s">
        <v>150</v>
      </c>
      <c r="C53" s="48" t="s">
        <v>151</v>
      </c>
      <c r="D53" s="73"/>
      <c r="E53" s="73"/>
      <c r="F53" s="50">
        <v>2.5</v>
      </c>
      <c r="G53" s="1"/>
      <c r="H53" s="1"/>
      <c r="I53" s="44"/>
      <c r="J53" s="44"/>
      <c r="K53" s="1">
        <v>4</v>
      </c>
      <c r="L53" s="1"/>
      <c r="M53" s="44"/>
      <c r="N53" s="44" t="s">
        <v>70</v>
      </c>
      <c r="O53" s="1">
        <v>22</v>
      </c>
      <c r="P53" s="47" t="s">
        <v>20</v>
      </c>
      <c r="Q53" s="47" t="s">
        <v>82</v>
      </c>
      <c r="R53" s="70"/>
      <c r="S53" s="124"/>
      <c r="T53" s="87"/>
    </row>
    <row r="54" spans="1:258" s="39" customFormat="1" ht="23.25" customHeight="1">
      <c r="A54" s="123">
        <v>53</v>
      </c>
      <c r="B54" s="48" t="s">
        <v>73</v>
      </c>
      <c r="C54" s="52" t="s">
        <v>74</v>
      </c>
      <c r="D54" s="73">
        <v>24</v>
      </c>
      <c r="E54" s="73">
        <f>D54*3.14</f>
        <v>75.36</v>
      </c>
      <c r="F54" s="1">
        <v>12</v>
      </c>
      <c r="G54" s="1">
        <v>0</v>
      </c>
      <c r="H54" s="1">
        <v>5</v>
      </c>
      <c r="I54" s="44">
        <v>1</v>
      </c>
      <c r="J54" s="44">
        <v>1</v>
      </c>
      <c r="K54" s="1">
        <v>2</v>
      </c>
      <c r="L54" s="1">
        <v>4</v>
      </c>
      <c r="M54" s="44" t="s">
        <v>21</v>
      </c>
      <c r="N54" s="44" t="s">
        <v>75</v>
      </c>
      <c r="O54" s="1">
        <f t="shared" ref="O54" si="15">F54*H54</f>
        <v>60</v>
      </c>
      <c r="P54" s="47"/>
      <c r="Q54" s="47" t="s">
        <v>82</v>
      </c>
      <c r="R54" s="70"/>
      <c r="S54" s="124" t="s">
        <v>152</v>
      </c>
      <c r="T54" s="83"/>
    </row>
    <row r="55" spans="1:258" s="39" customFormat="1" ht="33" customHeight="1">
      <c r="A55" s="123">
        <v>54</v>
      </c>
      <c r="B55" s="48" t="s">
        <v>73</v>
      </c>
      <c r="C55" s="52" t="s">
        <v>74</v>
      </c>
      <c r="D55" s="73">
        <v>25</v>
      </c>
      <c r="E55" s="73">
        <f>D55*3.14</f>
        <v>78.5</v>
      </c>
      <c r="F55" s="1">
        <v>12</v>
      </c>
      <c r="G55" s="1">
        <v>0</v>
      </c>
      <c r="H55" s="50">
        <v>4.5</v>
      </c>
      <c r="I55" s="44">
        <v>3</v>
      </c>
      <c r="J55" s="44">
        <v>2</v>
      </c>
      <c r="K55" s="1">
        <v>4</v>
      </c>
      <c r="L55" s="1">
        <v>3</v>
      </c>
      <c r="M55" s="44" t="s">
        <v>21</v>
      </c>
      <c r="N55" s="44" t="s">
        <v>75</v>
      </c>
      <c r="O55" s="1">
        <f t="shared" ref="O55" si="16">F55*H55</f>
        <v>54</v>
      </c>
      <c r="P55" s="47"/>
      <c r="Q55" s="47" t="s">
        <v>142</v>
      </c>
      <c r="R55" s="49"/>
      <c r="S55" s="124" t="s">
        <v>153</v>
      </c>
      <c r="T55" s="83"/>
    </row>
    <row r="56" spans="1:258" s="88" customFormat="1" ht="45" customHeight="1">
      <c r="A56" s="123">
        <v>55</v>
      </c>
      <c r="B56" s="48" t="s">
        <v>154</v>
      </c>
      <c r="C56" s="48" t="s">
        <v>155</v>
      </c>
      <c r="D56" s="73"/>
      <c r="E56" s="73"/>
      <c r="F56" s="50">
        <v>1.2</v>
      </c>
      <c r="G56" s="1"/>
      <c r="H56" s="1"/>
      <c r="I56" s="44"/>
      <c r="J56" s="44"/>
      <c r="K56" s="1">
        <v>4</v>
      </c>
      <c r="L56" s="1"/>
      <c r="M56" s="44"/>
      <c r="N56" s="44" t="s">
        <v>70</v>
      </c>
      <c r="O56" s="1">
        <v>13</v>
      </c>
      <c r="P56" s="47" t="s">
        <v>20</v>
      </c>
      <c r="Q56" s="47" t="s">
        <v>82</v>
      </c>
      <c r="R56" s="70"/>
      <c r="S56" s="124" t="s">
        <v>156</v>
      </c>
      <c r="T56" s="87"/>
    </row>
    <row r="57" spans="1:258" s="39" customFormat="1" ht="82.5" customHeight="1" thickBot="1">
      <c r="A57" s="150">
        <v>56</v>
      </c>
      <c r="B57" s="151" t="s">
        <v>128</v>
      </c>
      <c r="C57" s="151" t="s">
        <v>129</v>
      </c>
      <c r="D57" s="152"/>
      <c r="E57" s="153"/>
      <c r="F57" s="154">
        <v>12</v>
      </c>
      <c r="G57" s="154">
        <v>0</v>
      </c>
      <c r="H57" s="154">
        <v>4</v>
      </c>
      <c r="I57" s="155">
        <v>2</v>
      </c>
      <c r="J57" s="155">
        <v>2</v>
      </c>
      <c r="K57" s="154">
        <v>3</v>
      </c>
      <c r="L57" s="154">
        <v>3</v>
      </c>
      <c r="M57" s="155"/>
      <c r="N57" s="155" t="s">
        <v>130</v>
      </c>
      <c r="O57" s="154">
        <v>106</v>
      </c>
      <c r="P57" s="159" t="s">
        <v>186</v>
      </c>
      <c r="Q57" s="156" t="s">
        <v>82</v>
      </c>
      <c r="R57" s="157"/>
      <c r="S57" s="158" t="s">
        <v>168</v>
      </c>
      <c r="T57" s="83"/>
    </row>
    <row r="58" spans="1:258" s="20" customFormat="1" ht="12.75">
      <c r="A58" s="28"/>
      <c r="B58" s="90"/>
      <c r="C58" s="90"/>
      <c r="D58" s="83"/>
      <c r="E58" s="28"/>
      <c r="F58" s="91"/>
      <c r="G58" s="92"/>
      <c r="H58" s="93"/>
      <c r="I58" s="28"/>
      <c r="J58" s="28"/>
      <c r="K58" s="28"/>
      <c r="L58" s="28"/>
      <c r="M58" s="28"/>
      <c r="N58" s="28"/>
      <c r="O58" s="84"/>
      <c r="P58" s="28"/>
      <c r="Q58" s="28"/>
      <c r="R58" s="94"/>
      <c r="S58" s="90"/>
      <c r="T58" s="43"/>
    </row>
    <row r="59" spans="1:258" s="130" customFormat="1" ht="12.75">
      <c r="A59" s="127" t="s">
        <v>166</v>
      </c>
      <c r="B59" s="128"/>
      <c r="C59" s="128"/>
      <c r="D59" s="87"/>
      <c r="E59" s="129"/>
      <c r="G59" s="131"/>
      <c r="H59" s="132"/>
      <c r="I59" s="133"/>
      <c r="J59" s="133"/>
      <c r="K59" s="133"/>
      <c r="L59" s="133"/>
      <c r="M59" s="133"/>
      <c r="N59" s="133"/>
      <c r="O59" s="134"/>
      <c r="P59" s="133"/>
      <c r="Q59" s="133"/>
      <c r="R59" s="137">
        <f>SUM(R2:R57)</f>
        <v>295948</v>
      </c>
      <c r="S59" s="128"/>
      <c r="T59" s="135"/>
    </row>
    <row r="60" spans="1:258" s="130" customFormat="1" ht="12.75">
      <c r="A60" s="88" t="s">
        <v>167</v>
      </c>
      <c r="B60" s="128"/>
      <c r="C60" s="128"/>
      <c r="D60" s="87"/>
      <c r="E60" s="129"/>
      <c r="F60" s="136"/>
      <c r="G60" s="131"/>
      <c r="H60" s="132"/>
      <c r="I60" s="133"/>
      <c r="J60" s="133"/>
      <c r="K60" s="133"/>
      <c r="L60" s="133"/>
      <c r="M60" s="133"/>
      <c r="N60" s="133"/>
      <c r="O60" s="134"/>
      <c r="P60" s="133"/>
      <c r="Q60" s="133"/>
      <c r="R60" s="137"/>
      <c r="S60" s="128"/>
      <c r="T60" s="135"/>
    </row>
    <row r="61" spans="1:258">
      <c r="F61" s="101"/>
      <c r="G61" s="92"/>
      <c r="H61" s="92"/>
      <c r="I61" s="28"/>
      <c r="J61" s="28"/>
      <c r="K61" s="28"/>
      <c r="L61" s="28"/>
      <c r="M61" s="20"/>
      <c r="N61" s="28"/>
      <c r="P61" s="20"/>
      <c r="R61" s="106"/>
      <c r="S61" s="83"/>
    </row>
    <row r="62" spans="1:258" s="107" customFormat="1">
      <c r="A62" s="103"/>
      <c r="B62" s="39"/>
      <c r="C62" s="39"/>
      <c r="D62" s="39"/>
      <c r="E62" s="39"/>
      <c r="F62" s="104"/>
      <c r="G62" s="89"/>
      <c r="H62" s="89"/>
      <c r="I62" s="87"/>
      <c r="J62" s="87"/>
      <c r="K62" s="105"/>
      <c r="L62" s="105"/>
      <c r="M62" s="88"/>
      <c r="N62" s="87"/>
      <c r="O62" s="89"/>
      <c r="P62" s="88"/>
      <c r="Q62" s="88"/>
      <c r="R62" s="106"/>
      <c r="S62" s="39"/>
      <c r="T62" s="83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  <c r="BF62" s="39"/>
      <c r="BG62" s="39"/>
      <c r="BH62" s="39"/>
      <c r="BI62" s="39"/>
      <c r="BJ62" s="39"/>
      <c r="BK62" s="39"/>
      <c r="BL62" s="39"/>
      <c r="BM62" s="39"/>
      <c r="BN62" s="39"/>
      <c r="BO62" s="39"/>
      <c r="BP62" s="39"/>
      <c r="BQ62" s="39"/>
      <c r="BR62" s="39"/>
      <c r="BS62" s="39"/>
      <c r="BT62" s="39"/>
      <c r="BU62" s="39"/>
      <c r="BV62" s="39"/>
      <c r="BW62" s="39"/>
      <c r="BX62" s="39"/>
      <c r="BY62" s="39"/>
      <c r="BZ62" s="39"/>
      <c r="CA62" s="39"/>
      <c r="CB62" s="39"/>
      <c r="CC62" s="39"/>
      <c r="CD62" s="39"/>
      <c r="CE62" s="39"/>
      <c r="CF62" s="39"/>
      <c r="CG62" s="39"/>
      <c r="CH62" s="39"/>
      <c r="CI62" s="39"/>
      <c r="CJ62" s="39"/>
      <c r="CK62" s="39"/>
      <c r="CL62" s="39"/>
      <c r="CM62" s="39"/>
      <c r="CN62" s="39"/>
      <c r="CO62" s="39"/>
      <c r="CP62" s="39"/>
      <c r="CQ62" s="39"/>
      <c r="CR62" s="39"/>
      <c r="CS62" s="39"/>
      <c r="CT62" s="39"/>
      <c r="CU62" s="39"/>
      <c r="CV62" s="39"/>
      <c r="CW62" s="39"/>
      <c r="CX62" s="39"/>
      <c r="CY62" s="39"/>
      <c r="CZ62" s="39"/>
      <c r="DA62" s="39"/>
      <c r="DB62" s="39"/>
      <c r="DC62" s="39"/>
      <c r="DD62" s="39"/>
      <c r="DE62" s="39"/>
      <c r="DF62" s="39"/>
      <c r="DG62" s="39"/>
      <c r="DH62" s="39"/>
      <c r="DI62" s="39"/>
      <c r="DJ62" s="39"/>
      <c r="DK62" s="39"/>
      <c r="DL62" s="39"/>
      <c r="DM62" s="39"/>
      <c r="DN62" s="39"/>
      <c r="DO62" s="39"/>
      <c r="DP62" s="39"/>
      <c r="DQ62" s="39"/>
      <c r="DR62" s="39"/>
      <c r="DS62" s="39"/>
      <c r="DT62" s="39"/>
      <c r="DU62" s="39"/>
      <c r="DV62" s="39"/>
      <c r="DW62" s="39"/>
      <c r="DX62" s="39"/>
      <c r="DY62" s="39"/>
      <c r="DZ62" s="39"/>
      <c r="EA62" s="39"/>
      <c r="EB62" s="39"/>
      <c r="EC62" s="39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39"/>
      <c r="ER62" s="39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39"/>
      <c r="FG62" s="39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39"/>
      <c r="FV62" s="39"/>
      <c r="FW62" s="39"/>
      <c r="FX62" s="39"/>
      <c r="FY62" s="39"/>
      <c r="FZ62" s="39"/>
      <c r="GA62" s="39"/>
      <c r="GB62" s="39"/>
      <c r="GC62" s="39"/>
      <c r="GD62" s="39"/>
      <c r="GE62" s="39"/>
      <c r="GF62" s="39"/>
      <c r="GG62" s="39"/>
      <c r="GH62" s="39"/>
      <c r="GI62" s="39"/>
      <c r="GJ62" s="39"/>
      <c r="GK62" s="39"/>
      <c r="GL62" s="39"/>
      <c r="GM62" s="39"/>
      <c r="GN62" s="39"/>
      <c r="GO62" s="39"/>
      <c r="GP62" s="39"/>
      <c r="GQ62" s="39"/>
      <c r="GR62" s="39"/>
      <c r="GS62" s="39"/>
      <c r="GT62" s="39"/>
      <c r="GU62" s="39"/>
      <c r="GV62" s="39"/>
      <c r="GW62" s="39"/>
      <c r="GX62" s="39"/>
      <c r="GY62" s="39"/>
      <c r="GZ62" s="39"/>
      <c r="HA62" s="39"/>
      <c r="HB62" s="39"/>
      <c r="HC62" s="39"/>
      <c r="HD62" s="39"/>
      <c r="HE62" s="39"/>
      <c r="HF62" s="39"/>
      <c r="HG62" s="39"/>
      <c r="HH62" s="39"/>
      <c r="HI62" s="39"/>
      <c r="HJ62" s="39"/>
      <c r="HK62" s="39"/>
      <c r="HL62" s="39"/>
      <c r="HM62" s="39"/>
      <c r="HN62" s="39"/>
      <c r="HO62" s="39"/>
      <c r="HP62" s="39"/>
      <c r="HQ62" s="39"/>
      <c r="HR62" s="39"/>
      <c r="HS62" s="39"/>
      <c r="HT62" s="39"/>
      <c r="HU62" s="39"/>
      <c r="HV62" s="39"/>
      <c r="HW62" s="39"/>
      <c r="HX62" s="39"/>
      <c r="HY62" s="39"/>
      <c r="HZ62" s="39"/>
      <c r="IA62" s="39"/>
      <c r="IB62" s="39"/>
      <c r="IC62" s="39"/>
      <c r="ID62" s="39"/>
      <c r="IE62" s="39"/>
      <c r="IF62" s="39"/>
      <c r="IG62" s="39"/>
      <c r="IH62" s="39"/>
      <c r="II62" s="39"/>
      <c r="IJ62" s="39"/>
      <c r="IK62" s="39"/>
      <c r="IL62" s="39"/>
      <c r="IM62" s="39"/>
      <c r="IN62" s="39"/>
      <c r="IO62" s="39"/>
      <c r="IP62" s="39"/>
      <c r="IQ62" s="39"/>
      <c r="IR62" s="39"/>
      <c r="IS62" s="39"/>
      <c r="IT62" s="39"/>
      <c r="IU62" s="39"/>
      <c r="IV62" s="39"/>
      <c r="IW62" s="39"/>
      <c r="IX62" s="39"/>
    </row>
    <row r="63" spans="1:258" s="13" customFormat="1" ht="18.600000000000001" customHeight="1">
      <c r="A63" s="110" t="s">
        <v>22</v>
      </c>
      <c r="B63" s="111"/>
      <c r="C63" s="111"/>
      <c r="D63" s="112"/>
      <c r="E63" s="111"/>
      <c r="F63" s="113"/>
      <c r="G63" s="114"/>
      <c r="H63" s="114"/>
      <c r="I63" s="114"/>
      <c r="J63" s="114"/>
      <c r="K63" s="114"/>
      <c r="L63" s="114"/>
      <c r="M63" s="111"/>
      <c r="N63" s="114"/>
      <c r="O63" s="115"/>
      <c r="P63" s="111"/>
      <c r="Q63" s="116"/>
      <c r="R63" s="117"/>
      <c r="S63" s="111"/>
      <c r="T63" s="118"/>
      <c r="U63" s="111"/>
      <c r="V63" s="119"/>
    </row>
    <row r="64" spans="1:258" s="13" customFormat="1" ht="12.75">
      <c r="A64" s="2" t="s">
        <v>23</v>
      </c>
      <c r="B64" s="3"/>
      <c r="C64" s="4" t="s">
        <v>24</v>
      </c>
      <c r="D64" s="5" t="s">
        <v>25</v>
      </c>
      <c r="E64" s="6"/>
      <c r="F64" s="7" t="s">
        <v>26</v>
      </c>
      <c r="G64" s="8"/>
      <c r="H64" s="6"/>
      <c r="I64" s="9" t="s">
        <v>27</v>
      </c>
      <c r="J64" s="8"/>
      <c r="K64" s="8"/>
      <c r="L64" s="8"/>
      <c r="M64" s="6"/>
      <c r="N64" s="5" t="s">
        <v>55</v>
      </c>
      <c r="O64" s="10"/>
      <c r="P64" s="6"/>
      <c r="Q64" s="7" t="s">
        <v>29</v>
      </c>
      <c r="R64" s="75"/>
      <c r="S64" s="141" t="s">
        <v>28</v>
      </c>
      <c r="T64" s="10"/>
      <c r="U64" s="12"/>
      <c r="V64" s="12"/>
    </row>
    <row r="65" spans="1:22" s="13" customFormat="1" ht="12.75">
      <c r="A65" s="14" t="s">
        <v>31</v>
      </c>
      <c r="B65" s="15"/>
      <c r="C65" s="16" t="s">
        <v>32</v>
      </c>
      <c r="D65" s="17" t="s">
        <v>61</v>
      </c>
      <c r="E65" s="18"/>
      <c r="F65" s="19" t="s">
        <v>62</v>
      </c>
      <c r="G65" s="20"/>
      <c r="H65" s="18"/>
      <c r="I65" s="21" t="s">
        <v>33</v>
      </c>
      <c r="J65" s="20"/>
      <c r="K65" s="20"/>
      <c r="L65" s="20"/>
      <c r="M65" s="18"/>
      <c r="N65" s="17" t="s">
        <v>56</v>
      </c>
      <c r="P65" s="18"/>
      <c r="Q65" s="19" t="s">
        <v>158</v>
      </c>
      <c r="R65" s="76"/>
      <c r="S65" s="142" t="s">
        <v>37</v>
      </c>
      <c r="U65" s="24"/>
      <c r="V65" s="24"/>
    </row>
    <row r="66" spans="1:22" s="13" customFormat="1" ht="12.75">
      <c r="A66" s="14" t="s">
        <v>34</v>
      </c>
      <c r="B66" s="15"/>
      <c r="C66" s="16" t="s">
        <v>35</v>
      </c>
      <c r="D66" s="17" t="s">
        <v>39</v>
      </c>
      <c r="E66" s="18"/>
      <c r="F66" s="19" t="s">
        <v>40</v>
      </c>
      <c r="G66" s="20"/>
      <c r="H66" s="18"/>
      <c r="I66" s="21" t="s">
        <v>36</v>
      </c>
      <c r="J66" s="20"/>
      <c r="K66" s="20"/>
      <c r="L66" s="20"/>
      <c r="M66" s="18"/>
      <c r="N66" s="17" t="s">
        <v>57</v>
      </c>
      <c r="P66" s="18"/>
      <c r="Q66" s="19" t="s">
        <v>159</v>
      </c>
      <c r="R66" s="76"/>
      <c r="S66" s="142" t="s">
        <v>42</v>
      </c>
      <c r="U66" s="24"/>
      <c r="V66" s="24"/>
    </row>
    <row r="67" spans="1:22" s="13" customFormat="1" ht="12.75">
      <c r="A67" s="14" t="s">
        <v>38</v>
      </c>
      <c r="B67" s="15"/>
      <c r="C67" s="16" t="s">
        <v>27</v>
      </c>
      <c r="D67" s="17" t="s">
        <v>44</v>
      </c>
      <c r="E67" s="18"/>
      <c r="F67" s="19" t="s">
        <v>45</v>
      </c>
      <c r="G67" s="20"/>
      <c r="H67" s="18"/>
      <c r="I67" s="21" t="s">
        <v>41</v>
      </c>
      <c r="J67" s="20"/>
      <c r="K67" s="25"/>
      <c r="L67" s="25"/>
      <c r="M67" s="18"/>
      <c r="N67" s="17" t="s">
        <v>58</v>
      </c>
      <c r="P67" s="18"/>
      <c r="Q67" s="19" t="s">
        <v>160</v>
      </c>
      <c r="R67" s="76"/>
      <c r="S67" s="142" t="s">
        <v>157</v>
      </c>
      <c r="T67" s="36"/>
      <c r="U67" s="24"/>
      <c r="V67" s="24"/>
    </row>
    <row r="68" spans="1:22" s="13" customFormat="1" ht="12.75">
      <c r="A68" s="14" t="s">
        <v>43</v>
      </c>
      <c r="B68" s="15"/>
      <c r="C68" s="16" t="s">
        <v>55</v>
      </c>
      <c r="D68" s="17" t="s">
        <v>48</v>
      </c>
      <c r="E68" s="18"/>
      <c r="F68" s="19" t="s">
        <v>49</v>
      </c>
      <c r="G68" s="20"/>
      <c r="H68" s="18"/>
      <c r="I68" s="21" t="s">
        <v>46</v>
      </c>
      <c r="J68" s="20"/>
      <c r="K68" s="25"/>
      <c r="L68" s="25"/>
      <c r="M68" s="18"/>
      <c r="N68" s="17" t="s">
        <v>59</v>
      </c>
      <c r="P68" s="18"/>
      <c r="Q68" s="19" t="s">
        <v>161</v>
      </c>
      <c r="R68" s="77"/>
      <c r="S68" s="172" t="s">
        <v>30</v>
      </c>
      <c r="T68" s="23"/>
      <c r="U68" s="24"/>
      <c r="V68" s="24"/>
    </row>
    <row r="69" spans="1:22" s="13" customFormat="1" ht="12.75">
      <c r="A69" s="14" t="s">
        <v>47</v>
      </c>
      <c r="B69" s="15"/>
      <c r="C69" s="16" t="s">
        <v>28</v>
      </c>
      <c r="D69" s="17" t="s">
        <v>52</v>
      </c>
      <c r="E69" s="18"/>
      <c r="F69" s="19" t="s">
        <v>53</v>
      </c>
      <c r="G69" s="20"/>
      <c r="H69" s="18"/>
      <c r="I69" s="21" t="s">
        <v>50</v>
      </c>
      <c r="J69" s="20"/>
      <c r="K69" s="25"/>
      <c r="L69" s="25"/>
      <c r="M69" s="18"/>
      <c r="N69" s="17" t="s">
        <v>60</v>
      </c>
      <c r="P69" s="18"/>
      <c r="Q69" s="19" t="s">
        <v>162</v>
      </c>
      <c r="R69" s="77"/>
      <c r="S69" s="22" t="s">
        <v>183</v>
      </c>
      <c r="T69" s="23"/>
      <c r="U69" s="24"/>
      <c r="V69" s="24"/>
    </row>
    <row r="70" spans="1:22" s="13" customFormat="1" ht="12.75">
      <c r="A70" s="26"/>
      <c r="B70" s="15"/>
      <c r="C70" s="16" t="s">
        <v>29</v>
      </c>
      <c r="D70" s="29"/>
      <c r="E70" s="18"/>
      <c r="F70" s="19"/>
      <c r="G70" s="27"/>
      <c r="H70" s="18"/>
      <c r="I70" s="19"/>
      <c r="J70" s="20"/>
      <c r="K70" s="28"/>
      <c r="L70" s="28"/>
      <c r="M70" s="74"/>
      <c r="N70" s="29"/>
      <c r="P70" s="18"/>
      <c r="Q70" s="19" t="s">
        <v>163</v>
      </c>
      <c r="R70" s="78"/>
      <c r="S70" s="22" t="s">
        <v>165</v>
      </c>
      <c r="T70" s="23"/>
      <c r="U70" s="24"/>
      <c r="V70" s="24"/>
    </row>
    <row r="71" spans="1:22" s="13" customFormat="1" ht="12.75">
      <c r="A71" s="26"/>
      <c r="B71" s="15"/>
      <c r="C71" s="16" t="s">
        <v>51</v>
      </c>
      <c r="D71" s="165"/>
      <c r="E71" s="166"/>
      <c r="F71" s="169"/>
      <c r="G71" s="30"/>
      <c r="H71" s="15"/>
      <c r="I71" s="171"/>
      <c r="K71" s="31"/>
      <c r="L71" s="31"/>
      <c r="M71" s="15"/>
      <c r="N71" s="29"/>
      <c r="P71" s="15"/>
      <c r="Q71" s="19" t="s">
        <v>164</v>
      </c>
      <c r="R71" s="78"/>
      <c r="S71" s="22" t="s">
        <v>180</v>
      </c>
      <c r="T71" s="23"/>
      <c r="U71" s="24"/>
      <c r="V71" s="24"/>
    </row>
    <row r="72" spans="1:22" s="13" customFormat="1" ht="12.75">
      <c r="A72" s="32"/>
      <c r="B72" s="163"/>
      <c r="C72" s="164"/>
      <c r="D72" s="167"/>
      <c r="E72" s="168"/>
      <c r="F72" s="170"/>
      <c r="G72" s="34"/>
      <c r="H72" s="33"/>
      <c r="I72" s="35"/>
      <c r="J72" s="36"/>
      <c r="K72" s="37"/>
      <c r="L72" s="37"/>
      <c r="M72" s="33"/>
      <c r="N72" s="45"/>
      <c r="O72" s="36"/>
      <c r="P72" s="33"/>
      <c r="Q72" s="45"/>
      <c r="R72" s="79"/>
      <c r="S72" s="80" t="s">
        <v>181</v>
      </c>
      <c r="T72" s="23"/>
      <c r="U72" s="24"/>
      <c r="V72" s="24"/>
    </row>
    <row r="73" spans="1:22" s="13" customFormat="1" ht="12.75">
      <c r="A73" s="20"/>
      <c r="B73" s="30"/>
      <c r="C73" s="20"/>
      <c r="D73" s="39"/>
      <c r="E73" s="38"/>
      <c r="F73" s="40"/>
      <c r="G73" s="30"/>
      <c r="H73" s="30"/>
      <c r="I73" s="30"/>
      <c r="K73" s="31"/>
      <c r="L73" s="31"/>
      <c r="M73" s="30"/>
      <c r="P73" s="30"/>
      <c r="R73" s="51"/>
      <c r="S73" s="42"/>
      <c r="T73" s="23"/>
      <c r="U73" s="24"/>
      <c r="V73" s="24"/>
    </row>
    <row r="74" spans="1:22" s="13" customFormat="1" ht="12.75">
      <c r="A74" s="20"/>
      <c r="C74" s="38"/>
      <c r="D74" s="39"/>
      <c r="E74" s="20"/>
      <c r="F74" s="40"/>
      <c r="G74" s="41"/>
      <c r="H74" s="41"/>
      <c r="I74" s="31"/>
      <c r="J74" s="31"/>
      <c r="K74" s="31"/>
      <c r="L74" s="31"/>
      <c r="N74" s="31"/>
      <c r="O74" s="39"/>
      <c r="R74" s="51"/>
      <c r="S74" s="42"/>
      <c r="T74" s="43"/>
    </row>
    <row r="75" spans="1:22" s="13" customFormat="1" ht="12.75">
      <c r="A75" s="20"/>
      <c r="D75" s="39"/>
      <c r="F75" s="40"/>
      <c r="K75" s="31"/>
      <c r="L75" s="31"/>
      <c r="O75" s="84"/>
      <c r="R75" s="51"/>
      <c r="S75" s="42"/>
      <c r="T75" s="43"/>
    </row>
    <row r="76" spans="1:22" s="13" customFormat="1" ht="12.75">
      <c r="C76" s="20"/>
      <c r="D76" s="39"/>
      <c r="F76" s="40"/>
      <c r="K76" s="31"/>
      <c r="L76" s="31"/>
      <c r="O76" s="84"/>
      <c r="Q76" s="27"/>
      <c r="R76" s="51"/>
      <c r="T76" s="43"/>
    </row>
    <row r="77" spans="1:22" s="13" customFormat="1" ht="12.75">
      <c r="D77" s="39"/>
      <c r="F77" s="40"/>
      <c r="K77" s="31"/>
      <c r="L77" s="31"/>
      <c r="O77" s="84"/>
      <c r="Q77" s="27"/>
      <c r="R77" s="51"/>
      <c r="T77" s="43"/>
    </row>
    <row r="78" spans="1:22" s="13" customFormat="1" ht="12.75">
      <c r="D78" s="39"/>
      <c r="F78" s="40"/>
      <c r="K78" s="31"/>
      <c r="L78" s="31"/>
      <c r="O78" s="84"/>
      <c r="Q78" s="20"/>
      <c r="R78" s="46"/>
      <c r="T78" s="43"/>
    </row>
    <row r="79" spans="1:22" s="13" customFormat="1" ht="12.75">
      <c r="D79" s="39"/>
      <c r="F79" s="40"/>
      <c r="K79" s="31"/>
      <c r="L79" s="31"/>
      <c r="O79" s="84"/>
      <c r="Q79" s="20"/>
      <c r="R79" s="46"/>
      <c r="T79" s="43"/>
    </row>
    <row r="81" spans="1:20" s="13" customFormat="1" ht="12.75">
      <c r="D81" s="39"/>
      <c r="F81" s="108"/>
      <c r="G81" s="41"/>
      <c r="H81" s="41"/>
      <c r="I81" s="31"/>
      <c r="J81" s="31"/>
      <c r="K81" s="31"/>
      <c r="L81" s="31"/>
      <c r="N81" s="31"/>
      <c r="O81" s="84"/>
      <c r="Q81" s="20"/>
      <c r="R81" s="46"/>
      <c r="T81" s="43"/>
    </row>
    <row r="82" spans="1:20" s="13" customFormat="1" ht="12.75">
      <c r="A82" s="38"/>
      <c r="D82" s="39"/>
      <c r="F82" s="108"/>
      <c r="G82" s="41"/>
      <c r="H82" s="41"/>
      <c r="I82" s="31"/>
      <c r="J82" s="31"/>
      <c r="K82" s="31"/>
      <c r="L82" s="31"/>
      <c r="N82" s="31"/>
      <c r="O82" s="84"/>
      <c r="Q82" s="20"/>
      <c r="R82" s="46"/>
      <c r="T82" s="43"/>
    </row>
    <row r="83" spans="1:20" s="13" customFormat="1" ht="12.75">
      <c r="D83" s="39"/>
      <c r="F83" s="108"/>
      <c r="G83" s="41"/>
      <c r="H83" s="41"/>
      <c r="I83" s="31"/>
      <c r="J83" s="31"/>
      <c r="K83" s="31"/>
      <c r="L83" s="31"/>
      <c r="N83" s="31"/>
      <c r="O83" s="84"/>
      <c r="Q83" s="20"/>
      <c r="R83" s="46"/>
      <c r="T83" s="43"/>
    </row>
    <row r="84" spans="1:20" s="13" customFormat="1" ht="12.75">
      <c r="D84" s="39"/>
      <c r="F84" s="108"/>
      <c r="G84" s="41"/>
      <c r="H84" s="41"/>
      <c r="I84" s="31"/>
      <c r="J84" s="31"/>
      <c r="K84" s="31"/>
      <c r="L84" s="31"/>
      <c r="N84" s="31"/>
      <c r="O84" s="84"/>
      <c r="Q84" s="20"/>
      <c r="R84" s="46"/>
      <c r="T84" s="43"/>
    </row>
    <row r="85" spans="1:20" s="13" customFormat="1" ht="12.75">
      <c r="D85" s="39"/>
      <c r="F85" s="108"/>
      <c r="G85" s="41"/>
      <c r="H85" s="41"/>
      <c r="I85" s="31"/>
      <c r="J85" s="31"/>
      <c r="K85" s="31"/>
      <c r="L85" s="31"/>
      <c r="N85" s="31"/>
      <c r="O85" s="84"/>
      <c r="Q85" s="20"/>
      <c r="R85" s="46"/>
      <c r="T85" s="43"/>
    </row>
    <row r="86" spans="1:20" s="13" customFormat="1" ht="12.75">
      <c r="D86" s="39"/>
      <c r="F86" s="108"/>
      <c r="G86" s="41"/>
      <c r="H86" s="41"/>
      <c r="I86" s="31"/>
      <c r="J86" s="31"/>
      <c r="K86" s="31"/>
      <c r="L86" s="31"/>
      <c r="N86" s="31"/>
      <c r="O86" s="84"/>
      <c r="Q86" s="20"/>
      <c r="R86" s="46"/>
      <c r="T86" s="43"/>
    </row>
    <row r="87" spans="1:20" s="13" customFormat="1" ht="12.75">
      <c r="D87" s="39"/>
      <c r="F87" s="108"/>
      <c r="G87" s="41"/>
      <c r="H87" s="41"/>
      <c r="I87" s="31"/>
      <c r="J87" s="31"/>
      <c r="K87" s="31"/>
      <c r="L87" s="31"/>
      <c r="N87" s="31"/>
      <c r="O87" s="84"/>
      <c r="Q87" s="20"/>
      <c r="R87" s="46"/>
      <c r="T87" s="43"/>
    </row>
    <row r="88" spans="1:20" s="13" customFormat="1" ht="12.75">
      <c r="D88" s="39"/>
      <c r="F88" s="108"/>
      <c r="G88" s="41"/>
      <c r="H88" s="41"/>
      <c r="I88" s="31"/>
      <c r="J88" s="31"/>
      <c r="K88" s="31"/>
      <c r="L88" s="31"/>
      <c r="N88" s="31"/>
      <c r="O88" s="84"/>
      <c r="Q88" s="20"/>
      <c r="R88" s="46"/>
      <c r="T88" s="43"/>
    </row>
    <row r="89" spans="1:20" s="13" customFormat="1" ht="12.75">
      <c r="D89" s="39"/>
      <c r="F89" s="108"/>
      <c r="G89" s="41"/>
      <c r="H89" s="41"/>
      <c r="I89" s="31"/>
      <c r="J89" s="31"/>
      <c r="K89" s="31"/>
      <c r="L89" s="31"/>
      <c r="N89" s="31"/>
      <c r="O89" s="84"/>
      <c r="Q89" s="20"/>
      <c r="R89" s="46"/>
      <c r="T89" s="43"/>
    </row>
    <row r="90" spans="1:20" s="13" customFormat="1" ht="12.75">
      <c r="D90" s="39"/>
      <c r="F90" s="108"/>
      <c r="G90" s="41"/>
      <c r="H90" s="41"/>
      <c r="I90" s="31"/>
      <c r="J90" s="31"/>
      <c r="K90" s="31"/>
      <c r="L90" s="31"/>
      <c r="N90" s="31"/>
      <c r="O90" s="84"/>
      <c r="Q90" s="20"/>
      <c r="R90" s="46"/>
      <c r="T90" s="43"/>
    </row>
    <row r="91" spans="1:20" s="13" customFormat="1" ht="12.75">
      <c r="D91" s="39"/>
      <c r="F91" s="108"/>
      <c r="G91" s="41"/>
      <c r="H91" s="41"/>
      <c r="I91" s="31"/>
      <c r="J91" s="31"/>
      <c r="K91" s="31"/>
      <c r="L91" s="31"/>
      <c r="N91" s="31"/>
      <c r="O91" s="84"/>
      <c r="Q91" s="20"/>
      <c r="R91" s="46"/>
      <c r="T91" s="43"/>
    </row>
  </sheetData>
  <printOptions horizontalCentered="1"/>
  <pageMargins left="0.39370078740157483" right="0.39370078740157483" top="1.1811023622047245" bottom="0.39370078740157483" header="0.78740157480314965" footer="0.39370078740157483"/>
  <pageSetup paperSize="9" scale="62" fitToHeight="0" pageOrder="overThenDown" orientation="landscape" useFirstPageNumber="1" r:id="rId1"/>
  <headerFooter alignWithMargins="0">
    <oddHeader>&amp;LINVENTARIZACE ZELENĚ&amp;RBRNO, ČS BYSTRC - REKONSTRUKCE STAVEBNÍ ČÁSTI A TECHNOLOGIE</oddHead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76"/>
  <sheetViews>
    <sheetView view="pageBreakPreview" zoomScaleSheetLayoutView="100" workbookViewId="0">
      <pane ySplit="1" topLeftCell="A35" activePane="bottomLeft" state="frozen"/>
      <selection pane="bottomLeft" activeCell="O43" sqref="O43"/>
    </sheetView>
  </sheetViews>
  <sheetFormatPr defaultRowHeight="14.25"/>
  <cols>
    <col min="1" max="1" width="7.5" style="31" customWidth="1"/>
    <col min="2" max="3" width="25.625" style="13" customWidth="1"/>
    <col min="4" max="4" width="9" style="39" customWidth="1"/>
    <col min="5" max="5" width="9" style="13" customWidth="1"/>
    <col min="6" max="6" width="5.375" style="108" customWidth="1"/>
    <col min="7" max="8" width="5.375" style="41" customWidth="1"/>
    <col min="9" max="12" width="5.375" style="31" customWidth="1"/>
    <col min="13" max="13" width="5.375" style="13" customWidth="1"/>
    <col min="14" max="14" width="5.375" style="31" customWidth="1"/>
    <col min="15" max="15" width="7.375" style="84" customWidth="1"/>
    <col min="16" max="16" width="8.875" style="13" customWidth="1"/>
    <col min="17" max="17" width="12.25" style="20" customWidth="1"/>
    <col min="18" max="18" width="10.5" style="46" customWidth="1"/>
    <col min="19" max="19" width="39.25" style="13" customWidth="1"/>
    <col min="20" max="20" width="28.5" style="43" customWidth="1"/>
    <col min="21" max="258" width="10.75" style="13" customWidth="1"/>
    <col min="259" max="1025" width="11.125" style="102" customWidth="1"/>
    <col min="1026" max="1026" width="9" style="102" customWidth="1"/>
    <col min="1027" max="16384" width="9" style="102"/>
  </cols>
  <sheetData>
    <row r="1" spans="1:20" s="86" customFormat="1" ht="29.85" customHeight="1" thickBot="1">
      <c r="A1" s="53" t="s">
        <v>0</v>
      </c>
      <c r="B1" s="54" t="s">
        <v>1</v>
      </c>
      <c r="C1" s="54" t="s">
        <v>2</v>
      </c>
      <c r="D1" s="55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54" t="s">
        <v>10</v>
      </c>
      <c r="L1" s="54" t="s">
        <v>54</v>
      </c>
      <c r="M1" s="54" t="s">
        <v>11</v>
      </c>
      <c r="N1" s="54" t="s">
        <v>12</v>
      </c>
      <c r="O1" s="55" t="s">
        <v>13</v>
      </c>
      <c r="P1" s="54" t="s">
        <v>14</v>
      </c>
      <c r="Q1" s="54" t="s">
        <v>15</v>
      </c>
      <c r="R1" s="54" t="s">
        <v>16</v>
      </c>
      <c r="S1" s="56" t="s">
        <v>17</v>
      </c>
      <c r="T1" s="85"/>
    </row>
    <row r="2" spans="1:20" s="39" customFormat="1" ht="30" customHeight="1">
      <c r="A2" s="121">
        <v>1</v>
      </c>
      <c r="B2" s="58" t="s">
        <v>63</v>
      </c>
      <c r="C2" s="59" t="s">
        <v>64</v>
      </c>
      <c r="D2" s="63"/>
      <c r="E2" s="120"/>
      <c r="F2" s="82">
        <v>1.7</v>
      </c>
      <c r="G2" s="60"/>
      <c r="H2" s="60"/>
      <c r="I2" s="57"/>
      <c r="J2" s="57"/>
      <c r="K2" s="60">
        <v>4</v>
      </c>
      <c r="L2" s="60"/>
      <c r="M2" s="57"/>
      <c r="N2" s="57" t="s">
        <v>65</v>
      </c>
      <c r="O2" s="60">
        <v>5</v>
      </c>
      <c r="P2" s="61" t="s">
        <v>20</v>
      </c>
      <c r="Q2" s="61" t="s">
        <v>66</v>
      </c>
      <c r="R2" s="62"/>
      <c r="S2" s="122" t="s">
        <v>67</v>
      </c>
      <c r="T2" s="83"/>
    </row>
    <row r="3" spans="1:20" s="39" customFormat="1" ht="57.75" customHeight="1">
      <c r="A3" s="123">
        <v>2</v>
      </c>
      <c r="B3" s="48" t="s">
        <v>68</v>
      </c>
      <c r="C3" s="48" t="s">
        <v>69</v>
      </c>
      <c r="D3" s="1"/>
      <c r="E3" s="1"/>
      <c r="F3" s="50">
        <v>3.5</v>
      </c>
      <c r="G3" s="1"/>
      <c r="H3" s="1"/>
      <c r="I3" s="44"/>
      <c r="J3" s="44"/>
      <c r="K3" s="1">
        <v>4</v>
      </c>
      <c r="L3" s="1"/>
      <c r="M3" s="44"/>
      <c r="N3" s="44" t="s">
        <v>70</v>
      </c>
      <c r="O3" s="1">
        <v>21</v>
      </c>
      <c r="P3" s="61" t="s">
        <v>20</v>
      </c>
      <c r="Q3" s="47" t="s">
        <v>71</v>
      </c>
      <c r="R3" s="49"/>
      <c r="S3" s="124" t="s">
        <v>72</v>
      </c>
      <c r="T3" s="83"/>
    </row>
    <row r="4" spans="1:20" s="88" customFormat="1" ht="54.75" customHeight="1">
      <c r="A4" s="125">
        <v>5</v>
      </c>
      <c r="B4" s="65" t="s">
        <v>78</v>
      </c>
      <c r="C4" s="65" t="s">
        <v>79</v>
      </c>
      <c r="D4" s="68"/>
      <c r="E4" s="68"/>
      <c r="F4" s="68">
        <v>3</v>
      </c>
      <c r="G4" s="68"/>
      <c r="H4" s="72"/>
      <c r="I4" s="64"/>
      <c r="J4" s="64"/>
      <c r="K4" s="68">
        <v>3</v>
      </c>
      <c r="L4" s="68"/>
      <c r="M4" s="64"/>
      <c r="N4" s="64" t="s">
        <v>70</v>
      </c>
      <c r="O4" s="68">
        <v>41</v>
      </c>
      <c r="P4" s="138" t="s">
        <v>20</v>
      </c>
      <c r="Q4" s="69" t="s">
        <v>77</v>
      </c>
      <c r="R4" s="139">
        <v>2062</v>
      </c>
      <c r="S4" s="126" t="s">
        <v>173</v>
      </c>
      <c r="T4" s="87"/>
    </row>
    <row r="5" spans="1:20" s="88" customFormat="1" ht="90.75" customHeight="1">
      <c r="A5" s="125">
        <v>6</v>
      </c>
      <c r="B5" s="65" t="s">
        <v>80</v>
      </c>
      <c r="C5" s="65" t="s">
        <v>81</v>
      </c>
      <c r="D5" s="68">
        <v>35</v>
      </c>
      <c r="E5" s="71">
        <f t="shared" ref="E5" si="0">D5*3.14</f>
        <v>109.9</v>
      </c>
      <c r="F5" s="68">
        <v>7</v>
      </c>
      <c r="G5" s="68">
        <v>1</v>
      </c>
      <c r="H5" s="68">
        <v>8</v>
      </c>
      <c r="I5" s="64">
        <v>4</v>
      </c>
      <c r="J5" s="64">
        <v>4</v>
      </c>
      <c r="K5" s="68">
        <v>4</v>
      </c>
      <c r="L5" s="68">
        <v>4</v>
      </c>
      <c r="M5" s="64" t="s">
        <v>21</v>
      </c>
      <c r="N5" s="64" t="s">
        <v>19</v>
      </c>
      <c r="O5" s="68">
        <f>F5*H5</f>
        <v>56</v>
      </c>
      <c r="P5" s="69" t="s">
        <v>20</v>
      </c>
      <c r="Q5" s="69" t="s">
        <v>82</v>
      </c>
      <c r="R5" s="70">
        <v>3827</v>
      </c>
      <c r="S5" s="126" t="s">
        <v>83</v>
      </c>
      <c r="T5" s="87"/>
    </row>
    <row r="6" spans="1:20" s="39" customFormat="1" ht="39.75" customHeight="1">
      <c r="A6" s="123">
        <v>10</v>
      </c>
      <c r="B6" s="48" t="s">
        <v>84</v>
      </c>
      <c r="C6" s="48" t="s">
        <v>85</v>
      </c>
      <c r="D6" s="1">
        <f t="shared" ref="D6:D19" si="1">E6/3.14</f>
        <v>12.738853503184712</v>
      </c>
      <c r="E6" s="1">
        <v>40</v>
      </c>
      <c r="F6" s="1">
        <v>12</v>
      </c>
      <c r="G6" s="1">
        <v>7</v>
      </c>
      <c r="H6" s="1">
        <v>2</v>
      </c>
      <c r="I6" s="44">
        <v>2</v>
      </c>
      <c r="J6" s="44">
        <v>2</v>
      </c>
      <c r="K6" s="1">
        <v>4</v>
      </c>
      <c r="L6" s="1">
        <v>3</v>
      </c>
      <c r="M6" s="44" t="s">
        <v>87</v>
      </c>
      <c r="N6" s="44" t="s">
        <v>75</v>
      </c>
      <c r="O6" s="1">
        <f t="shared" ref="O6:O34" si="2">F6*H6</f>
        <v>24</v>
      </c>
      <c r="P6" s="47" t="s">
        <v>184</v>
      </c>
      <c r="Q6" s="47" t="s">
        <v>82</v>
      </c>
      <c r="R6" s="49"/>
      <c r="S6" s="124" t="s">
        <v>90</v>
      </c>
      <c r="T6" s="83"/>
    </row>
    <row r="7" spans="1:20" s="39" customFormat="1" ht="29.25" customHeight="1">
      <c r="A7" s="123">
        <v>16</v>
      </c>
      <c r="B7" s="48" t="s">
        <v>84</v>
      </c>
      <c r="C7" s="48" t="s">
        <v>85</v>
      </c>
      <c r="D7" s="1">
        <f t="shared" si="1"/>
        <v>15.605095541401273</v>
      </c>
      <c r="E7" s="1">
        <v>49</v>
      </c>
      <c r="F7" s="1">
        <v>13</v>
      </c>
      <c r="G7" s="1">
        <v>7</v>
      </c>
      <c r="H7" s="1">
        <v>1</v>
      </c>
      <c r="I7" s="44">
        <v>2</v>
      </c>
      <c r="J7" s="44">
        <v>2</v>
      </c>
      <c r="K7" s="1">
        <v>4</v>
      </c>
      <c r="L7" s="1">
        <v>3</v>
      </c>
      <c r="M7" s="44" t="s">
        <v>87</v>
      </c>
      <c r="N7" s="44" t="s">
        <v>75</v>
      </c>
      <c r="O7" s="1">
        <f t="shared" si="2"/>
        <v>13</v>
      </c>
      <c r="P7" s="47" t="s">
        <v>184</v>
      </c>
      <c r="Q7" s="47" t="s">
        <v>82</v>
      </c>
      <c r="R7" s="49"/>
      <c r="S7" s="124" t="s">
        <v>90</v>
      </c>
      <c r="T7" s="83"/>
    </row>
    <row r="8" spans="1:20" s="39" customFormat="1" ht="29.25" customHeight="1">
      <c r="A8" s="123">
        <v>17</v>
      </c>
      <c r="B8" s="48" t="s">
        <v>84</v>
      </c>
      <c r="C8" s="48" t="s">
        <v>85</v>
      </c>
      <c r="D8" s="1">
        <f t="shared" si="1"/>
        <v>19.745222929936304</v>
      </c>
      <c r="E8" s="1">
        <v>62</v>
      </c>
      <c r="F8" s="1">
        <v>14</v>
      </c>
      <c r="G8" s="1">
        <v>6</v>
      </c>
      <c r="H8" s="1">
        <v>2</v>
      </c>
      <c r="I8" s="44">
        <v>2</v>
      </c>
      <c r="J8" s="44">
        <v>2</v>
      </c>
      <c r="K8" s="1">
        <v>4</v>
      </c>
      <c r="L8" s="1">
        <v>3</v>
      </c>
      <c r="M8" s="44" t="s">
        <v>87</v>
      </c>
      <c r="N8" s="44" t="s">
        <v>75</v>
      </c>
      <c r="O8" s="1">
        <f t="shared" si="2"/>
        <v>28</v>
      </c>
      <c r="P8" s="47" t="s">
        <v>184</v>
      </c>
      <c r="Q8" s="47" t="s">
        <v>82</v>
      </c>
      <c r="R8" s="49"/>
      <c r="S8" s="124" t="s">
        <v>90</v>
      </c>
      <c r="T8" s="83"/>
    </row>
    <row r="9" spans="1:20" s="39" customFormat="1" ht="72" customHeight="1">
      <c r="A9" s="123">
        <v>19</v>
      </c>
      <c r="B9" s="48" t="s">
        <v>92</v>
      </c>
      <c r="C9" s="48" t="s">
        <v>93</v>
      </c>
      <c r="D9" s="1"/>
      <c r="E9" s="1"/>
      <c r="F9" s="50">
        <v>1.8</v>
      </c>
      <c r="G9" s="1"/>
      <c r="H9" s="1"/>
      <c r="I9" s="44"/>
      <c r="J9" s="44"/>
      <c r="K9" s="1">
        <v>4</v>
      </c>
      <c r="L9" s="1"/>
      <c r="M9" s="44"/>
      <c r="N9" s="44" t="s">
        <v>70</v>
      </c>
      <c r="O9" s="1">
        <v>39</v>
      </c>
      <c r="P9" s="47" t="s">
        <v>20</v>
      </c>
      <c r="Q9" s="47" t="s">
        <v>82</v>
      </c>
      <c r="R9" s="49"/>
      <c r="S9" s="124" t="s">
        <v>94</v>
      </c>
      <c r="T9" s="83"/>
    </row>
    <row r="10" spans="1:20" s="39" customFormat="1" ht="75" customHeight="1">
      <c r="A10" s="123">
        <v>20</v>
      </c>
      <c r="B10" s="48" t="s">
        <v>97</v>
      </c>
      <c r="C10" s="48" t="s">
        <v>99</v>
      </c>
      <c r="D10" s="1"/>
      <c r="E10" s="1"/>
      <c r="F10" s="50">
        <v>3.5</v>
      </c>
      <c r="G10" s="1"/>
      <c r="H10" s="1"/>
      <c r="I10" s="44"/>
      <c r="J10" s="44"/>
      <c r="K10" s="1">
        <v>4</v>
      </c>
      <c r="L10" s="1"/>
      <c r="M10" s="44"/>
      <c r="N10" s="44" t="s">
        <v>95</v>
      </c>
      <c r="O10" s="1">
        <v>39</v>
      </c>
      <c r="P10" s="47" t="s">
        <v>20</v>
      </c>
      <c r="Q10" s="47" t="s">
        <v>96</v>
      </c>
      <c r="R10" s="49"/>
      <c r="S10" s="124" t="s">
        <v>98</v>
      </c>
      <c r="T10" s="83"/>
    </row>
    <row r="11" spans="1:20" s="88" customFormat="1" ht="29.25" customHeight="1">
      <c r="A11" s="125">
        <v>21</v>
      </c>
      <c r="B11" s="65" t="s">
        <v>73</v>
      </c>
      <c r="C11" s="65" t="s">
        <v>74</v>
      </c>
      <c r="D11" s="68">
        <v>26</v>
      </c>
      <c r="E11" s="68">
        <f>D11*3.14</f>
        <v>81.64</v>
      </c>
      <c r="F11" s="68">
        <v>12</v>
      </c>
      <c r="G11" s="68">
        <v>0</v>
      </c>
      <c r="H11" s="72">
        <v>4.5</v>
      </c>
      <c r="I11" s="64">
        <v>2</v>
      </c>
      <c r="J11" s="64">
        <v>2</v>
      </c>
      <c r="K11" s="68">
        <v>3</v>
      </c>
      <c r="L11" s="68">
        <v>4</v>
      </c>
      <c r="M11" s="64" t="s">
        <v>87</v>
      </c>
      <c r="N11" s="64" t="s">
        <v>75</v>
      </c>
      <c r="O11" s="68">
        <f t="shared" ref="O11:O12" si="3">F11*H11</f>
        <v>54</v>
      </c>
      <c r="P11" s="69" t="s">
        <v>20</v>
      </c>
      <c r="Q11" s="69" t="s">
        <v>96</v>
      </c>
      <c r="R11" s="70">
        <v>20312</v>
      </c>
      <c r="S11" s="126" t="s">
        <v>100</v>
      </c>
      <c r="T11" s="87"/>
    </row>
    <row r="12" spans="1:20" s="39" customFormat="1" ht="16.5" customHeight="1">
      <c r="A12" s="123">
        <v>22</v>
      </c>
      <c r="B12" s="48" t="s">
        <v>73</v>
      </c>
      <c r="C12" s="48" t="s">
        <v>74</v>
      </c>
      <c r="D12" s="1">
        <f t="shared" si="1"/>
        <v>21.019108280254777</v>
      </c>
      <c r="E12" s="1">
        <v>66</v>
      </c>
      <c r="F12" s="1">
        <v>16</v>
      </c>
      <c r="G12" s="1">
        <v>0</v>
      </c>
      <c r="H12" s="50">
        <v>4.5</v>
      </c>
      <c r="I12" s="44">
        <v>2</v>
      </c>
      <c r="J12" s="44">
        <v>2</v>
      </c>
      <c r="K12" s="1">
        <v>3</v>
      </c>
      <c r="L12" s="1">
        <v>4</v>
      </c>
      <c r="M12" s="44" t="s">
        <v>87</v>
      </c>
      <c r="N12" s="44" t="s">
        <v>75</v>
      </c>
      <c r="O12" s="1">
        <f t="shared" si="3"/>
        <v>72</v>
      </c>
      <c r="P12" s="47" t="s">
        <v>20</v>
      </c>
      <c r="Q12" s="47" t="s">
        <v>96</v>
      </c>
      <c r="R12" s="49"/>
      <c r="S12" s="124" t="s">
        <v>101</v>
      </c>
      <c r="T12" s="83"/>
    </row>
    <row r="13" spans="1:20" s="88" customFormat="1" ht="112.5" customHeight="1">
      <c r="A13" s="125">
        <v>24</v>
      </c>
      <c r="B13" s="65" t="s">
        <v>103</v>
      </c>
      <c r="C13" s="65" t="s">
        <v>104</v>
      </c>
      <c r="D13" s="68"/>
      <c r="E13" s="68"/>
      <c r="F13" s="72">
        <v>2.5</v>
      </c>
      <c r="G13" s="68"/>
      <c r="H13" s="68"/>
      <c r="I13" s="64"/>
      <c r="J13" s="64"/>
      <c r="K13" s="68">
        <v>4</v>
      </c>
      <c r="L13" s="68"/>
      <c r="M13" s="64"/>
      <c r="N13" s="64" t="s">
        <v>70</v>
      </c>
      <c r="O13" s="68">
        <v>47</v>
      </c>
      <c r="P13" s="69" t="s">
        <v>20</v>
      </c>
      <c r="Q13" s="69" t="s">
        <v>105</v>
      </c>
      <c r="R13" s="70">
        <v>2364</v>
      </c>
      <c r="S13" s="126" t="s">
        <v>114</v>
      </c>
      <c r="T13" s="87"/>
    </row>
    <row r="14" spans="1:20" s="88" customFormat="1" ht="29.25" customHeight="1">
      <c r="A14" s="125">
        <v>25</v>
      </c>
      <c r="B14" s="65" t="s">
        <v>84</v>
      </c>
      <c r="C14" s="65" t="s">
        <v>85</v>
      </c>
      <c r="D14" s="68">
        <f t="shared" si="1"/>
        <v>42.675159235668787</v>
      </c>
      <c r="E14" s="68">
        <v>134</v>
      </c>
      <c r="F14" s="68">
        <v>12</v>
      </c>
      <c r="G14" s="72">
        <v>1.5</v>
      </c>
      <c r="H14" s="68">
        <v>7</v>
      </c>
      <c r="I14" s="64">
        <v>2</v>
      </c>
      <c r="J14" s="64">
        <v>2</v>
      </c>
      <c r="K14" s="68">
        <v>4</v>
      </c>
      <c r="L14" s="68">
        <v>4</v>
      </c>
      <c r="M14" s="64" t="s">
        <v>87</v>
      </c>
      <c r="N14" s="64" t="s">
        <v>75</v>
      </c>
      <c r="O14" s="68">
        <f t="shared" ref="O14:O19" si="4">F14*H14</f>
        <v>84</v>
      </c>
      <c r="P14" s="69" t="s">
        <v>20</v>
      </c>
      <c r="Q14" s="69" t="s">
        <v>106</v>
      </c>
      <c r="R14" s="70">
        <v>35992</v>
      </c>
      <c r="S14" s="126" t="s">
        <v>107</v>
      </c>
      <c r="T14" s="87"/>
    </row>
    <row r="15" spans="1:20" s="88" customFormat="1" ht="29.25" customHeight="1">
      <c r="A15" s="125">
        <v>27</v>
      </c>
      <c r="B15" s="65" t="s">
        <v>84</v>
      </c>
      <c r="C15" s="65" t="s">
        <v>85</v>
      </c>
      <c r="D15" s="68">
        <f t="shared" si="1"/>
        <v>36.624203821656053</v>
      </c>
      <c r="E15" s="68">
        <v>115</v>
      </c>
      <c r="F15" s="68">
        <v>14</v>
      </c>
      <c r="G15" s="68">
        <v>2</v>
      </c>
      <c r="H15" s="68">
        <v>7</v>
      </c>
      <c r="I15" s="64">
        <v>2</v>
      </c>
      <c r="J15" s="64">
        <v>2</v>
      </c>
      <c r="K15" s="68">
        <v>4</v>
      </c>
      <c r="L15" s="68">
        <v>4</v>
      </c>
      <c r="M15" s="64" t="s">
        <v>87</v>
      </c>
      <c r="N15" s="64" t="s">
        <v>75</v>
      </c>
      <c r="O15" s="68">
        <f t="shared" si="4"/>
        <v>98</v>
      </c>
      <c r="P15" s="69" t="s">
        <v>20</v>
      </c>
      <c r="Q15" s="69" t="s">
        <v>106</v>
      </c>
      <c r="R15" s="70">
        <v>31224</v>
      </c>
      <c r="S15" s="126" t="s">
        <v>107</v>
      </c>
      <c r="T15" s="87"/>
    </row>
    <row r="16" spans="1:20" s="88" customFormat="1" ht="29.25" customHeight="1">
      <c r="A16" s="125">
        <v>28</v>
      </c>
      <c r="B16" s="65" t="s">
        <v>84</v>
      </c>
      <c r="C16" s="65" t="s">
        <v>85</v>
      </c>
      <c r="D16" s="68">
        <f t="shared" si="1"/>
        <v>30.573248407643312</v>
      </c>
      <c r="E16" s="68">
        <v>96</v>
      </c>
      <c r="F16" s="68">
        <v>12</v>
      </c>
      <c r="G16" s="68">
        <v>4</v>
      </c>
      <c r="H16" s="68">
        <v>2</v>
      </c>
      <c r="I16" s="64">
        <v>3</v>
      </c>
      <c r="J16" s="64">
        <v>2</v>
      </c>
      <c r="K16" s="68">
        <v>4</v>
      </c>
      <c r="L16" s="68">
        <v>4</v>
      </c>
      <c r="M16" s="64" t="s">
        <v>87</v>
      </c>
      <c r="N16" s="64" t="s">
        <v>75</v>
      </c>
      <c r="O16" s="68">
        <f t="shared" si="4"/>
        <v>24</v>
      </c>
      <c r="P16" s="69" t="s">
        <v>20</v>
      </c>
      <c r="Q16" s="69" t="s">
        <v>106</v>
      </c>
      <c r="R16" s="70">
        <v>1600</v>
      </c>
      <c r="S16" s="126" t="s">
        <v>107</v>
      </c>
      <c r="T16" s="87"/>
    </row>
    <row r="17" spans="1:20" s="88" customFormat="1" ht="29.25" customHeight="1">
      <c r="A17" s="125">
        <v>29</v>
      </c>
      <c r="B17" s="65" t="s">
        <v>84</v>
      </c>
      <c r="C17" s="65" t="s">
        <v>85</v>
      </c>
      <c r="D17" s="68">
        <f t="shared" si="1"/>
        <v>30.573248407643312</v>
      </c>
      <c r="E17" s="68">
        <v>96</v>
      </c>
      <c r="F17" s="68">
        <v>15</v>
      </c>
      <c r="G17" s="68">
        <v>4</v>
      </c>
      <c r="H17" s="68">
        <v>7</v>
      </c>
      <c r="I17" s="64">
        <v>2</v>
      </c>
      <c r="J17" s="64">
        <v>2</v>
      </c>
      <c r="K17" s="68">
        <v>4</v>
      </c>
      <c r="L17" s="68">
        <v>4</v>
      </c>
      <c r="M17" s="64" t="s">
        <v>87</v>
      </c>
      <c r="N17" s="64" t="s">
        <v>75</v>
      </c>
      <c r="O17" s="68">
        <f t="shared" si="4"/>
        <v>105</v>
      </c>
      <c r="P17" s="69" t="s">
        <v>20</v>
      </c>
      <c r="Q17" s="69" t="s">
        <v>106</v>
      </c>
      <c r="R17" s="70">
        <v>27052</v>
      </c>
      <c r="S17" s="126" t="s">
        <v>107</v>
      </c>
      <c r="T17" s="87"/>
    </row>
    <row r="18" spans="1:20" s="88" customFormat="1" ht="29.25" customHeight="1">
      <c r="A18" s="125">
        <v>30</v>
      </c>
      <c r="B18" s="65" t="s">
        <v>84</v>
      </c>
      <c r="C18" s="65" t="s">
        <v>85</v>
      </c>
      <c r="D18" s="68">
        <f t="shared" si="1"/>
        <v>37.261146496815286</v>
      </c>
      <c r="E18" s="68">
        <v>117</v>
      </c>
      <c r="F18" s="68">
        <v>15</v>
      </c>
      <c r="G18" s="68">
        <v>1</v>
      </c>
      <c r="H18" s="68">
        <v>7</v>
      </c>
      <c r="I18" s="64">
        <v>2</v>
      </c>
      <c r="J18" s="64">
        <v>2</v>
      </c>
      <c r="K18" s="68">
        <v>4</v>
      </c>
      <c r="L18" s="68">
        <v>4</v>
      </c>
      <c r="M18" s="64" t="s">
        <v>87</v>
      </c>
      <c r="N18" s="64" t="s">
        <v>75</v>
      </c>
      <c r="O18" s="68">
        <f t="shared" si="4"/>
        <v>105</v>
      </c>
      <c r="P18" s="69" t="s">
        <v>20</v>
      </c>
      <c r="Q18" s="69" t="s">
        <v>106</v>
      </c>
      <c r="R18" s="70">
        <v>31224</v>
      </c>
      <c r="S18" s="126" t="s">
        <v>107</v>
      </c>
      <c r="T18" s="87"/>
    </row>
    <row r="19" spans="1:20" s="88" customFormat="1" ht="39.75" customHeight="1">
      <c r="A19" s="125">
        <v>31</v>
      </c>
      <c r="B19" s="65" t="s">
        <v>84</v>
      </c>
      <c r="C19" s="65" t="s">
        <v>85</v>
      </c>
      <c r="D19" s="68">
        <f t="shared" si="1"/>
        <v>35.987261146496813</v>
      </c>
      <c r="E19" s="68">
        <v>113</v>
      </c>
      <c r="F19" s="68">
        <v>14</v>
      </c>
      <c r="G19" s="68">
        <v>3</v>
      </c>
      <c r="H19" s="68">
        <v>6</v>
      </c>
      <c r="I19" s="64">
        <v>2</v>
      </c>
      <c r="J19" s="64">
        <v>2</v>
      </c>
      <c r="K19" s="68">
        <v>4</v>
      </c>
      <c r="L19" s="68">
        <v>4</v>
      </c>
      <c r="M19" s="64" t="s">
        <v>87</v>
      </c>
      <c r="N19" s="64" t="s">
        <v>75</v>
      </c>
      <c r="O19" s="68">
        <f t="shared" si="4"/>
        <v>84</v>
      </c>
      <c r="P19" s="69" t="s">
        <v>20</v>
      </c>
      <c r="Q19" s="69" t="s">
        <v>106</v>
      </c>
      <c r="R19" s="70">
        <v>31224</v>
      </c>
      <c r="S19" s="126" t="s">
        <v>109</v>
      </c>
      <c r="T19" s="87"/>
    </row>
    <row r="20" spans="1:20" s="39" customFormat="1" ht="72.75" customHeight="1">
      <c r="A20" s="123">
        <v>34</v>
      </c>
      <c r="B20" s="48" t="s">
        <v>112</v>
      </c>
      <c r="C20" s="48" t="s">
        <v>113</v>
      </c>
      <c r="D20" s="81"/>
      <c r="E20" s="81"/>
      <c r="F20" s="50">
        <v>2.5</v>
      </c>
      <c r="G20" s="1"/>
      <c r="H20" s="1"/>
      <c r="I20" s="44"/>
      <c r="J20" s="44"/>
      <c r="K20" s="1">
        <v>4</v>
      </c>
      <c r="L20" s="1"/>
      <c r="M20" s="44"/>
      <c r="N20" s="44" t="s">
        <v>70</v>
      </c>
      <c r="O20" s="1">
        <v>28</v>
      </c>
      <c r="P20" s="47" t="s">
        <v>20</v>
      </c>
      <c r="Q20" s="47" t="s">
        <v>106</v>
      </c>
      <c r="R20" s="49"/>
      <c r="S20" s="124" t="s">
        <v>114</v>
      </c>
      <c r="T20" s="83"/>
    </row>
    <row r="21" spans="1:20" s="88" customFormat="1" ht="60" customHeight="1">
      <c r="A21" s="125">
        <v>35</v>
      </c>
      <c r="B21" s="65" t="s">
        <v>115</v>
      </c>
      <c r="C21" s="66" t="s">
        <v>116</v>
      </c>
      <c r="D21" s="71">
        <v>45</v>
      </c>
      <c r="E21" s="71">
        <f>D21*3.14</f>
        <v>141.30000000000001</v>
      </c>
      <c r="F21" s="68">
        <v>7</v>
      </c>
      <c r="G21" s="68">
        <v>1</v>
      </c>
      <c r="H21" s="68">
        <v>8</v>
      </c>
      <c r="I21" s="64">
        <v>3</v>
      </c>
      <c r="J21" s="64">
        <v>4</v>
      </c>
      <c r="K21" s="68">
        <v>4</v>
      </c>
      <c r="L21" s="68">
        <v>4</v>
      </c>
      <c r="M21" s="64" t="s">
        <v>18</v>
      </c>
      <c r="N21" s="64" t="s">
        <v>19</v>
      </c>
      <c r="O21" s="68">
        <f t="shared" ref="O21" si="5">F21*H21</f>
        <v>56</v>
      </c>
      <c r="P21" s="69" t="s">
        <v>20</v>
      </c>
      <c r="Q21" s="69" t="s">
        <v>82</v>
      </c>
      <c r="R21" s="70">
        <v>6115</v>
      </c>
      <c r="S21" s="126" t="s">
        <v>117</v>
      </c>
      <c r="T21" s="87"/>
    </row>
    <row r="22" spans="1:20" s="88" customFormat="1" ht="93" customHeight="1">
      <c r="A22" s="125">
        <v>36</v>
      </c>
      <c r="B22" s="65" t="s">
        <v>118</v>
      </c>
      <c r="C22" s="65" t="s">
        <v>119</v>
      </c>
      <c r="D22" s="67"/>
      <c r="E22" s="67"/>
      <c r="F22" s="68">
        <v>3</v>
      </c>
      <c r="G22" s="68"/>
      <c r="H22" s="68"/>
      <c r="I22" s="64"/>
      <c r="J22" s="64"/>
      <c r="K22" s="68">
        <v>4</v>
      </c>
      <c r="L22" s="68"/>
      <c r="M22" s="64"/>
      <c r="N22" s="64" t="s">
        <v>70</v>
      </c>
      <c r="O22" s="68">
        <v>53</v>
      </c>
      <c r="P22" s="69" t="s">
        <v>20</v>
      </c>
      <c r="Q22" s="69" t="s">
        <v>120</v>
      </c>
      <c r="R22" s="70">
        <v>2666</v>
      </c>
      <c r="S22" s="126" t="s">
        <v>121</v>
      </c>
      <c r="T22" s="87"/>
    </row>
    <row r="23" spans="1:20" s="88" customFormat="1" ht="30" customHeight="1">
      <c r="A23" s="123">
        <v>37</v>
      </c>
      <c r="B23" s="48" t="s">
        <v>122</v>
      </c>
      <c r="C23" s="52" t="s">
        <v>123</v>
      </c>
      <c r="D23" s="73">
        <f>E23/3.14</f>
        <v>24.203821656050955</v>
      </c>
      <c r="E23" s="73">
        <v>76</v>
      </c>
      <c r="F23" s="1">
        <v>7</v>
      </c>
      <c r="G23" s="1">
        <v>1</v>
      </c>
      <c r="H23" s="1">
        <v>6</v>
      </c>
      <c r="I23" s="44">
        <v>1</v>
      </c>
      <c r="J23" s="44">
        <v>1</v>
      </c>
      <c r="K23" s="1">
        <v>2</v>
      </c>
      <c r="L23" s="1">
        <v>3</v>
      </c>
      <c r="M23" s="44" t="s">
        <v>21</v>
      </c>
      <c r="N23" s="44" t="s">
        <v>19</v>
      </c>
      <c r="O23" s="1">
        <f t="shared" ref="O23" si="6">F23*H23</f>
        <v>42</v>
      </c>
      <c r="P23" s="47" t="s">
        <v>20</v>
      </c>
      <c r="Q23" s="47" t="s">
        <v>82</v>
      </c>
      <c r="R23" s="70"/>
      <c r="S23" s="124" t="s">
        <v>124</v>
      </c>
      <c r="T23" s="87"/>
    </row>
    <row r="24" spans="1:20" s="88" customFormat="1" ht="101.25" customHeight="1">
      <c r="A24" s="125">
        <v>38</v>
      </c>
      <c r="B24" s="65" t="s">
        <v>125</v>
      </c>
      <c r="C24" s="65" t="s">
        <v>126</v>
      </c>
      <c r="D24" s="67"/>
      <c r="E24" s="67"/>
      <c r="F24" s="72">
        <v>3.5</v>
      </c>
      <c r="G24" s="68"/>
      <c r="H24" s="68"/>
      <c r="I24" s="64"/>
      <c r="J24" s="64"/>
      <c r="K24" s="68">
        <v>4</v>
      </c>
      <c r="L24" s="68"/>
      <c r="M24" s="64"/>
      <c r="N24" s="64" t="s">
        <v>70</v>
      </c>
      <c r="O24" s="68">
        <v>58</v>
      </c>
      <c r="P24" s="69" t="s">
        <v>20</v>
      </c>
      <c r="Q24" s="69" t="s">
        <v>82</v>
      </c>
      <c r="R24" s="70">
        <v>2918</v>
      </c>
      <c r="S24" s="126" t="s">
        <v>127</v>
      </c>
      <c r="T24" s="87"/>
    </row>
    <row r="25" spans="1:20" s="88" customFormat="1" ht="73.5" customHeight="1">
      <c r="A25" s="123">
        <v>39</v>
      </c>
      <c r="B25" s="48" t="s">
        <v>128</v>
      </c>
      <c r="C25" s="52" t="s">
        <v>129</v>
      </c>
      <c r="D25" s="73"/>
      <c r="E25" s="73"/>
      <c r="F25" s="1">
        <v>8</v>
      </c>
      <c r="G25" s="1">
        <v>0</v>
      </c>
      <c r="H25" s="1">
        <v>3</v>
      </c>
      <c r="I25" s="44">
        <v>2</v>
      </c>
      <c r="J25" s="44">
        <v>2</v>
      </c>
      <c r="K25" s="1">
        <v>3</v>
      </c>
      <c r="L25" s="1">
        <v>3</v>
      </c>
      <c r="M25" s="44"/>
      <c r="N25" s="44" t="s">
        <v>130</v>
      </c>
      <c r="O25" s="1">
        <v>23</v>
      </c>
      <c r="P25" s="47" t="s">
        <v>20</v>
      </c>
      <c r="Q25" s="47" t="s">
        <v>82</v>
      </c>
      <c r="R25" s="70"/>
      <c r="S25" s="124" t="s">
        <v>175</v>
      </c>
      <c r="T25" s="87"/>
    </row>
    <row r="26" spans="1:20" s="88" customFormat="1" ht="18.75" customHeight="1">
      <c r="A26" s="125">
        <v>40</v>
      </c>
      <c r="B26" s="65" t="s">
        <v>131</v>
      </c>
      <c r="C26" s="66" t="s">
        <v>132</v>
      </c>
      <c r="D26" s="71">
        <f>E26/3.14</f>
        <v>29.936305732484076</v>
      </c>
      <c r="E26" s="71">
        <v>94</v>
      </c>
      <c r="F26" s="68">
        <v>8</v>
      </c>
      <c r="G26" s="68">
        <v>0</v>
      </c>
      <c r="H26" s="68">
        <v>5</v>
      </c>
      <c r="I26" s="64">
        <v>2</v>
      </c>
      <c r="J26" s="64">
        <v>2</v>
      </c>
      <c r="K26" s="68">
        <v>3</v>
      </c>
      <c r="L26" s="68">
        <v>4</v>
      </c>
      <c r="M26" s="64" t="s">
        <v>21</v>
      </c>
      <c r="N26" s="64" t="s">
        <v>75</v>
      </c>
      <c r="O26" s="68">
        <f>F26*H26</f>
        <v>40</v>
      </c>
      <c r="P26" s="69" t="s">
        <v>20</v>
      </c>
      <c r="Q26" s="69" t="s">
        <v>82</v>
      </c>
      <c r="R26" s="70">
        <v>26731</v>
      </c>
      <c r="S26" s="126" t="s">
        <v>176</v>
      </c>
      <c r="T26" s="87"/>
    </row>
    <row r="27" spans="1:20" s="88" customFormat="1" ht="19.5" customHeight="1">
      <c r="A27" s="125">
        <v>41</v>
      </c>
      <c r="B27" s="65" t="s">
        <v>131</v>
      </c>
      <c r="C27" s="66" t="s">
        <v>132</v>
      </c>
      <c r="D27" s="71">
        <v>27</v>
      </c>
      <c r="E27" s="71">
        <f>D27*3.14</f>
        <v>84.78</v>
      </c>
      <c r="F27" s="68">
        <v>8</v>
      </c>
      <c r="G27" s="68">
        <v>0</v>
      </c>
      <c r="H27" s="68">
        <v>7</v>
      </c>
      <c r="I27" s="64">
        <v>2</v>
      </c>
      <c r="J27" s="64">
        <v>2</v>
      </c>
      <c r="K27" s="68">
        <v>3</v>
      </c>
      <c r="L27" s="68">
        <v>3</v>
      </c>
      <c r="M27" s="64" t="s">
        <v>21</v>
      </c>
      <c r="N27" s="64" t="s">
        <v>75</v>
      </c>
      <c r="O27" s="68">
        <f t="shared" ref="O27:O29" si="7">F27*H27</f>
        <v>56</v>
      </c>
      <c r="P27" s="69" t="s">
        <v>20</v>
      </c>
      <c r="Q27" s="69" t="s">
        <v>82</v>
      </c>
      <c r="R27" s="70">
        <v>26731</v>
      </c>
      <c r="S27" s="126" t="s">
        <v>176</v>
      </c>
      <c r="T27" s="87"/>
    </row>
    <row r="28" spans="1:20" s="39" customFormat="1" ht="57.75" customHeight="1">
      <c r="A28" s="123">
        <v>42</v>
      </c>
      <c r="B28" s="48" t="s">
        <v>131</v>
      </c>
      <c r="C28" s="52" t="s">
        <v>132</v>
      </c>
      <c r="D28" s="73">
        <v>22</v>
      </c>
      <c r="E28" s="73">
        <f>D28*3.14</f>
        <v>69.08</v>
      </c>
      <c r="F28" s="1">
        <v>6</v>
      </c>
      <c r="G28" s="1">
        <v>1</v>
      </c>
      <c r="H28" s="1">
        <v>4</v>
      </c>
      <c r="I28" s="44">
        <v>3</v>
      </c>
      <c r="J28" s="44">
        <v>4</v>
      </c>
      <c r="K28" s="1">
        <v>4</v>
      </c>
      <c r="L28" s="1">
        <v>3</v>
      </c>
      <c r="M28" s="44" t="s">
        <v>21</v>
      </c>
      <c r="N28" s="44" t="s">
        <v>75</v>
      </c>
      <c r="O28" s="1">
        <f t="shared" si="7"/>
        <v>24</v>
      </c>
      <c r="P28" s="47" t="s">
        <v>20</v>
      </c>
      <c r="Q28" s="47" t="s">
        <v>82</v>
      </c>
      <c r="R28" s="49"/>
      <c r="S28" s="124" t="s">
        <v>133</v>
      </c>
      <c r="T28" s="83"/>
    </row>
    <row r="29" spans="1:20" s="88" customFormat="1" ht="48.75" customHeight="1">
      <c r="A29" s="123">
        <v>43</v>
      </c>
      <c r="B29" s="48" t="s">
        <v>131</v>
      </c>
      <c r="C29" s="52" t="s">
        <v>132</v>
      </c>
      <c r="D29" s="73">
        <v>21</v>
      </c>
      <c r="E29" s="73">
        <f>D29*3.14</f>
        <v>65.94</v>
      </c>
      <c r="F29" s="1">
        <v>5</v>
      </c>
      <c r="G29" s="1">
        <v>0</v>
      </c>
      <c r="H29" s="50">
        <v>3.5</v>
      </c>
      <c r="I29" s="44">
        <v>3</v>
      </c>
      <c r="J29" s="44">
        <v>2</v>
      </c>
      <c r="K29" s="1">
        <v>4</v>
      </c>
      <c r="L29" s="1">
        <v>3</v>
      </c>
      <c r="M29" s="44" t="s">
        <v>21</v>
      </c>
      <c r="N29" s="44" t="s">
        <v>75</v>
      </c>
      <c r="O29" s="1">
        <f t="shared" si="7"/>
        <v>17.5</v>
      </c>
      <c r="P29" s="47" t="s">
        <v>20</v>
      </c>
      <c r="Q29" s="47" t="s">
        <v>82</v>
      </c>
      <c r="R29" s="70"/>
      <c r="S29" s="124" t="s">
        <v>134</v>
      </c>
      <c r="T29" s="87"/>
    </row>
    <row r="30" spans="1:20" s="88" customFormat="1" ht="200.25" customHeight="1">
      <c r="A30" s="125">
        <v>44</v>
      </c>
      <c r="B30" s="65" t="s">
        <v>135</v>
      </c>
      <c r="C30" s="65" t="s">
        <v>136</v>
      </c>
      <c r="D30" s="67"/>
      <c r="E30" s="67"/>
      <c r="F30" s="68">
        <v>12</v>
      </c>
      <c r="G30" s="68">
        <v>2</v>
      </c>
      <c r="H30" s="68">
        <v>4</v>
      </c>
      <c r="I30" s="64">
        <v>2</v>
      </c>
      <c r="J30" s="64">
        <v>2</v>
      </c>
      <c r="K30" s="68">
        <v>4</v>
      </c>
      <c r="L30" s="68">
        <v>4</v>
      </c>
      <c r="M30" s="64"/>
      <c r="N30" s="64" t="s">
        <v>130</v>
      </c>
      <c r="O30" s="68">
        <v>78</v>
      </c>
      <c r="P30" s="161" t="s">
        <v>179</v>
      </c>
      <c r="Q30" s="69" t="s">
        <v>82</v>
      </c>
      <c r="R30" s="70">
        <v>9196</v>
      </c>
      <c r="S30" s="126" t="s">
        <v>187</v>
      </c>
      <c r="T30" s="87"/>
    </row>
    <row r="31" spans="1:20" s="88" customFormat="1" ht="46.5" customHeight="1">
      <c r="A31" s="125">
        <v>45</v>
      </c>
      <c r="B31" s="65" t="s">
        <v>137</v>
      </c>
      <c r="C31" s="65" t="s">
        <v>138</v>
      </c>
      <c r="D31" s="71"/>
      <c r="E31" s="71"/>
      <c r="F31" s="72">
        <v>1.5</v>
      </c>
      <c r="G31" s="68"/>
      <c r="H31" s="68"/>
      <c r="I31" s="64"/>
      <c r="J31" s="64"/>
      <c r="K31" s="68">
        <v>2</v>
      </c>
      <c r="L31" s="68"/>
      <c r="M31" s="64"/>
      <c r="N31" s="64" t="s">
        <v>139</v>
      </c>
      <c r="O31" s="68">
        <v>247</v>
      </c>
      <c r="P31" s="69" t="s">
        <v>20</v>
      </c>
      <c r="Q31" s="69" t="s">
        <v>82</v>
      </c>
      <c r="R31" s="70">
        <v>18638</v>
      </c>
      <c r="S31" s="126" t="s">
        <v>169</v>
      </c>
      <c r="T31" s="87"/>
    </row>
    <row r="32" spans="1:20" s="39" customFormat="1" ht="178.5" customHeight="1">
      <c r="A32" s="123">
        <v>46</v>
      </c>
      <c r="B32" s="48" t="s">
        <v>140</v>
      </c>
      <c r="C32" s="48" t="s">
        <v>141</v>
      </c>
      <c r="D32" s="73"/>
      <c r="E32" s="81"/>
      <c r="F32" s="1">
        <v>10</v>
      </c>
      <c r="G32" s="1">
        <v>0</v>
      </c>
      <c r="H32" s="1">
        <v>3</v>
      </c>
      <c r="I32" s="44">
        <v>2</v>
      </c>
      <c r="J32" s="44">
        <v>2</v>
      </c>
      <c r="K32" s="1">
        <v>3</v>
      </c>
      <c r="L32" s="1">
        <v>3</v>
      </c>
      <c r="M32" s="44"/>
      <c r="N32" s="44" t="s">
        <v>130</v>
      </c>
      <c r="O32" s="1">
        <v>30</v>
      </c>
      <c r="P32" s="160" t="s">
        <v>185</v>
      </c>
      <c r="Q32" s="47" t="s">
        <v>82</v>
      </c>
      <c r="R32" s="49"/>
      <c r="S32" s="124" t="s">
        <v>170</v>
      </c>
      <c r="T32" s="83"/>
    </row>
    <row r="33" spans="1:258" s="88" customFormat="1" ht="22.5" customHeight="1">
      <c r="A33" s="123">
        <v>47</v>
      </c>
      <c r="B33" s="48" t="s">
        <v>131</v>
      </c>
      <c r="C33" s="52" t="s">
        <v>132</v>
      </c>
      <c r="D33" s="73">
        <v>22</v>
      </c>
      <c r="E33" s="73">
        <f>D33*3.14</f>
        <v>69.08</v>
      </c>
      <c r="F33" s="1">
        <v>9</v>
      </c>
      <c r="G33" s="1">
        <v>0</v>
      </c>
      <c r="H33" s="1">
        <v>4</v>
      </c>
      <c r="I33" s="44">
        <v>2</v>
      </c>
      <c r="J33" s="44">
        <v>2</v>
      </c>
      <c r="K33" s="1">
        <v>4</v>
      </c>
      <c r="L33" s="1">
        <v>3</v>
      </c>
      <c r="M33" s="44" t="s">
        <v>21</v>
      </c>
      <c r="N33" s="44" t="s">
        <v>75</v>
      </c>
      <c r="O33" s="1">
        <f t="shared" si="2"/>
        <v>36</v>
      </c>
      <c r="P33" s="47" t="s">
        <v>20</v>
      </c>
      <c r="Q33" s="47" t="s">
        <v>82</v>
      </c>
      <c r="R33" s="70"/>
      <c r="S33" s="124" t="s">
        <v>143</v>
      </c>
      <c r="T33" s="87"/>
    </row>
    <row r="34" spans="1:258" s="39" customFormat="1" ht="28.5" customHeight="1">
      <c r="A34" s="123">
        <v>48</v>
      </c>
      <c r="B34" s="48" t="s">
        <v>131</v>
      </c>
      <c r="C34" s="52" t="s">
        <v>132</v>
      </c>
      <c r="D34" s="73">
        <v>23</v>
      </c>
      <c r="E34" s="73">
        <f>D34*3.14</f>
        <v>72.22</v>
      </c>
      <c r="F34" s="1">
        <v>9</v>
      </c>
      <c r="G34" s="1">
        <v>0</v>
      </c>
      <c r="H34" s="50">
        <v>4.5</v>
      </c>
      <c r="I34" s="44">
        <v>3</v>
      </c>
      <c r="J34" s="44">
        <v>2</v>
      </c>
      <c r="K34" s="1">
        <v>4</v>
      </c>
      <c r="L34" s="1">
        <v>3</v>
      </c>
      <c r="M34" s="44" t="s">
        <v>21</v>
      </c>
      <c r="N34" s="44" t="s">
        <v>75</v>
      </c>
      <c r="O34" s="1">
        <f t="shared" si="2"/>
        <v>40.5</v>
      </c>
      <c r="P34" s="47" t="s">
        <v>20</v>
      </c>
      <c r="Q34" s="47" t="s">
        <v>82</v>
      </c>
      <c r="R34" s="70"/>
      <c r="S34" s="124" t="s">
        <v>144</v>
      </c>
      <c r="T34" s="83"/>
    </row>
    <row r="35" spans="1:258" s="39" customFormat="1" ht="56.25" customHeight="1">
      <c r="A35" s="123">
        <v>49</v>
      </c>
      <c r="B35" s="48" t="s">
        <v>128</v>
      </c>
      <c r="C35" s="48" t="s">
        <v>129</v>
      </c>
      <c r="D35" s="73"/>
      <c r="E35" s="81"/>
      <c r="F35" s="1">
        <v>14</v>
      </c>
      <c r="G35" s="1">
        <v>0</v>
      </c>
      <c r="H35" s="1">
        <v>6</v>
      </c>
      <c r="I35" s="44">
        <v>1</v>
      </c>
      <c r="J35" s="44">
        <v>1</v>
      </c>
      <c r="K35" s="1">
        <v>2</v>
      </c>
      <c r="L35" s="1">
        <v>3</v>
      </c>
      <c r="M35" s="44"/>
      <c r="N35" s="44" t="s">
        <v>130</v>
      </c>
      <c r="O35" s="1">
        <v>34</v>
      </c>
      <c r="P35" s="47" t="s">
        <v>20</v>
      </c>
      <c r="Q35" s="47" t="s">
        <v>82</v>
      </c>
      <c r="R35" s="49"/>
      <c r="S35" s="124" t="s">
        <v>178</v>
      </c>
      <c r="T35" s="83"/>
    </row>
    <row r="36" spans="1:258" s="88" customFormat="1" ht="47.25" customHeight="1">
      <c r="A36" s="125">
        <v>50</v>
      </c>
      <c r="B36" s="65" t="s">
        <v>145</v>
      </c>
      <c r="C36" s="65" t="s">
        <v>146</v>
      </c>
      <c r="D36" s="71"/>
      <c r="E36" s="71"/>
      <c r="F36" s="72">
        <v>1.5</v>
      </c>
      <c r="G36" s="68"/>
      <c r="H36" s="68"/>
      <c r="I36" s="64"/>
      <c r="J36" s="64"/>
      <c r="K36" s="68">
        <v>3</v>
      </c>
      <c r="L36" s="68"/>
      <c r="M36" s="64"/>
      <c r="N36" s="64" t="s">
        <v>139</v>
      </c>
      <c r="O36" s="68">
        <v>213</v>
      </c>
      <c r="P36" s="69" t="s">
        <v>20</v>
      </c>
      <c r="Q36" s="69" t="s">
        <v>82</v>
      </c>
      <c r="R36" s="70">
        <v>16072</v>
      </c>
      <c r="S36" s="126" t="s">
        <v>169</v>
      </c>
      <c r="T36" s="87"/>
    </row>
    <row r="37" spans="1:258" s="39" customFormat="1" ht="21" customHeight="1">
      <c r="A37" s="123">
        <v>51</v>
      </c>
      <c r="B37" s="48" t="s">
        <v>147</v>
      </c>
      <c r="C37" s="48" t="s">
        <v>148</v>
      </c>
      <c r="D37" s="73"/>
      <c r="E37" s="81"/>
      <c r="F37" s="50">
        <v>2.5</v>
      </c>
      <c r="G37" s="1"/>
      <c r="H37" s="1"/>
      <c r="I37" s="44"/>
      <c r="J37" s="44"/>
      <c r="K37" s="1">
        <v>4</v>
      </c>
      <c r="L37" s="1"/>
      <c r="M37" s="44"/>
      <c r="N37" s="44" t="s">
        <v>70</v>
      </c>
      <c r="O37" s="1">
        <v>3</v>
      </c>
      <c r="P37" s="47" t="s">
        <v>20</v>
      </c>
      <c r="Q37" s="47" t="s">
        <v>82</v>
      </c>
      <c r="R37" s="70"/>
      <c r="S37" s="124" t="s">
        <v>149</v>
      </c>
      <c r="T37" s="83"/>
    </row>
    <row r="38" spans="1:258" s="88" customFormat="1" ht="36" customHeight="1">
      <c r="A38" s="123">
        <v>52</v>
      </c>
      <c r="B38" s="48" t="s">
        <v>150</v>
      </c>
      <c r="C38" s="48" t="s">
        <v>151</v>
      </c>
      <c r="D38" s="73"/>
      <c r="E38" s="73"/>
      <c r="F38" s="50">
        <v>2.5</v>
      </c>
      <c r="G38" s="1"/>
      <c r="H38" s="1"/>
      <c r="I38" s="44"/>
      <c r="J38" s="44"/>
      <c r="K38" s="1">
        <v>4</v>
      </c>
      <c r="L38" s="1"/>
      <c r="M38" s="44"/>
      <c r="N38" s="44" t="s">
        <v>70</v>
      </c>
      <c r="O38" s="1">
        <v>22</v>
      </c>
      <c r="P38" s="47" t="s">
        <v>20</v>
      </c>
      <c r="Q38" s="47" t="s">
        <v>82</v>
      </c>
      <c r="R38" s="70"/>
      <c r="S38" s="124"/>
      <c r="T38" s="87"/>
    </row>
    <row r="39" spans="1:258" s="88" customFormat="1" ht="45" customHeight="1">
      <c r="A39" s="123">
        <v>55</v>
      </c>
      <c r="B39" s="48" t="s">
        <v>154</v>
      </c>
      <c r="C39" s="48" t="s">
        <v>155</v>
      </c>
      <c r="D39" s="73"/>
      <c r="E39" s="73"/>
      <c r="F39" s="50">
        <v>1.2</v>
      </c>
      <c r="G39" s="1"/>
      <c r="H39" s="1"/>
      <c r="I39" s="44"/>
      <c r="J39" s="44"/>
      <c r="K39" s="1">
        <v>4</v>
      </c>
      <c r="L39" s="1"/>
      <c r="M39" s="44"/>
      <c r="N39" s="44" t="s">
        <v>70</v>
      </c>
      <c r="O39" s="1">
        <v>13</v>
      </c>
      <c r="P39" s="47" t="s">
        <v>20</v>
      </c>
      <c r="Q39" s="47" t="s">
        <v>82</v>
      </c>
      <c r="R39" s="70"/>
      <c r="S39" s="124" t="s">
        <v>156</v>
      </c>
      <c r="T39" s="87"/>
    </row>
    <row r="40" spans="1:258" s="39" customFormat="1" ht="82.5" customHeight="1" thickBot="1">
      <c r="A40" s="150">
        <v>56</v>
      </c>
      <c r="B40" s="151" t="s">
        <v>128</v>
      </c>
      <c r="C40" s="151" t="s">
        <v>129</v>
      </c>
      <c r="D40" s="152"/>
      <c r="E40" s="153"/>
      <c r="F40" s="154">
        <v>12</v>
      </c>
      <c r="G40" s="154">
        <v>0</v>
      </c>
      <c r="H40" s="154">
        <v>4</v>
      </c>
      <c r="I40" s="155">
        <v>2</v>
      </c>
      <c r="J40" s="155">
        <v>2</v>
      </c>
      <c r="K40" s="154">
        <v>3</v>
      </c>
      <c r="L40" s="154">
        <v>3</v>
      </c>
      <c r="M40" s="155"/>
      <c r="N40" s="155" t="s">
        <v>130</v>
      </c>
      <c r="O40" s="154">
        <v>30</v>
      </c>
      <c r="P40" s="159" t="s">
        <v>186</v>
      </c>
      <c r="Q40" s="156" t="s">
        <v>82</v>
      </c>
      <c r="R40" s="157"/>
      <c r="S40" s="158" t="s">
        <v>188</v>
      </c>
      <c r="T40" s="83"/>
    </row>
    <row r="41" spans="1:258" s="20" customFormat="1" ht="12.75">
      <c r="A41" s="28"/>
      <c r="B41" s="90"/>
      <c r="C41" s="90"/>
      <c r="D41" s="83"/>
      <c r="E41" s="28"/>
      <c r="F41" s="91"/>
      <c r="G41" s="92"/>
      <c r="H41" s="93"/>
      <c r="I41" s="28"/>
      <c r="J41" s="28"/>
      <c r="K41" s="28"/>
      <c r="L41" s="28"/>
      <c r="M41" s="28"/>
      <c r="N41" s="28"/>
      <c r="O41" s="84"/>
      <c r="P41" s="28"/>
      <c r="Q41" s="28"/>
      <c r="R41" s="94"/>
      <c r="S41" s="90"/>
      <c r="T41" s="43"/>
    </row>
    <row r="42" spans="1:258" s="20" customFormat="1" ht="12.75">
      <c r="A42" s="28"/>
      <c r="B42" s="90"/>
      <c r="C42" s="90"/>
      <c r="D42" s="83"/>
      <c r="E42" s="28"/>
      <c r="F42" s="95"/>
      <c r="G42" s="96"/>
      <c r="H42" s="97"/>
      <c r="I42" s="98"/>
      <c r="J42" s="98"/>
      <c r="K42" s="98"/>
      <c r="L42" s="98"/>
      <c r="M42" s="98"/>
      <c r="N42" s="98"/>
      <c r="O42" s="99"/>
      <c r="P42" s="98"/>
      <c r="Q42" s="98"/>
      <c r="R42" s="100"/>
      <c r="S42" s="90"/>
      <c r="T42" s="43"/>
    </row>
    <row r="43" spans="1:258" s="130" customFormat="1" ht="12.75">
      <c r="A43" s="127" t="s">
        <v>166</v>
      </c>
      <c r="B43" s="128"/>
      <c r="C43" s="128"/>
      <c r="D43" s="87"/>
      <c r="E43" s="129"/>
      <c r="G43" s="131"/>
      <c r="H43" s="132"/>
      <c r="I43" s="133"/>
      <c r="J43" s="133"/>
      <c r="K43" s="133"/>
      <c r="L43" s="133"/>
      <c r="M43" s="133"/>
      <c r="N43" s="133"/>
      <c r="O43" s="134"/>
      <c r="P43" s="133"/>
      <c r="Q43" s="133"/>
      <c r="R43" s="137">
        <f>SUM(R2:R39)</f>
        <v>295948</v>
      </c>
      <c r="S43" s="128"/>
      <c r="T43" s="135"/>
    </row>
    <row r="44" spans="1:258" s="130" customFormat="1" ht="12.75">
      <c r="A44" s="88" t="s">
        <v>167</v>
      </c>
      <c r="B44" s="128"/>
      <c r="C44" s="128"/>
      <c r="D44" s="87"/>
      <c r="E44" s="129"/>
      <c r="F44" s="136"/>
      <c r="G44" s="131"/>
      <c r="H44" s="132"/>
      <c r="I44" s="133"/>
      <c r="J44" s="133"/>
      <c r="K44" s="133"/>
      <c r="L44" s="133"/>
      <c r="M44" s="133"/>
      <c r="N44" s="133"/>
      <c r="O44" s="134"/>
      <c r="P44" s="133"/>
      <c r="Q44" s="133"/>
      <c r="R44" s="137"/>
      <c r="S44" s="128"/>
      <c r="T44" s="135"/>
    </row>
    <row r="45" spans="1:258">
      <c r="F45" s="101"/>
      <c r="G45" s="92"/>
      <c r="H45" s="92"/>
      <c r="I45" s="28"/>
      <c r="J45" s="28"/>
      <c r="K45" s="28"/>
      <c r="L45" s="28"/>
      <c r="M45" s="20"/>
      <c r="N45" s="28"/>
      <c r="P45" s="20"/>
      <c r="R45" s="106"/>
      <c r="S45" s="83"/>
    </row>
    <row r="46" spans="1:258" s="107" customFormat="1">
      <c r="A46" s="103"/>
      <c r="B46" s="39"/>
      <c r="C46" s="39"/>
      <c r="D46" s="39"/>
      <c r="E46" s="39"/>
      <c r="F46" s="104"/>
      <c r="G46" s="89"/>
      <c r="H46" s="89"/>
      <c r="I46" s="87"/>
      <c r="J46" s="87"/>
      <c r="K46" s="105"/>
      <c r="L46" s="105"/>
      <c r="M46" s="88"/>
      <c r="N46" s="87"/>
      <c r="O46" s="89"/>
      <c r="P46" s="88"/>
      <c r="Q46" s="88"/>
      <c r="R46" s="106"/>
      <c r="S46" s="39"/>
      <c r="T46" s="83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9"/>
      <c r="AU46" s="39"/>
      <c r="AV46" s="39"/>
      <c r="AW46" s="39"/>
      <c r="AX46" s="39"/>
      <c r="AY46" s="39"/>
      <c r="AZ46" s="39"/>
      <c r="BA46" s="39"/>
      <c r="BB46" s="39"/>
      <c r="BC46" s="39"/>
      <c r="BD46" s="39"/>
      <c r="BE46" s="39"/>
      <c r="BF46" s="39"/>
      <c r="BG46" s="39"/>
      <c r="BH46" s="39"/>
      <c r="BI46" s="39"/>
      <c r="BJ46" s="39"/>
      <c r="BK46" s="39"/>
      <c r="BL46" s="39"/>
      <c r="BM46" s="39"/>
      <c r="BN46" s="39"/>
      <c r="BO46" s="39"/>
      <c r="BP46" s="39"/>
      <c r="BQ46" s="39"/>
      <c r="BR46" s="39"/>
      <c r="BS46" s="39"/>
      <c r="BT46" s="39"/>
      <c r="BU46" s="39"/>
      <c r="BV46" s="39"/>
      <c r="BW46" s="39"/>
      <c r="BX46" s="39"/>
      <c r="BY46" s="39"/>
      <c r="BZ46" s="39"/>
      <c r="CA46" s="39"/>
      <c r="CB46" s="39"/>
      <c r="CC46" s="39"/>
      <c r="CD46" s="39"/>
      <c r="CE46" s="39"/>
      <c r="CF46" s="39"/>
      <c r="CG46" s="39"/>
      <c r="CH46" s="39"/>
      <c r="CI46" s="39"/>
      <c r="CJ46" s="39"/>
      <c r="CK46" s="39"/>
      <c r="CL46" s="39"/>
      <c r="CM46" s="39"/>
      <c r="CN46" s="39"/>
      <c r="CO46" s="39"/>
      <c r="CP46" s="39"/>
      <c r="CQ46" s="39"/>
      <c r="CR46" s="39"/>
      <c r="CS46" s="39"/>
      <c r="CT46" s="39"/>
      <c r="CU46" s="39"/>
      <c r="CV46" s="39"/>
      <c r="CW46" s="39"/>
      <c r="CX46" s="39"/>
      <c r="CY46" s="39"/>
      <c r="CZ46" s="39"/>
      <c r="DA46" s="39"/>
      <c r="DB46" s="39"/>
      <c r="DC46" s="39"/>
      <c r="DD46" s="39"/>
      <c r="DE46" s="39"/>
      <c r="DF46" s="39"/>
      <c r="DG46" s="39"/>
      <c r="DH46" s="39"/>
      <c r="DI46" s="39"/>
      <c r="DJ46" s="39"/>
      <c r="DK46" s="39"/>
      <c r="DL46" s="39"/>
      <c r="DM46" s="39"/>
      <c r="DN46" s="39"/>
      <c r="DO46" s="39"/>
      <c r="DP46" s="39"/>
      <c r="DQ46" s="39"/>
      <c r="DR46" s="39"/>
      <c r="DS46" s="39"/>
      <c r="DT46" s="39"/>
      <c r="DU46" s="39"/>
      <c r="DV46" s="39"/>
      <c r="DW46" s="39"/>
      <c r="DX46" s="39"/>
      <c r="DY46" s="39"/>
      <c r="DZ46" s="39"/>
      <c r="EA46" s="39"/>
      <c r="EB46" s="39"/>
      <c r="EC46" s="39"/>
      <c r="ED46" s="39"/>
      <c r="EE46" s="39"/>
      <c r="EF46" s="39"/>
      <c r="EG46" s="39"/>
      <c r="EH46" s="39"/>
      <c r="EI46" s="39"/>
      <c r="EJ46" s="39"/>
      <c r="EK46" s="39"/>
      <c r="EL46" s="39"/>
      <c r="EM46" s="39"/>
      <c r="EN46" s="39"/>
      <c r="EO46" s="39"/>
      <c r="EP46" s="39"/>
      <c r="EQ46" s="39"/>
      <c r="ER46" s="39"/>
      <c r="ES46" s="39"/>
      <c r="ET46" s="39"/>
      <c r="EU46" s="39"/>
      <c r="EV46" s="39"/>
      <c r="EW46" s="39"/>
      <c r="EX46" s="39"/>
      <c r="EY46" s="39"/>
      <c r="EZ46" s="39"/>
      <c r="FA46" s="39"/>
      <c r="FB46" s="39"/>
      <c r="FC46" s="39"/>
      <c r="FD46" s="39"/>
      <c r="FE46" s="39"/>
      <c r="FF46" s="39"/>
      <c r="FG46" s="39"/>
      <c r="FH46" s="39"/>
      <c r="FI46" s="39"/>
      <c r="FJ46" s="39"/>
      <c r="FK46" s="39"/>
      <c r="FL46" s="39"/>
      <c r="FM46" s="39"/>
      <c r="FN46" s="39"/>
      <c r="FO46" s="39"/>
      <c r="FP46" s="39"/>
      <c r="FQ46" s="39"/>
      <c r="FR46" s="39"/>
      <c r="FS46" s="39"/>
      <c r="FT46" s="39"/>
      <c r="FU46" s="39"/>
      <c r="FV46" s="39"/>
      <c r="FW46" s="39"/>
      <c r="FX46" s="39"/>
      <c r="FY46" s="39"/>
      <c r="FZ46" s="39"/>
      <c r="GA46" s="39"/>
      <c r="GB46" s="39"/>
      <c r="GC46" s="39"/>
      <c r="GD46" s="39"/>
      <c r="GE46" s="39"/>
      <c r="GF46" s="39"/>
      <c r="GG46" s="39"/>
      <c r="GH46" s="39"/>
      <c r="GI46" s="39"/>
      <c r="GJ46" s="39"/>
      <c r="GK46" s="39"/>
      <c r="GL46" s="39"/>
      <c r="GM46" s="39"/>
      <c r="GN46" s="39"/>
      <c r="GO46" s="39"/>
      <c r="GP46" s="39"/>
      <c r="GQ46" s="39"/>
      <c r="GR46" s="39"/>
      <c r="GS46" s="39"/>
      <c r="GT46" s="39"/>
      <c r="GU46" s="39"/>
      <c r="GV46" s="39"/>
      <c r="GW46" s="39"/>
      <c r="GX46" s="39"/>
      <c r="GY46" s="39"/>
      <c r="GZ46" s="39"/>
      <c r="HA46" s="39"/>
      <c r="HB46" s="39"/>
      <c r="HC46" s="39"/>
      <c r="HD46" s="39"/>
      <c r="HE46" s="39"/>
      <c r="HF46" s="39"/>
      <c r="HG46" s="39"/>
      <c r="HH46" s="39"/>
      <c r="HI46" s="39"/>
      <c r="HJ46" s="39"/>
      <c r="HK46" s="39"/>
      <c r="HL46" s="39"/>
      <c r="HM46" s="39"/>
      <c r="HN46" s="39"/>
      <c r="HO46" s="39"/>
      <c r="HP46" s="39"/>
      <c r="HQ46" s="39"/>
      <c r="HR46" s="39"/>
      <c r="HS46" s="39"/>
      <c r="HT46" s="39"/>
      <c r="HU46" s="39"/>
      <c r="HV46" s="39"/>
      <c r="HW46" s="39"/>
      <c r="HX46" s="39"/>
      <c r="HY46" s="39"/>
      <c r="HZ46" s="39"/>
      <c r="IA46" s="39"/>
      <c r="IB46" s="39"/>
      <c r="IC46" s="39"/>
      <c r="ID46" s="39"/>
      <c r="IE46" s="39"/>
      <c r="IF46" s="39"/>
      <c r="IG46" s="39"/>
      <c r="IH46" s="39"/>
      <c r="II46" s="39"/>
      <c r="IJ46" s="39"/>
      <c r="IK46" s="39"/>
      <c r="IL46" s="39"/>
      <c r="IM46" s="39"/>
      <c r="IN46" s="39"/>
      <c r="IO46" s="39"/>
      <c r="IP46" s="39"/>
      <c r="IQ46" s="39"/>
      <c r="IR46" s="39"/>
      <c r="IS46" s="39"/>
      <c r="IT46" s="39"/>
      <c r="IU46" s="39"/>
      <c r="IV46" s="39"/>
      <c r="IW46" s="39"/>
      <c r="IX46" s="39"/>
    </row>
    <row r="47" spans="1:258" s="13" customFormat="1" ht="12.75">
      <c r="A47" s="31"/>
      <c r="D47" s="39"/>
      <c r="F47" s="108"/>
      <c r="G47" s="41"/>
      <c r="H47" s="41"/>
      <c r="I47" s="109"/>
      <c r="J47" s="109"/>
      <c r="K47" s="31"/>
      <c r="L47" s="31"/>
      <c r="N47" s="31"/>
      <c r="O47" s="84"/>
      <c r="Q47" s="20"/>
      <c r="R47" s="46"/>
      <c r="T47" s="43"/>
    </row>
    <row r="48" spans="1:258" s="13" customFormat="1" ht="18.600000000000001" customHeight="1">
      <c r="A48" s="110" t="s">
        <v>22</v>
      </c>
      <c r="B48" s="111"/>
      <c r="C48" s="111"/>
      <c r="D48" s="112"/>
      <c r="E48" s="111"/>
      <c r="F48" s="113"/>
      <c r="G48" s="114"/>
      <c r="H48" s="114"/>
      <c r="I48" s="114"/>
      <c r="J48" s="114"/>
      <c r="K48" s="114"/>
      <c r="L48" s="114"/>
      <c r="M48" s="111"/>
      <c r="N48" s="114"/>
      <c r="O48" s="115"/>
      <c r="P48" s="111"/>
      <c r="Q48" s="116"/>
      <c r="R48" s="117"/>
      <c r="S48" s="111"/>
      <c r="T48" s="118"/>
      <c r="U48" s="111"/>
      <c r="V48" s="119"/>
    </row>
    <row r="49" spans="1:22" s="13" customFormat="1" ht="12.75">
      <c r="A49" s="2" t="s">
        <v>23</v>
      </c>
      <c r="B49" s="3"/>
      <c r="C49" s="4" t="s">
        <v>24</v>
      </c>
      <c r="D49" s="5" t="s">
        <v>25</v>
      </c>
      <c r="E49" s="6"/>
      <c r="F49" s="7" t="s">
        <v>26</v>
      </c>
      <c r="G49" s="8"/>
      <c r="H49" s="6"/>
      <c r="I49" s="9" t="s">
        <v>27</v>
      </c>
      <c r="J49" s="8"/>
      <c r="K49" s="8"/>
      <c r="L49" s="8"/>
      <c r="M49" s="6"/>
      <c r="N49" s="5" t="s">
        <v>55</v>
      </c>
      <c r="O49" s="10"/>
      <c r="P49" s="6"/>
      <c r="Q49" s="7" t="s">
        <v>29</v>
      </c>
      <c r="R49" s="75"/>
      <c r="S49" s="141" t="s">
        <v>28</v>
      </c>
      <c r="T49" s="10"/>
      <c r="U49" s="12"/>
      <c r="V49" s="12"/>
    </row>
    <row r="50" spans="1:22" s="13" customFormat="1" ht="12.75">
      <c r="A50" s="14" t="s">
        <v>31</v>
      </c>
      <c r="B50" s="15"/>
      <c r="C50" s="16" t="s">
        <v>32</v>
      </c>
      <c r="D50" s="17" t="s">
        <v>61</v>
      </c>
      <c r="E50" s="18"/>
      <c r="F50" s="19" t="s">
        <v>62</v>
      </c>
      <c r="G50" s="20"/>
      <c r="H50" s="18"/>
      <c r="I50" s="21" t="s">
        <v>33</v>
      </c>
      <c r="J50" s="20"/>
      <c r="K50" s="20"/>
      <c r="L50" s="20"/>
      <c r="M50" s="18"/>
      <c r="N50" s="17" t="s">
        <v>56</v>
      </c>
      <c r="P50" s="18"/>
      <c r="Q50" s="19" t="s">
        <v>158</v>
      </c>
      <c r="R50" s="76"/>
      <c r="S50" s="142" t="s">
        <v>37</v>
      </c>
      <c r="U50" s="24"/>
      <c r="V50" s="24"/>
    </row>
    <row r="51" spans="1:22" s="13" customFormat="1" ht="12.75">
      <c r="A51" s="14" t="s">
        <v>34</v>
      </c>
      <c r="B51" s="15"/>
      <c r="C51" s="16" t="s">
        <v>35</v>
      </c>
      <c r="D51" s="17" t="s">
        <v>39</v>
      </c>
      <c r="E51" s="18"/>
      <c r="F51" s="19" t="s">
        <v>40</v>
      </c>
      <c r="G51" s="20"/>
      <c r="H51" s="18"/>
      <c r="I51" s="21" t="s">
        <v>36</v>
      </c>
      <c r="J51" s="20"/>
      <c r="K51" s="20"/>
      <c r="L51" s="20"/>
      <c r="M51" s="18"/>
      <c r="N51" s="17" t="s">
        <v>57</v>
      </c>
      <c r="P51" s="18"/>
      <c r="Q51" s="19" t="s">
        <v>159</v>
      </c>
      <c r="R51" s="76"/>
      <c r="S51" s="142" t="s">
        <v>42</v>
      </c>
      <c r="U51" s="24"/>
      <c r="V51" s="24"/>
    </row>
    <row r="52" spans="1:22" s="13" customFormat="1" ht="12.75">
      <c r="A52" s="14" t="s">
        <v>38</v>
      </c>
      <c r="B52" s="15"/>
      <c r="C52" s="16" t="s">
        <v>27</v>
      </c>
      <c r="D52" s="17" t="s">
        <v>44</v>
      </c>
      <c r="E52" s="18"/>
      <c r="F52" s="19" t="s">
        <v>45</v>
      </c>
      <c r="G52" s="20"/>
      <c r="H52" s="18"/>
      <c r="I52" s="21" t="s">
        <v>41</v>
      </c>
      <c r="J52" s="20"/>
      <c r="K52" s="25"/>
      <c r="L52" s="25"/>
      <c r="M52" s="18"/>
      <c r="N52" s="17" t="s">
        <v>58</v>
      </c>
      <c r="P52" s="18"/>
      <c r="Q52" s="19" t="s">
        <v>160</v>
      </c>
      <c r="R52" s="76"/>
      <c r="S52" s="142" t="s">
        <v>157</v>
      </c>
      <c r="T52" s="36"/>
      <c r="U52" s="24"/>
      <c r="V52" s="24"/>
    </row>
    <row r="53" spans="1:22" s="13" customFormat="1" ht="12.75">
      <c r="A53" s="14" t="s">
        <v>43</v>
      </c>
      <c r="B53" s="15"/>
      <c r="C53" s="16" t="s">
        <v>55</v>
      </c>
      <c r="D53" s="17" t="s">
        <v>48</v>
      </c>
      <c r="E53" s="18"/>
      <c r="F53" s="19" t="s">
        <v>49</v>
      </c>
      <c r="G53" s="20"/>
      <c r="H53" s="18"/>
      <c r="I53" s="21" t="s">
        <v>46</v>
      </c>
      <c r="J53" s="20"/>
      <c r="K53" s="25"/>
      <c r="L53" s="25"/>
      <c r="M53" s="18"/>
      <c r="N53" s="17" t="s">
        <v>59</v>
      </c>
      <c r="P53" s="18"/>
      <c r="Q53" s="19" t="s">
        <v>161</v>
      </c>
      <c r="R53" s="77"/>
      <c r="S53" s="80"/>
      <c r="T53" s="23"/>
      <c r="U53" s="24"/>
      <c r="V53" s="24"/>
    </row>
    <row r="54" spans="1:22" s="13" customFormat="1" ht="12.75">
      <c r="A54" s="14" t="s">
        <v>47</v>
      </c>
      <c r="B54" s="15"/>
      <c r="C54" s="16" t="s">
        <v>28</v>
      </c>
      <c r="D54" s="17" t="s">
        <v>52</v>
      </c>
      <c r="E54" s="18"/>
      <c r="F54" s="19" t="s">
        <v>53</v>
      </c>
      <c r="G54" s="20"/>
      <c r="H54" s="18"/>
      <c r="I54" s="21" t="s">
        <v>50</v>
      </c>
      <c r="J54" s="20"/>
      <c r="K54" s="25"/>
      <c r="L54" s="25"/>
      <c r="M54" s="18"/>
      <c r="N54" s="17" t="s">
        <v>60</v>
      </c>
      <c r="P54" s="18"/>
      <c r="Q54" s="19" t="s">
        <v>162</v>
      </c>
      <c r="R54" s="77"/>
      <c r="S54" s="11" t="s">
        <v>30</v>
      </c>
      <c r="T54" s="23"/>
      <c r="U54" s="24"/>
      <c r="V54" s="24"/>
    </row>
    <row r="55" spans="1:22" s="13" customFormat="1" ht="12.75">
      <c r="A55" s="26"/>
      <c r="B55" s="15"/>
      <c r="C55" s="16" t="s">
        <v>29</v>
      </c>
      <c r="D55" s="29"/>
      <c r="E55" s="18"/>
      <c r="F55" s="19"/>
      <c r="G55" s="27"/>
      <c r="H55" s="18"/>
      <c r="I55" s="19"/>
      <c r="J55" s="20"/>
      <c r="K55" s="28"/>
      <c r="L55" s="28"/>
      <c r="M55" s="74"/>
      <c r="N55" s="29"/>
      <c r="P55" s="18"/>
      <c r="Q55" s="19" t="s">
        <v>163</v>
      </c>
      <c r="R55" s="78"/>
      <c r="S55" s="22" t="s">
        <v>165</v>
      </c>
      <c r="T55" s="23"/>
      <c r="U55" s="24"/>
      <c r="V55" s="24"/>
    </row>
    <row r="56" spans="1:22" s="13" customFormat="1" ht="12.75">
      <c r="A56" s="32"/>
      <c r="B56" s="33"/>
      <c r="C56" s="147" t="s">
        <v>51</v>
      </c>
      <c r="D56" s="145"/>
      <c r="E56" s="146"/>
      <c r="F56" s="144"/>
      <c r="G56" s="34"/>
      <c r="H56" s="33"/>
      <c r="I56" s="35"/>
      <c r="J56" s="36"/>
      <c r="K56" s="37"/>
      <c r="L56" s="37"/>
      <c r="M56" s="33"/>
      <c r="N56" s="45"/>
      <c r="O56" s="36"/>
      <c r="P56" s="33"/>
      <c r="Q56" s="140" t="s">
        <v>164</v>
      </c>
      <c r="R56" s="79"/>
      <c r="S56" s="80" t="s">
        <v>180</v>
      </c>
      <c r="T56" s="23"/>
      <c r="U56" s="24"/>
      <c r="V56" s="24"/>
    </row>
    <row r="57" spans="1:22" s="13" customFormat="1" ht="12.75">
      <c r="A57" s="20"/>
      <c r="B57" s="20"/>
      <c r="C57" s="20"/>
      <c r="D57" s="39"/>
      <c r="E57" s="38"/>
      <c r="F57" s="40"/>
      <c r="G57" s="30"/>
      <c r="H57" s="30"/>
      <c r="I57" s="30"/>
      <c r="K57" s="31"/>
      <c r="L57" s="31"/>
      <c r="M57" s="30"/>
      <c r="P57" s="30"/>
      <c r="R57" s="51"/>
      <c r="S57" s="42"/>
      <c r="T57" s="23"/>
      <c r="U57" s="24"/>
      <c r="V57" s="24"/>
    </row>
    <row r="58" spans="1:22" s="13" customFormat="1" ht="12.75">
      <c r="A58" s="20"/>
      <c r="B58" s="30"/>
      <c r="C58" s="20"/>
      <c r="D58" s="39"/>
      <c r="E58" s="38"/>
      <c r="F58" s="40"/>
      <c r="G58" s="30"/>
      <c r="H58" s="30"/>
      <c r="I58" s="30"/>
      <c r="K58" s="31"/>
      <c r="L58" s="31"/>
      <c r="M58" s="30"/>
      <c r="P58" s="30"/>
      <c r="R58" s="51"/>
      <c r="S58" s="42"/>
      <c r="T58" s="23"/>
      <c r="U58" s="24"/>
      <c r="V58" s="24"/>
    </row>
    <row r="59" spans="1:22" s="13" customFormat="1" ht="12.75">
      <c r="A59" s="20"/>
      <c r="C59" s="38"/>
      <c r="D59" s="39"/>
      <c r="E59" s="20"/>
      <c r="F59" s="40"/>
      <c r="G59" s="41"/>
      <c r="H59" s="41"/>
      <c r="I59" s="31"/>
      <c r="J59" s="31"/>
      <c r="K59" s="31"/>
      <c r="L59" s="31"/>
      <c r="N59" s="31"/>
      <c r="O59" s="39"/>
      <c r="R59" s="51"/>
      <c r="S59" s="42"/>
      <c r="T59" s="43"/>
    </row>
    <row r="60" spans="1:22" s="13" customFormat="1" ht="12.75">
      <c r="A60" s="20"/>
      <c r="D60" s="39"/>
      <c r="F60" s="40"/>
      <c r="K60" s="31"/>
      <c r="L60" s="31"/>
      <c r="O60" s="84"/>
      <c r="R60" s="51"/>
      <c r="S60" s="42"/>
      <c r="T60" s="43"/>
    </row>
    <row r="61" spans="1:22" s="13" customFormat="1" ht="12.75">
      <c r="C61" s="20"/>
      <c r="D61" s="39"/>
      <c r="F61" s="40"/>
      <c r="K61" s="31"/>
      <c r="L61" s="31"/>
      <c r="O61" s="84"/>
      <c r="Q61" s="27"/>
      <c r="R61" s="51"/>
      <c r="T61" s="43"/>
    </row>
    <row r="62" spans="1:22" s="13" customFormat="1" ht="12.75">
      <c r="D62" s="39"/>
      <c r="F62" s="40"/>
      <c r="K62" s="31"/>
      <c r="L62" s="31"/>
      <c r="O62" s="84"/>
      <c r="Q62" s="27"/>
      <c r="R62" s="51"/>
      <c r="T62" s="43"/>
    </row>
    <row r="63" spans="1:22" s="13" customFormat="1" ht="12.75">
      <c r="D63" s="39"/>
      <c r="F63" s="40"/>
      <c r="K63" s="31"/>
      <c r="L63" s="31"/>
      <c r="O63" s="84"/>
      <c r="Q63" s="20"/>
      <c r="R63" s="46"/>
      <c r="T63" s="43"/>
    </row>
    <row r="64" spans="1:22" s="13" customFormat="1" ht="12.75">
      <c r="D64" s="39"/>
      <c r="F64" s="40"/>
      <c r="K64" s="31"/>
      <c r="L64" s="31"/>
      <c r="O64" s="84"/>
      <c r="Q64" s="20"/>
      <c r="R64" s="46"/>
      <c r="T64" s="43"/>
    </row>
    <row r="66" spans="1:20" s="13" customFormat="1" ht="12.75">
      <c r="D66" s="39"/>
      <c r="F66" s="108"/>
      <c r="G66" s="41"/>
      <c r="H66" s="41"/>
      <c r="I66" s="31"/>
      <c r="J66" s="31"/>
      <c r="K66" s="31"/>
      <c r="L66" s="31"/>
      <c r="N66" s="31"/>
      <c r="O66" s="84"/>
      <c r="Q66" s="20"/>
      <c r="R66" s="46"/>
      <c r="T66" s="43"/>
    </row>
    <row r="67" spans="1:20" s="13" customFormat="1" ht="12.75">
      <c r="A67" s="38"/>
      <c r="D67" s="39"/>
      <c r="F67" s="108"/>
      <c r="G67" s="41"/>
      <c r="H67" s="41"/>
      <c r="I67" s="31"/>
      <c r="J67" s="31"/>
      <c r="K67" s="31"/>
      <c r="L67" s="31"/>
      <c r="N67" s="31"/>
      <c r="O67" s="84"/>
      <c r="Q67" s="20"/>
      <c r="R67" s="46"/>
      <c r="T67" s="43"/>
    </row>
    <row r="68" spans="1:20" s="13" customFormat="1" ht="12.75">
      <c r="D68" s="39"/>
      <c r="F68" s="108"/>
      <c r="G68" s="41"/>
      <c r="H68" s="41"/>
      <c r="I68" s="31"/>
      <c r="J68" s="31"/>
      <c r="K68" s="31"/>
      <c r="L68" s="31"/>
      <c r="N68" s="31"/>
      <c r="O68" s="84"/>
      <c r="Q68" s="20"/>
      <c r="R68" s="46"/>
      <c r="T68" s="43"/>
    </row>
    <row r="69" spans="1:20" s="13" customFormat="1" ht="12.75">
      <c r="D69" s="39"/>
      <c r="F69" s="108"/>
      <c r="G69" s="41"/>
      <c r="H69" s="41"/>
      <c r="I69" s="31"/>
      <c r="J69" s="31"/>
      <c r="K69" s="31"/>
      <c r="L69" s="31"/>
      <c r="N69" s="31"/>
      <c r="O69" s="84"/>
      <c r="Q69" s="20"/>
      <c r="R69" s="46"/>
      <c r="T69" s="43"/>
    </row>
    <row r="70" spans="1:20" s="13" customFormat="1" ht="12.75">
      <c r="D70" s="39"/>
      <c r="F70" s="108"/>
      <c r="G70" s="41"/>
      <c r="H70" s="41"/>
      <c r="I70" s="31"/>
      <c r="J70" s="31"/>
      <c r="K70" s="31"/>
      <c r="L70" s="31"/>
      <c r="N70" s="31"/>
      <c r="O70" s="84"/>
      <c r="Q70" s="20"/>
      <c r="R70" s="46"/>
      <c r="T70" s="43"/>
    </row>
    <row r="71" spans="1:20" s="13" customFormat="1" ht="12.75">
      <c r="D71" s="39"/>
      <c r="F71" s="108"/>
      <c r="G71" s="41"/>
      <c r="H71" s="41"/>
      <c r="I71" s="31"/>
      <c r="J71" s="31"/>
      <c r="K71" s="31"/>
      <c r="L71" s="31"/>
      <c r="N71" s="31"/>
      <c r="O71" s="84"/>
      <c r="Q71" s="20"/>
      <c r="R71" s="46"/>
      <c r="T71" s="43"/>
    </row>
    <row r="72" spans="1:20" s="13" customFormat="1" ht="12.75">
      <c r="D72" s="39"/>
      <c r="F72" s="108"/>
      <c r="G72" s="41"/>
      <c r="H72" s="41"/>
      <c r="I72" s="31"/>
      <c r="J72" s="31"/>
      <c r="K72" s="31"/>
      <c r="L72" s="31"/>
      <c r="N72" s="31"/>
      <c r="O72" s="84"/>
      <c r="Q72" s="20"/>
      <c r="R72" s="46"/>
      <c r="T72" s="43"/>
    </row>
    <row r="73" spans="1:20" s="13" customFormat="1" ht="12.75">
      <c r="D73" s="39"/>
      <c r="F73" s="108"/>
      <c r="G73" s="41"/>
      <c r="H73" s="41"/>
      <c r="I73" s="31"/>
      <c r="J73" s="31"/>
      <c r="K73" s="31"/>
      <c r="L73" s="31"/>
      <c r="N73" s="31"/>
      <c r="O73" s="84"/>
      <c r="Q73" s="20"/>
      <c r="R73" s="46"/>
      <c r="T73" s="43"/>
    </row>
    <row r="74" spans="1:20" s="13" customFormat="1" ht="12.75">
      <c r="D74" s="39"/>
      <c r="F74" s="108"/>
      <c r="G74" s="41"/>
      <c r="H74" s="41"/>
      <c r="I74" s="31"/>
      <c r="J74" s="31"/>
      <c r="K74" s="31"/>
      <c r="L74" s="31"/>
      <c r="N74" s="31"/>
      <c r="O74" s="84"/>
      <c r="Q74" s="20"/>
      <c r="R74" s="46"/>
      <c r="T74" s="43"/>
    </row>
    <row r="75" spans="1:20" s="13" customFormat="1" ht="12.75">
      <c r="D75" s="39"/>
      <c r="F75" s="108"/>
      <c r="G75" s="41"/>
      <c r="H75" s="41"/>
      <c r="I75" s="31"/>
      <c r="J75" s="31"/>
      <c r="K75" s="31"/>
      <c r="L75" s="31"/>
      <c r="N75" s="31"/>
      <c r="O75" s="84"/>
      <c r="Q75" s="20"/>
      <c r="R75" s="46"/>
      <c r="T75" s="43"/>
    </row>
    <row r="76" spans="1:20" s="13" customFormat="1" ht="12.75">
      <c r="D76" s="39"/>
      <c r="F76" s="108"/>
      <c r="G76" s="41"/>
      <c r="H76" s="41"/>
      <c r="I76" s="31"/>
      <c r="J76" s="31"/>
      <c r="K76" s="31"/>
      <c r="L76" s="31"/>
      <c r="N76" s="31"/>
      <c r="O76" s="84"/>
      <c r="Q76" s="20"/>
      <c r="R76" s="46"/>
      <c r="T76" s="43"/>
    </row>
  </sheetData>
  <autoFilter ref="N1:N76"/>
  <printOptions horizontalCentered="1"/>
  <pageMargins left="0.39370078740157483" right="0.39370078740157483" top="1.1811023622047245" bottom="0.39370078740157483" header="0.78740157480314965" footer="0.39370078740157483"/>
  <pageSetup paperSize="9" scale="62" fitToHeight="0" pageOrder="overThenDown" orientation="landscape" useFirstPageNumber="1" r:id="rId1"/>
  <headerFooter alignWithMargins="0">
    <oddHeader>&amp;LSOUPIS VŠECH KÁCENÝCH DŘEVIN&amp;RBRNO, ČS BYSTRC - REKONSTRUKCE STAVEBNÍ ČÁSTI A TECHNOLOGIE</oddHeader>
  </headerFooter>
  <colBreaks count="1" manualBreakCount="1">
    <brk id="2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55"/>
  <sheetViews>
    <sheetView view="pageBreakPreview" zoomScaleSheetLayoutView="100" workbookViewId="0">
      <pane ySplit="1" topLeftCell="A2" activePane="bottomLeft" state="frozen"/>
      <selection pane="bottomLeft" activeCell="O22" sqref="O22"/>
    </sheetView>
  </sheetViews>
  <sheetFormatPr defaultRowHeight="14.25"/>
  <cols>
    <col min="1" max="1" width="7.5" style="31" customWidth="1"/>
    <col min="2" max="3" width="25.625" style="13" customWidth="1"/>
    <col min="4" max="4" width="9" style="39" customWidth="1"/>
    <col min="5" max="5" width="9" style="13" customWidth="1"/>
    <col min="6" max="6" width="5.375" style="108" customWidth="1"/>
    <col min="7" max="8" width="5.375" style="41" customWidth="1"/>
    <col min="9" max="12" width="5.375" style="31" customWidth="1"/>
    <col min="13" max="13" width="5.375" style="13" customWidth="1"/>
    <col min="14" max="14" width="5.375" style="31" customWidth="1"/>
    <col min="15" max="15" width="7.375" style="84" customWidth="1"/>
    <col min="16" max="16" width="8.875" style="13" customWidth="1"/>
    <col min="17" max="17" width="12.25" style="20" customWidth="1"/>
    <col min="18" max="18" width="10.5" style="46" customWidth="1"/>
    <col min="19" max="19" width="39.25" style="13" customWidth="1"/>
    <col min="20" max="20" width="28.5" style="43" customWidth="1"/>
    <col min="21" max="258" width="10.75" style="13" customWidth="1"/>
    <col min="259" max="1025" width="11.125" style="102" customWidth="1"/>
    <col min="1026" max="1026" width="9" style="102" customWidth="1"/>
    <col min="1027" max="16384" width="9" style="102"/>
  </cols>
  <sheetData>
    <row r="1" spans="1:20" s="86" customFormat="1" ht="29.85" customHeight="1" thickBot="1">
      <c r="A1" s="53" t="s">
        <v>0</v>
      </c>
      <c r="B1" s="54" t="s">
        <v>1</v>
      </c>
      <c r="C1" s="54" t="s">
        <v>2</v>
      </c>
      <c r="D1" s="55" t="s">
        <v>3</v>
      </c>
      <c r="E1" s="54" t="s">
        <v>4</v>
      </c>
      <c r="F1" s="54" t="s">
        <v>5</v>
      </c>
      <c r="G1" s="54" t="s">
        <v>6</v>
      </c>
      <c r="H1" s="54" t="s">
        <v>7</v>
      </c>
      <c r="I1" s="54" t="s">
        <v>8</v>
      </c>
      <c r="J1" s="54" t="s">
        <v>9</v>
      </c>
      <c r="K1" s="54" t="s">
        <v>10</v>
      </c>
      <c r="L1" s="54" t="s">
        <v>54</v>
      </c>
      <c r="M1" s="54" t="s">
        <v>11</v>
      </c>
      <c r="N1" s="54" t="s">
        <v>12</v>
      </c>
      <c r="O1" s="55" t="s">
        <v>13</v>
      </c>
      <c r="P1" s="54" t="s">
        <v>14</v>
      </c>
      <c r="Q1" s="54" t="s">
        <v>15</v>
      </c>
      <c r="R1" s="54" t="s">
        <v>16</v>
      </c>
      <c r="S1" s="56" t="s">
        <v>17</v>
      </c>
      <c r="T1" s="85"/>
    </row>
    <row r="2" spans="1:20" s="39" customFormat="1" ht="54.75" customHeight="1">
      <c r="A2" s="123">
        <v>5</v>
      </c>
      <c r="B2" s="48" t="s">
        <v>78</v>
      </c>
      <c r="C2" s="48" t="s">
        <v>79</v>
      </c>
      <c r="D2" s="1"/>
      <c r="E2" s="1"/>
      <c r="F2" s="1">
        <v>3</v>
      </c>
      <c r="G2" s="1"/>
      <c r="H2" s="50"/>
      <c r="I2" s="44"/>
      <c r="J2" s="44"/>
      <c r="K2" s="1">
        <v>3</v>
      </c>
      <c r="L2" s="1"/>
      <c r="M2" s="44"/>
      <c r="N2" s="44" t="s">
        <v>70</v>
      </c>
      <c r="O2" s="1">
        <v>41</v>
      </c>
      <c r="P2" s="61" t="s">
        <v>20</v>
      </c>
      <c r="Q2" s="47" t="s">
        <v>77</v>
      </c>
      <c r="R2" s="162">
        <v>2062</v>
      </c>
      <c r="S2" s="124" t="s">
        <v>173</v>
      </c>
      <c r="T2" s="83"/>
    </row>
    <row r="3" spans="1:20" s="39" customFormat="1" ht="90.75" customHeight="1">
      <c r="A3" s="123">
        <v>6</v>
      </c>
      <c r="B3" s="48" t="s">
        <v>80</v>
      </c>
      <c r="C3" s="48" t="s">
        <v>81</v>
      </c>
      <c r="D3" s="1">
        <v>35</v>
      </c>
      <c r="E3" s="73">
        <f t="shared" ref="E3" si="0">D3*3.14</f>
        <v>109.9</v>
      </c>
      <c r="F3" s="1">
        <v>7</v>
      </c>
      <c r="G3" s="1">
        <v>1</v>
      </c>
      <c r="H3" s="1">
        <v>8</v>
      </c>
      <c r="I3" s="44">
        <v>4</v>
      </c>
      <c r="J3" s="44">
        <v>4</v>
      </c>
      <c r="K3" s="1">
        <v>4</v>
      </c>
      <c r="L3" s="1">
        <v>4</v>
      </c>
      <c r="M3" s="44" t="s">
        <v>21</v>
      </c>
      <c r="N3" s="44" t="s">
        <v>19</v>
      </c>
      <c r="O3" s="1">
        <f>F3*H3</f>
        <v>56</v>
      </c>
      <c r="P3" s="47" t="s">
        <v>20</v>
      </c>
      <c r="Q3" s="47" t="s">
        <v>82</v>
      </c>
      <c r="R3" s="49">
        <v>3827</v>
      </c>
      <c r="S3" s="124" t="s">
        <v>83</v>
      </c>
      <c r="T3" s="83"/>
    </row>
    <row r="4" spans="1:20" s="39" customFormat="1" ht="29.25" customHeight="1">
      <c r="A4" s="123">
        <v>21</v>
      </c>
      <c r="B4" s="48" t="s">
        <v>73</v>
      </c>
      <c r="C4" s="48" t="s">
        <v>74</v>
      </c>
      <c r="D4" s="1">
        <v>26</v>
      </c>
      <c r="E4" s="1">
        <f>D4*3.14</f>
        <v>81.64</v>
      </c>
      <c r="F4" s="1">
        <v>12</v>
      </c>
      <c r="G4" s="1">
        <v>0</v>
      </c>
      <c r="H4" s="50">
        <v>4.5</v>
      </c>
      <c r="I4" s="44">
        <v>2</v>
      </c>
      <c r="J4" s="44">
        <v>2</v>
      </c>
      <c r="K4" s="1">
        <v>3</v>
      </c>
      <c r="L4" s="1">
        <v>4</v>
      </c>
      <c r="M4" s="44" t="s">
        <v>87</v>
      </c>
      <c r="N4" s="44" t="s">
        <v>75</v>
      </c>
      <c r="O4" s="1">
        <f t="shared" ref="O4" si="1">F4*H4</f>
        <v>54</v>
      </c>
      <c r="P4" s="47" t="s">
        <v>20</v>
      </c>
      <c r="Q4" s="47" t="s">
        <v>96</v>
      </c>
      <c r="R4" s="49">
        <v>20312</v>
      </c>
      <c r="S4" s="124" t="s">
        <v>100</v>
      </c>
      <c r="T4" s="83"/>
    </row>
    <row r="5" spans="1:20" s="39" customFormat="1" ht="112.5" customHeight="1">
      <c r="A5" s="123">
        <v>24</v>
      </c>
      <c r="B5" s="48" t="s">
        <v>103</v>
      </c>
      <c r="C5" s="48" t="s">
        <v>104</v>
      </c>
      <c r="D5" s="1"/>
      <c r="E5" s="1"/>
      <c r="F5" s="50">
        <v>2.5</v>
      </c>
      <c r="G5" s="1"/>
      <c r="H5" s="1"/>
      <c r="I5" s="44"/>
      <c r="J5" s="44"/>
      <c r="K5" s="1">
        <v>4</v>
      </c>
      <c r="L5" s="1"/>
      <c r="M5" s="44"/>
      <c r="N5" s="44" t="s">
        <v>70</v>
      </c>
      <c r="O5" s="1">
        <v>47</v>
      </c>
      <c r="P5" s="47" t="s">
        <v>20</v>
      </c>
      <c r="Q5" s="47" t="s">
        <v>105</v>
      </c>
      <c r="R5" s="49">
        <v>2364</v>
      </c>
      <c r="S5" s="124" t="s">
        <v>114</v>
      </c>
      <c r="T5" s="83"/>
    </row>
    <row r="6" spans="1:20" s="39" customFormat="1" ht="29.25" customHeight="1">
      <c r="A6" s="123">
        <v>25</v>
      </c>
      <c r="B6" s="48" t="s">
        <v>84</v>
      </c>
      <c r="C6" s="48" t="s">
        <v>85</v>
      </c>
      <c r="D6" s="1">
        <f t="shared" ref="D6:D11" si="2">E6/3.14</f>
        <v>42.675159235668787</v>
      </c>
      <c r="E6" s="1">
        <v>134</v>
      </c>
      <c r="F6" s="1">
        <v>12</v>
      </c>
      <c r="G6" s="50">
        <v>1.5</v>
      </c>
      <c r="H6" s="1">
        <v>7</v>
      </c>
      <c r="I6" s="44">
        <v>2</v>
      </c>
      <c r="J6" s="44">
        <v>2</v>
      </c>
      <c r="K6" s="1">
        <v>4</v>
      </c>
      <c r="L6" s="1">
        <v>4</v>
      </c>
      <c r="M6" s="44" t="s">
        <v>87</v>
      </c>
      <c r="N6" s="44" t="s">
        <v>75</v>
      </c>
      <c r="O6" s="1">
        <f t="shared" ref="O6:O11" si="3">F6*H6</f>
        <v>84</v>
      </c>
      <c r="P6" s="47" t="s">
        <v>20</v>
      </c>
      <c r="Q6" s="47" t="s">
        <v>106</v>
      </c>
      <c r="R6" s="49">
        <v>35992</v>
      </c>
      <c r="S6" s="124" t="s">
        <v>107</v>
      </c>
      <c r="T6" s="83"/>
    </row>
    <row r="7" spans="1:20" s="39" customFormat="1" ht="29.25" customHeight="1">
      <c r="A7" s="123">
        <v>27</v>
      </c>
      <c r="B7" s="48" t="s">
        <v>84</v>
      </c>
      <c r="C7" s="48" t="s">
        <v>85</v>
      </c>
      <c r="D7" s="1">
        <f t="shared" si="2"/>
        <v>36.624203821656053</v>
      </c>
      <c r="E7" s="1">
        <v>115</v>
      </c>
      <c r="F7" s="1">
        <v>14</v>
      </c>
      <c r="G7" s="1">
        <v>2</v>
      </c>
      <c r="H7" s="1">
        <v>7</v>
      </c>
      <c r="I7" s="44">
        <v>2</v>
      </c>
      <c r="J7" s="44">
        <v>2</v>
      </c>
      <c r="K7" s="1">
        <v>4</v>
      </c>
      <c r="L7" s="1">
        <v>4</v>
      </c>
      <c r="M7" s="44" t="s">
        <v>87</v>
      </c>
      <c r="N7" s="44" t="s">
        <v>75</v>
      </c>
      <c r="O7" s="1">
        <f t="shared" si="3"/>
        <v>98</v>
      </c>
      <c r="P7" s="47" t="s">
        <v>20</v>
      </c>
      <c r="Q7" s="47" t="s">
        <v>106</v>
      </c>
      <c r="R7" s="49">
        <v>31224</v>
      </c>
      <c r="S7" s="124" t="s">
        <v>107</v>
      </c>
      <c r="T7" s="83"/>
    </row>
    <row r="8" spans="1:20" s="39" customFormat="1" ht="29.25" customHeight="1">
      <c r="A8" s="123">
        <v>28</v>
      </c>
      <c r="B8" s="48" t="s">
        <v>84</v>
      </c>
      <c r="C8" s="48" t="s">
        <v>85</v>
      </c>
      <c r="D8" s="1">
        <f t="shared" si="2"/>
        <v>30.573248407643312</v>
      </c>
      <c r="E8" s="1">
        <v>96</v>
      </c>
      <c r="F8" s="1">
        <v>12</v>
      </c>
      <c r="G8" s="1">
        <v>4</v>
      </c>
      <c r="H8" s="1">
        <v>2</v>
      </c>
      <c r="I8" s="44">
        <v>3</v>
      </c>
      <c r="J8" s="44">
        <v>2</v>
      </c>
      <c r="K8" s="1">
        <v>4</v>
      </c>
      <c r="L8" s="1">
        <v>4</v>
      </c>
      <c r="M8" s="44" t="s">
        <v>87</v>
      </c>
      <c r="N8" s="44" t="s">
        <v>75</v>
      </c>
      <c r="O8" s="1">
        <f t="shared" si="3"/>
        <v>24</v>
      </c>
      <c r="P8" s="47" t="s">
        <v>20</v>
      </c>
      <c r="Q8" s="47" t="s">
        <v>106</v>
      </c>
      <c r="R8" s="49">
        <v>1600</v>
      </c>
      <c r="S8" s="124" t="s">
        <v>107</v>
      </c>
      <c r="T8" s="83"/>
    </row>
    <row r="9" spans="1:20" s="39" customFormat="1" ht="29.25" customHeight="1">
      <c r="A9" s="123">
        <v>29</v>
      </c>
      <c r="B9" s="48" t="s">
        <v>84</v>
      </c>
      <c r="C9" s="48" t="s">
        <v>85</v>
      </c>
      <c r="D9" s="1">
        <f t="shared" si="2"/>
        <v>30.573248407643312</v>
      </c>
      <c r="E9" s="1">
        <v>96</v>
      </c>
      <c r="F9" s="1">
        <v>15</v>
      </c>
      <c r="G9" s="1">
        <v>4</v>
      </c>
      <c r="H9" s="1">
        <v>7</v>
      </c>
      <c r="I9" s="44">
        <v>2</v>
      </c>
      <c r="J9" s="44">
        <v>2</v>
      </c>
      <c r="K9" s="1">
        <v>4</v>
      </c>
      <c r="L9" s="1">
        <v>4</v>
      </c>
      <c r="M9" s="44" t="s">
        <v>87</v>
      </c>
      <c r="N9" s="44" t="s">
        <v>75</v>
      </c>
      <c r="O9" s="1">
        <f t="shared" si="3"/>
        <v>105</v>
      </c>
      <c r="P9" s="47" t="s">
        <v>20</v>
      </c>
      <c r="Q9" s="47" t="s">
        <v>106</v>
      </c>
      <c r="R9" s="49">
        <v>27052</v>
      </c>
      <c r="S9" s="124" t="s">
        <v>107</v>
      </c>
      <c r="T9" s="83"/>
    </row>
    <row r="10" spans="1:20" s="39" customFormat="1" ht="29.25" customHeight="1">
      <c r="A10" s="123">
        <v>30</v>
      </c>
      <c r="B10" s="48" t="s">
        <v>84</v>
      </c>
      <c r="C10" s="48" t="s">
        <v>85</v>
      </c>
      <c r="D10" s="1">
        <f t="shared" si="2"/>
        <v>37.261146496815286</v>
      </c>
      <c r="E10" s="1">
        <v>117</v>
      </c>
      <c r="F10" s="1">
        <v>15</v>
      </c>
      <c r="G10" s="1">
        <v>1</v>
      </c>
      <c r="H10" s="1">
        <v>7</v>
      </c>
      <c r="I10" s="44">
        <v>2</v>
      </c>
      <c r="J10" s="44">
        <v>2</v>
      </c>
      <c r="K10" s="1">
        <v>4</v>
      </c>
      <c r="L10" s="1">
        <v>4</v>
      </c>
      <c r="M10" s="44" t="s">
        <v>87</v>
      </c>
      <c r="N10" s="44" t="s">
        <v>75</v>
      </c>
      <c r="O10" s="1">
        <f t="shared" si="3"/>
        <v>105</v>
      </c>
      <c r="P10" s="47" t="s">
        <v>20</v>
      </c>
      <c r="Q10" s="47" t="s">
        <v>106</v>
      </c>
      <c r="R10" s="49">
        <v>31224</v>
      </c>
      <c r="S10" s="124" t="s">
        <v>107</v>
      </c>
      <c r="T10" s="83"/>
    </row>
    <row r="11" spans="1:20" s="39" customFormat="1" ht="39.75" customHeight="1">
      <c r="A11" s="123">
        <v>31</v>
      </c>
      <c r="B11" s="48" t="s">
        <v>84</v>
      </c>
      <c r="C11" s="48" t="s">
        <v>85</v>
      </c>
      <c r="D11" s="1">
        <f t="shared" si="2"/>
        <v>35.987261146496813</v>
      </c>
      <c r="E11" s="1">
        <v>113</v>
      </c>
      <c r="F11" s="1">
        <v>14</v>
      </c>
      <c r="G11" s="1">
        <v>3</v>
      </c>
      <c r="H11" s="1">
        <v>6</v>
      </c>
      <c r="I11" s="44">
        <v>2</v>
      </c>
      <c r="J11" s="44">
        <v>2</v>
      </c>
      <c r="K11" s="1">
        <v>4</v>
      </c>
      <c r="L11" s="1">
        <v>4</v>
      </c>
      <c r="M11" s="44" t="s">
        <v>87</v>
      </c>
      <c r="N11" s="44" t="s">
        <v>75</v>
      </c>
      <c r="O11" s="1">
        <f t="shared" si="3"/>
        <v>84</v>
      </c>
      <c r="P11" s="47" t="s">
        <v>20</v>
      </c>
      <c r="Q11" s="47" t="s">
        <v>106</v>
      </c>
      <c r="R11" s="49">
        <v>31224</v>
      </c>
      <c r="S11" s="124" t="s">
        <v>109</v>
      </c>
      <c r="T11" s="83"/>
    </row>
    <row r="12" spans="1:20" s="39" customFormat="1" ht="60" customHeight="1">
      <c r="A12" s="123">
        <v>35</v>
      </c>
      <c r="B12" s="48" t="s">
        <v>115</v>
      </c>
      <c r="C12" s="52" t="s">
        <v>116</v>
      </c>
      <c r="D12" s="73">
        <v>45</v>
      </c>
      <c r="E12" s="73">
        <f>D12*3.14</f>
        <v>141.30000000000001</v>
      </c>
      <c r="F12" s="1">
        <v>7</v>
      </c>
      <c r="G12" s="1">
        <v>1</v>
      </c>
      <c r="H12" s="1">
        <v>8</v>
      </c>
      <c r="I12" s="44">
        <v>3</v>
      </c>
      <c r="J12" s="44">
        <v>4</v>
      </c>
      <c r="K12" s="1">
        <v>4</v>
      </c>
      <c r="L12" s="1">
        <v>4</v>
      </c>
      <c r="M12" s="44" t="s">
        <v>18</v>
      </c>
      <c r="N12" s="44" t="s">
        <v>19</v>
      </c>
      <c r="O12" s="1">
        <f t="shared" ref="O12" si="4">F12*H12</f>
        <v>56</v>
      </c>
      <c r="P12" s="47" t="s">
        <v>20</v>
      </c>
      <c r="Q12" s="47" t="s">
        <v>82</v>
      </c>
      <c r="R12" s="49">
        <v>6115</v>
      </c>
      <c r="S12" s="124" t="s">
        <v>117</v>
      </c>
      <c r="T12" s="83"/>
    </row>
    <row r="13" spans="1:20" s="39" customFormat="1" ht="93" customHeight="1">
      <c r="A13" s="123">
        <v>36</v>
      </c>
      <c r="B13" s="48" t="s">
        <v>118</v>
      </c>
      <c r="C13" s="48" t="s">
        <v>119</v>
      </c>
      <c r="D13" s="81"/>
      <c r="E13" s="81"/>
      <c r="F13" s="1">
        <v>3</v>
      </c>
      <c r="G13" s="1"/>
      <c r="H13" s="1"/>
      <c r="I13" s="44"/>
      <c r="J13" s="44"/>
      <c r="K13" s="1">
        <v>4</v>
      </c>
      <c r="L13" s="1"/>
      <c r="M13" s="44"/>
      <c r="N13" s="44" t="s">
        <v>70</v>
      </c>
      <c r="O13" s="1">
        <v>53</v>
      </c>
      <c r="P13" s="47" t="s">
        <v>20</v>
      </c>
      <c r="Q13" s="47" t="s">
        <v>120</v>
      </c>
      <c r="R13" s="49">
        <v>2666</v>
      </c>
      <c r="S13" s="124" t="s">
        <v>121</v>
      </c>
      <c r="T13" s="83"/>
    </row>
    <row r="14" spans="1:20" s="39" customFormat="1" ht="101.25" customHeight="1">
      <c r="A14" s="123">
        <v>38</v>
      </c>
      <c r="B14" s="48" t="s">
        <v>125</v>
      </c>
      <c r="C14" s="48" t="s">
        <v>126</v>
      </c>
      <c r="D14" s="81"/>
      <c r="E14" s="81"/>
      <c r="F14" s="50">
        <v>3.5</v>
      </c>
      <c r="G14" s="1"/>
      <c r="H14" s="1"/>
      <c r="I14" s="44"/>
      <c r="J14" s="44"/>
      <c r="K14" s="1">
        <v>4</v>
      </c>
      <c r="L14" s="1"/>
      <c r="M14" s="44"/>
      <c r="N14" s="44" t="s">
        <v>70</v>
      </c>
      <c r="O14" s="1">
        <v>58</v>
      </c>
      <c r="P14" s="47" t="s">
        <v>20</v>
      </c>
      <c r="Q14" s="47" t="s">
        <v>82</v>
      </c>
      <c r="R14" s="49">
        <v>2918</v>
      </c>
      <c r="S14" s="124" t="s">
        <v>127</v>
      </c>
      <c r="T14" s="83"/>
    </row>
    <row r="15" spans="1:20" s="39" customFormat="1" ht="18.75" customHeight="1">
      <c r="A15" s="123">
        <v>40</v>
      </c>
      <c r="B15" s="48" t="s">
        <v>131</v>
      </c>
      <c r="C15" s="52" t="s">
        <v>132</v>
      </c>
      <c r="D15" s="73">
        <f>E15/3.14</f>
        <v>29.936305732484076</v>
      </c>
      <c r="E15" s="73">
        <v>94</v>
      </c>
      <c r="F15" s="1">
        <v>8</v>
      </c>
      <c r="G15" s="1">
        <v>0</v>
      </c>
      <c r="H15" s="1">
        <v>5</v>
      </c>
      <c r="I15" s="44">
        <v>2</v>
      </c>
      <c r="J15" s="44">
        <v>2</v>
      </c>
      <c r="K15" s="1">
        <v>3</v>
      </c>
      <c r="L15" s="1">
        <v>4</v>
      </c>
      <c r="M15" s="44" t="s">
        <v>21</v>
      </c>
      <c r="N15" s="44" t="s">
        <v>75</v>
      </c>
      <c r="O15" s="1">
        <f>F15*H15</f>
        <v>40</v>
      </c>
      <c r="P15" s="47" t="s">
        <v>20</v>
      </c>
      <c r="Q15" s="47" t="s">
        <v>82</v>
      </c>
      <c r="R15" s="49">
        <v>26731</v>
      </c>
      <c r="S15" s="124" t="s">
        <v>176</v>
      </c>
      <c r="T15" s="83"/>
    </row>
    <row r="16" spans="1:20" s="39" customFormat="1" ht="19.5" customHeight="1">
      <c r="A16" s="123">
        <v>41</v>
      </c>
      <c r="B16" s="48" t="s">
        <v>131</v>
      </c>
      <c r="C16" s="52" t="s">
        <v>132</v>
      </c>
      <c r="D16" s="73">
        <v>27</v>
      </c>
      <c r="E16" s="73">
        <f>D16*3.14</f>
        <v>84.78</v>
      </c>
      <c r="F16" s="1">
        <v>8</v>
      </c>
      <c r="G16" s="1">
        <v>0</v>
      </c>
      <c r="H16" s="1">
        <v>7</v>
      </c>
      <c r="I16" s="44">
        <v>2</v>
      </c>
      <c r="J16" s="44">
        <v>2</v>
      </c>
      <c r="K16" s="1">
        <v>3</v>
      </c>
      <c r="L16" s="1">
        <v>3</v>
      </c>
      <c r="M16" s="44" t="s">
        <v>21</v>
      </c>
      <c r="N16" s="44" t="s">
        <v>75</v>
      </c>
      <c r="O16" s="1">
        <f t="shared" ref="O16" si="5">F16*H16</f>
        <v>56</v>
      </c>
      <c r="P16" s="47" t="s">
        <v>20</v>
      </c>
      <c r="Q16" s="47" t="s">
        <v>82</v>
      </c>
      <c r="R16" s="49">
        <v>26731</v>
      </c>
      <c r="S16" s="124" t="s">
        <v>176</v>
      </c>
      <c r="T16" s="83"/>
    </row>
    <row r="17" spans="1:258" s="39" customFormat="1" ht="200.25" customHeight="1">
      <c r="A17" s="123">
        <v>44</v>
      </c>
      <c r="B17" s="48" t="s">
        <v>135</v>
      </c>
      <c r="C17" s="48" t="s">
        <v>136</v>
      </c>
      <c r="D17" s="81"/>
      <c r="E17" s="81"/>
      <c r="F17" s="1">
        <v>12</v>
      </c>
      <c r="G17" s="1">
        <v>2</v>
      </c>
      <c r="H17" s="1">
        <v>4</v>
      </c>
      <c r="I17" s="44">
        <v>2</v>
      </c>
      <c r="J17" s="44">
        <v>2</v>
      </c>
      <c r="K17" s="1">
        <v>4</v>
      </c>
      <c r="L17" s="1">
        <v>4</v>
      </c>
      <c r="M17" s="44"/>
      <c r="N17" s="44" t="s">
        <v>130</v>
      </c>
      <c r="O17" s="1">
        <v>78</v>
      </c>
      <c r="P17" s="160" t="s">
        <v>179</v>
      </c>
      <c r="Q17" s="47" t="s">
        <v>82</v>
      </c>
      <c r="R17" s="49">
        <v>9196</v>
      </c>
      <c r="S17" s="124" t="s">
        <v>187</v>
      </c>
      <c r="T17" s="83"/>
    </row>
    <row r="18" spans="1:258" s="39" customFormat="1" ht="46.5" customHeight="1">
      <c r="A18" s="123">
        <v>45</v>
      </c>
      <c r="B18" s="48" t="s">
        <v>137</v>
      </c>
      <c r="C18" s="48" t="s">
        <v>138</v>
      </c>
      <c r="D18" s="73"/>
      <c r="E18" s="73"/>
      <c r="F18" s="50">
        <v>1.5</v>
      </c>
      <c r="G18" s="1"/>
      <c r="H18" s="1"/>
      <c r="I18" s="44"/>
      <c r="J18" s="44"/>
      <c r="K18" s="1">
        <v>2</v>
      </c>
      <c r="L18" s="1"/>
      <c r="M18" s="44"/>
      <c r="N18" s="44" t="s">
        <v>139</v>
      </c>
      <c r="O18" s="1">
        <v>247</v>
      </c>
      <c r="P18" s="47" t="s">
        <v>20</v>
      </c>
      <c r="Q18" s="47" t="s">
        <v>82</v>
      </c>
      <c r="R18" s="49">
        <v>18638</v>
      </c>
      <c r="S18" s="124" t="s">
        <v>169</v>
      </c>
      <c r="T18" s="83"/>
    </row>
    <row r="19" spans="1:258" s="39" customFormat="1" ht="47.25" customHeight="1">
      <c r="A19" s="123">
        <v>50</v>
      </c>
      <c r="B19" s="48" t="s">
        <v>145</v>
      </c>
      <c r="C19" s="48" t="s">
        <v>146</v>
      </c>
      <c r="D19" s="73"/>
      <c r="E19" s="73"/>
      <c r="F19" s="50">
        <v>1.5</v>
      </c>
      <c r="G19" s="1"/>
      <c r="H19" s="1"/>
      <c r="I19" s="44"/>
      <c r="J19" s="44"/>
      <c r="K19" s="1">
        <v>3</v>
      </c>
      <c r="L19" s="1"/>
      <c r="M19" s="44"/>
      <c r="N19" s="44" t="s">
        <v>139</v>
      </c>
      <c r="O19" s="1">
        <v>213</v>
      </c>
      <c r="P19" s="47" t="s">
        <v>20</v>
      </c>
      <c r="Q19" s="47" t="s">
        <v>82</v>
      </c>
      <c r="R19" s="49">
        <v>16072</v>
      </c>
      <c r="S19" s="124" t="s">
        <v>169</v>
      </c>
      <c r="T19" s="83"/>
    </row>
    <row r="20" spans="1:258" s="20" customFormat="1" ht="12.75">
      <c r="A20" s="28"/>
      <c r="B20" s="90"/>
      <c r="C20" s="90"/>
      <c r="D20" s="83"/>
      <c r="E20" s="28"/>
      <c r="F20" s="91"/>
      <c r="G20" s="92"/>
      <c r="H20" s="93"/>
      <c r="I20" s="28"/>
      <c r="J20" s="28"/>
      <c r="K20" s="28"/>
      <c r="L20" s="28"/>
      <c r="M20" s="28"/>
      <c r="N20" s="28"/>
      <c r="O20" s="84"/>
      <c r="P20" s="28"/>
      <c r="Q20" s="28"/>
      <c r="R20" s="94"/>
      <c r="S20" s="90"/>
      <c r="T20" s="43"/>
    </row>
    <row r="21" spans="1:258" s="20" customFormat="1" ht="12.75">
      <c r="A21" s="28"/>
      <c r="B21" s="90"/>
      <c r="C21" s="90"/>
      <c r="D21" s="83"/>
      <c r="E21" s="28"/>
      <c r="F21" s="95"/>
      <c r="G21" s="96"/>
      <c r="H21" s="97"/>
      <c r="I21" s="98"/>
      <c r="J21" s="98"/>
      <c r="K21" s="98"/>
      <c r="L21" s="98"/>
      <c r="M21" s="98"/>
      <c r="N21" s="98"/>
      <c r="O21" s="99"/>
      <c r="P21" s="98"/>
      <c r="Q21" s="98"/>
      <c r="R21" s="100"/>
      <c r="S21" s="90"/>
      <c r="T21" s="43"/>
    </row>
    <row r="22" spans="1:258" s="130" customFormat="1" ht="12.75">
      <c r="A22" s="127" t="s">
        <v>166</v>
      </c>
      <c r="B22" s="128"/>
      <c r="C22" s="128"/>
      <c r="D22" s="87"/>
      <c r="E22" s="129"/>
      <c r="G22" s="131"/>
      <c r="H22" s="132"/>
      <c r="I22" s="133"/>
      <c r="J22" s="133"/>
      <c r="K22" s="133"/>
      <c r="L22" s="133"/>
      <c r="M22" s="133"/>
      <c r="N22" s="133"/>
      <c r="O22" s="134"/>
      <c r="P22" s="133"/>
      <c r="Q22" s="133"/>
      <c r="R22" s="137">
        <f>SUM(R2:R19)</f>
        <v>295948</v>
      </c>
      <c r="S22" s="128"/>
      <c r="T22" s="135"/>
    </row>
    <row r="23" spans="1:258" s="130" customFormat="1" ht="12.75">
      <c r="A23" s="88" t="s">
        <v>167</v>
      </c>
      <c r="B23" s="128"/>
      <c r="C23" s="128"/>
      <c r="D23" s="87"/>
      <c r="E23" s="129"/>
      <c r="F23" s="136"/>
      <c r="G23" s="131"/>
      <c r="H23" s="132"/>
      <c r="I23" s="133"/>
      <c r="J23" s="133"/>
      <c r="K23" s="133"/>
      <c r="L23" s="133"/>
      <c r="M23" s="133"/>
      <c r="N23" s="133"/>
      <c r="O23" s="134"/>
      <c r="P23" s="133"/>
      <c r="Q23" s="133"/>
      <c r="R23" s="137"/>
      <c r="S23" s="128"/>
      <c r="T23" s="135"/>
    </row>
    <row r="24" spans="1:258">
      <c r="F24" s="101"/>
      <c r="G24" s="92"/>
      <c r="H24" s="92"/>
      <c r="I24" s="28"/>
      <c r="J24" s="28"/>
      <c r="K24" s="28"/>
      <c r="L24" s="28"/>
      <c r="M24" s="20"/>
      <c r="N24" s="28"/>
      <c r="P24" s="20"/>
      <c r="R24" s="106"/>
      <c r="S24" s="83"/>
    </row>
    <row r="25" spans="1:258" s="107" customFormat="1">
      <c r="A25" s="103"/>
      <c r="B25" s="39"/>
      <c r="C25" s="39"/>
      <c r="D25" s="39"/>
      <c r="E25" s="39"/>
      <c r="F25" s="104"/>
      <c r="G25" s="89"/>
      <c r="H25" s="89"/>
      <c r="I25" s="87"/>
      <c r="J25" s="87"/>
      <c r="K25" s="105"/>
      <c r="L25" s="105"/>
      <c r="M25" s="88"/>
      <c r="N25" s="87"/>
      <c r="O25" s="89"/>
      <c r="P25" s="88"/>
      <c r="Q25" s="88"/>
      <c r="R25" s="106"/>
      <c r="S25" s="39"/>
      <c r="T25" s="83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39"/>
      <c r="FG25" s="39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39"/>
      <c r="FV25" s="39"/>
      <c r="FW25" s="39"/>
      <c r="FX25" s="39"/>
      <c r="FY25" s="39"/>
      <c r="FZ25" s="39"/>
      <c r="GA25" s="39"/>
      <c r="GB25" s="39"/>
      <c r="GC25" s="39"/>
      <c r="GD25" s="39"/>
      <c r="GE25" s="39"/>
      <c r="GF25" s="39"/>
      <c r="GG25" s="39"/>
      <c r="GH25" s="39"/>
      <c r="GI25" s="39"/>
      <c r="GJ25" s="39"/>
      <c r="GK25" s="39"/>
      <c r="GL25" s="39"/>
      <c r="GM25" s="39"/>
      <c r="GN25" s="39"/>
      <c r="GO25" s="39"/>
      <c r="GP25" s="39"/>
      <c r="GQ25" s="39"/>
      <c r="GR25" s="39"/>
      <c r="GS25" s="39"/>
      <c r="GT25" s="39"/>
      <c r="GU25" s="39"/>
      <c r="GV25" s="39"/>
      <c r="GW25" s="39"/>
      <c r="GX25" s="39"/>
      <c r="GY25" s="39"/>
      <c r="GZ25" s="39"/>
      <c r="HA25" s="39"/>
      <c r="HB25" s="39"/>
      <c r="HC25" s="39"/>
      <c r="HD25" s="39"/>
      <c r="HE25" s="39"/>
      <c r="HF25" s="39"/>
      <c r="HG25" s="39"/>
      <c r="HH25" s="39"/>
      <c r="HI25" s="39"/>
      <c r="HJ25" s="39"/>
      <c r="HK25" s="39"/>
      <c r="HL25" s="39"/>
      <c r="HM25" s="39"/>
      <c r="HN25" s="39"/>
      <c r="HO25" s="39"/>
      <c r="HP25" s="39"/>
      <c r="HQ25" s="39"/>
      <c r="HR25" s="39"/>
      <c r="HS25" s="39"/>
      <c r="HT25" s="39"/>
      <c r="HU25" s="39"/>
      <c r="HV25" s="39"/>
      <c r="HW25" s="39"/>
      <c r="HX25" s="39"/>
      <c r="HY25" s="39"/>
      <c r="HZ25" s="39"/>
      <c r="IA25" s="39"/>
      <c r="IB25" s="39"/>
      <c r="IC25" s="39"/>
      <c r="ID25" s="39"/>
      <c r="IE25" s="39"/>
      <c r="IF25" s="39"/>
      <c r="IG25" s="39"/>
      <c r="IH25" s="39"/>
      <c r="II25" s="39"/>
      <c r="IJ25" s="39"/>
      <c r="IK25" s="39"/>
      <c r="IL25" s="39"/>
      <c r="IM25" s="39"/>
      <c r="IN25" s="39"/>
      <c r="IO25" s="39"/>
      <c r="IP25" s="39"/>
      <c r="IQ25" s="39"/>
      <c r="IR25" s="39"/>
      <c r="IS25" s="39"/>
      <c r="IT25" s="39"/>
      <c r="IU25" s="39"/>
      <c r="IV25" s="39"/>
      <c r="IW25" s="39"/>
      <c r="IX25" s="39"/>
    </row>
    <row r="26" spans="1:258" s="13" customFormat="1" ht="12.75">
      <c r="A26" s="31"/>
      <c r="D26" s="39"/>
      <c r="F26" s="108"/>
      <c r="G26" s="41"/>
      <c r="H26" s="41"/>
      <c r="I26" s="109"/>
      <c r="J26" s="109"/>
      <c r="K26" s="31"/>
      <c r="L26" s="31"/>
      <c r="N26" s="31"/>
      <c r="O26" s="84"/>
      <c r="Q26" s="20"/>
      <c r="R26" s="46"/>
      <c r="T26" s="43"/>
    </row>
    <row r="27" spans="1:258" s="13" customFormat="1" ht="18.600000000000001" customHeight="1">
      <c r="A27" s="110" t="s">
        <v>22</v>
      </c>
      <c r="B27" s="111"/>
      <c r="C27" s="111"/>
      <c r="D27" s="112"/>
      <c r="E27" s="111"/>
      <c r="F27" s="113"/>
      <c r="G27" s="114"/>
      <c r="H27" s="114"/>
      <c r="I27" s="114"/>
      <c r="J27" s="114"/>
      <c r="K27" s="114"/>
      <c r="L27" s="114"/>
      <c r="M27" s="111"/>
      <c r="N27" s="114"/>
      <c r="O27" s="115"/>
      <c r="P27" s="111"/>
      <c r="Q27" s="116"/>
      <c r="R27" s="117"/>
      <c r="S27" s="111"/>
      <c r="T27" s="118"/>
      <c r="U27" s="111"/>
      <c r="V27" s="119"/>
    </row>
    <row r="28" spans="1:258" s="13" customFormat="1" ht="12.75">
      <c r="A28" s="2" t="s">
        <v>23</v>
      </c>
      <c r="B28" s="3"/>
      <c r="C28" s="4" t="s">
        <v>24</v>
      </c>
      <c r="D28" s="5" t="s">
        <v>25</v>
      </c>
      <c r="E28" s="6"/>
      <c r="F28" s="7" t="s">
        <v>26</v>
      </c>
      <c r="G28" s="8"/>
      <c r="H28" s="6"/>
      <c r="I28" s="9" t="s">
        <v>27</v>
      </c>
      <c r="J28" s="8"/>
      <c r="K28" s="8"/>
      <c r="L28" s="8"/>
      <c r="M28" s="6"/>
      <c r="N28" s="5" t="s">
        <v>55</v>
      </c>
      <c r="O28" s="10"/>
      <c r="P28" s="6"/>
      <c r="Q28" s="7" t="s">
        <v>29</v>
      </c>
      <c r="R28" s="75"/>
      <c r="S28" s="141" t="s">
        <v>28</v>
      </c>
      <c r="T28" s="10"/>
      <c r="U28" s="12"/>
      <c r="V28" s="12"/>
    </row>
    <row r="29" spans="1:258" s="13" customFormat="1" ht="12.75">
      <c r="A29" s="14" t="s">
        <v>31</v>
      </c>
      <c r="B29" s="15"/>
      <c r="C29" s="16" t="s">
        <v>32</v>
      </c>
      <c r="D29" s="17" t="s">
        <v>61</v>
      </c>
      <c r="E29" s="18"/>
      <c r="F29" s="19" t="s">
        <v>62</v>
      </c>
      <c r="G29" s="20"/>
      <c r="H29" s="18"/>
      <c r="I29" s="21" t="s">
        <v>33</v>
      </c>
      <c r="J29" s="20"/>
      <c r="K29" s="20"/>
      <c r="L29" s="20"/>
      <c r="M29" s="18"/>
      <c r="N29" s="17" t="s">
        <v>56</v>
      </c>
      <c r="P29" s="18"/>
      <c r="Q29" s="19" t="s">
        <v>158</v>
      </c>
      <c r="R29" s="76"/>
      <c r="S29" s="142" t="s">
        <v>37</v>
      </c>
      <c r="U29" s="24"/>
      <c r="V29" s="24"/>
    </row>
    <row r="30" spans="1:258" s="13" customFormat="1" ht="12.75">
      <c r="A30" s="14" t="s">
        <v>34</v>
      </c>
      <c r="B30" s="15"/>
      <c r="C30" s="16" t="s">
        <v>35</v>
      </c>
      <c r="D30" s="17" t="s">
        <v>39</v>
      </c>
      <c r="E30" s="18"/>
      <c r="F30" s="19" t="s">
        <v>40</v>
      </c>
      <c r="G30" s="20"/>
      <c r="H30" s="18"/>
      <c r="I30" s="21" t="s">
        <v>36</v>
      </c>
      <c r="J30" s="20"/>
      <c r="K30" s="20"/>
      <c r="L30" s="20"/>
      <c r="M30" s="18"/>
      <c r="N30" s="17" t="s">
        <v>57</v>
      </c>
      <c r="P30" s="18"/>
      <c r="Q30" s="19" t="s">
        <v>159</v>
      </c>
      <c r="R30" s="76"/>
      <c r="S30" s="142" t="s">
        <v>42</v>
      </c>
      <c r="U30" s="24"/>
      <c r="V30" s="24"/>
    </row>
    <row r="31" spans="1:258" s="13" customFormat="1" ht="12.75">
      <c r="A31" s="14" t="s">
        <v>38</v>
      </c>
      <c r="B31" s="15"/>
      <c r="C31" s="16" t="s">
        <v>27</v>
      </c>
      <c r="D31" s="17" t="s">
        <v>44</v>
      </c>
      <c r="E31" s="18"/>
      <c r="F31" s="19" t="s">
        <v>45</v>
      </c>
      <c r="G31" s="20"/>
      <c r="H31" s="18"/>
      <c r="I31" s="21" t="s">
        <v>41</v>
      </c>
      <c r="J31" s="20"/>
      <c r="K31" s="25"/>
      <c r="L31" s="25"/>
      <c r="M31" s="18"/>
      <c r="N31" s="17" t="s">
        <v>58</v>
      </c>
      <c r="P31" s="18"/>
      <c r="Q31" s="19" t="s">
        <v>160</v>
      </c>
      <c r="R31" s="76"/>
      <c r="S31" s="142" t="s">
        <v>157</v>
      </c>
      <c r="T31" s="36"/>
      <c r="U31" s="24"/>
      <c r="V31" s="24"/>
    </row>
    <row r="32" spans="1:258" s="13" customFormat="1" ht="12.75">
      <c r="A32" s="14" t="s">
        <v>43</v>
      </c>
      <c r="B32" s="15"/>
      <c r="C32" s="16" t="s">
        <v>55</v>
      </c>
      <c r="D32" s="17" t="s">
        <v>48</v>
      </c>
      <c r="E32" s="18"/>
      <c r="F32" s="19" t="s">
        <v>49</v>
      </c>
      <c r="G32" s="20"/>
      <c r="H32" s="18"/>
      <c r="I32" s="21" t="s">
        <v>46</v>
      </c>
      <c r="J32" s="20"/>
      <c r="K32" s="25"/>
      <c r="L32" s="25"/>
      <c r="M32" s="18"/>
      <c r="N32" s="17" t="s">
        <v>59</v>
      </c>
      <c r="P32" s="18"/>
      <c r="Q32" s="19" t="s">
        <v>161</v>
      </c>
      <c r="R32" s="77"/>
      <c r="S32" s="80"/>
      <c r="T32" s="23"/>
      <c r="U32" s="24"/>
      <c r="V32" s="24"/>
    </row>
    <row r="33" spans="1:22" s="13" customFormat="1" ht="12.75">
      <c r="A33" s="14" t="s">
        <v>47</v>
      </c>
      <c r="B33" s="15"/>
      <c r="C33" s="16" t="s">
        <v>28</v>
      </c>
      <c r="D33" s="17" t="s">
        <v>52</v>
      </c>
      <c r="E33" s="18"/>
      <c r="F33" s="19" t="s">
        <v>53</v>
      </c>
      <c r="G33" s="20"/>
      <c r="H33" s="18"/>
      <c r="I33" s="21" t="s">
        <v>50</v>
      </c>
      <c r="J33" s="20"/>
      <c r="K33" s="25"/>
      <c r="L33" s="25"/>
      <c r="M33" s="18"/>
      <c r="N33" s="17" t="s">
        <v>60</v>
      </c>
      <c r="P33" s="18"/>
      <c r="Q33" s="19" t="s">
        <v>162</v>
      </c>
      <c r="R33" s="77"/>
      <c r="S33" s="11" t="s">
        <v>30</v>
      </c>
      <c r="T33" s="23"/>
      <c r="U33" s="24"/>
      <c r="V33" s="24"/>
    </row>
    <row r="34" spans="1:22" s="13" customFormat="1" ht="12.75">
      <c r="A34" s="26"/>
      <c r="B34" s="15"/>
      <c r="C34" s="16" t="s">
        <v>29</v>
      </c>
      <c r="D34" s="29"/>
      <c r="E34" s="18"/>
      <c r="F34" s="19"/>
      <c r="G34" s="27"/>
      <c r="H34" s="18"/>
      <c r="I34" s="19"/>
      <c r="J34" s="20"/>
      <c r="K34" s="28"/>
      <c r="L34" s="28"/>
      <c r="M34" s="74"/>
      <c r="N34" s="29"/>
      <c r="P34" s="18"/>
      <c r="Q34" s="19" t="s">
        <v>163</v>
      </c>
      <c r="R34" s="78"/>
      <c r="S34" s="22" t="s">
        <v>165</v>
      </c>
      <c r="T34" s="23"/>
      <c r="U34" s="24"/>
      <c r="V34" s="24"/>
    </row>
    <row r="35" spans="1:22" s="13" customFormat="1" ht="12.75">
      <c r="A35" s="32"/>
      <c r="B35" s="33"/>
      <c r="C35" s="147" t="s">
        <v>51</v>
      </c>
      <c r="D35" s="145"/>
      <c r="E35" s="146"/>
      <c r="F35" s="144"/>
      <c r="G35" s="34"/>
      <c r="H35" s="33"/>
      <c r="I35" s="35"/>
      <c r="J35" s="36"/>
      <c r="K35" s="37"/>
      <c r="L35" s="37"/>
      <c r="M35" s="33"/>
      <c r="N35" s="45"/>
      <c r="O35" s="36"/>
      <c r="P35" s="33"/>
      <c r="Q35" s="140" t="s">
        <v>164</v>
      </c>
      <c r="R35" s="79"/>
      <c r="S35" s="143"/>
      <c r="T35" s="23"/>
      <c r="U35" s="24"/>
      <c r="V35" s="24"/>
    </row>
    <row r="36" spans="1:22" s="13" customFormat="1" ht="12.75">
      <c r="A36" s="20"/>
      <c r="B36" s="20"/>
      <c r="C36" s="20"/>
      <c r="D36" s="39"/>
      <c r="E36" s="38"/>
      <c r="F36" s="40"/>
      <c r="G36" s="30"/>
      <c r="H36" s="30"/>
      <c r="I36" s="30"/>
      <c r="K36" s="31"/>
      <c r="L36" s="31"/>
      <c r="M36" s="30"/>
      <c r="P36" s="30"/>
      <c r="R36" s="51"/>
      <c r="S36" s="42"/>
      <c r="T36" s="23"/>
      <c r="U36" s="24"/>
      <c r="V36" s="24"/>
    </row>
    <row r="37" spans="1:22" s="13" customFormat="1" ht="12.75">
      <c r="A37" s="20"/>
      <c r="B37" s="30"/>
      <c r="C37" s="20"/>
      <c r="D37" s="39"/>
      <c r="E37" s="38"/>
      <c r="F37" s="40"/>
      <c r="G37" s="30"/>
      <c r="H37" s="30"/>
      <c r="I37" s="30"/>
      <c r="K37" s="31"/>
      <c r="L37" s="31"/>
      <c r="M37" s="30"/>
      <c r="P37" s="30"/>
      <c r="R37" s="51"/>
      <c r="S37" s="42"/>
      <c r="T37" s="23"/>
      <c r="U37" s="24"/>
      <c r="V37" s="24"/>
    </row>
    <row r="38" spans="1:22" s="13" customFormat="1" ht="12.75">
      <c r="A38" s="20"/>
      <c r="C38" s="38"/>
      <c r="D38" s="39"/>
      <c r="E38" s="20"/>
      <c r="F38" s="40"/>
      <c r="G38" s="41"/>
      <c r="H38" s="41"/>
      <c r="I38" s="31"/>
      <c r="J38" s="31"/>
      <c r="K38" s="31"/>
      <c r="L38" s="31"/>
      <c r="N38" s="31"/>
      <c r="O38" s="39"/>
      <c r="R38" s="51"/>
      <c r="S38" s="42"/>
      <c r="T38" s="43"/>
    </row>
    <row r="39" spans="1:22" s="13" customFormat="1" ht="12.75">
      <c r="A39" s="20"/>
      <c r="D39" s="39"/>
      <c r="F39" s="40"/>
      <c r="K39" s="31"/>
      <c r="L39" s="31"/>
      <c r="O39" s="84"/>
      <c r="R39" s="51"/>
      <c r="S39" s="42"/>
      <c r="T39" s="43"/>
    </row>
    <row r="40" spans="1:22" s="13" customFormat="1" ht="12.75">
      <c r="C40" s="20"/>
      <c r="D40" s="39"/>
      <c r="F40" s="40"/>
      <c r="K40" s="31"/>
      <c r="L40" s="31"/>
      <c r="O40" s="84"/>
      <c r="Q40" s="27"/>
      <c r="R40" s="51"/>
      <c r="T40" s="43"/>
    </row>
    <row r="41" spans="1:22" s="13" customFormat="1" ht="12.75">
      <c r="D41" s="39"/>
      <c r="F41" s="40"/>
      <c r="K41" s="31"/>
      <c r="L41" s="31"/>
      <c r="O41" s="84"/>
      <c r="Q41" s="27"/>
      <c r="R41" s="51"/>
      <c r="T41" s="43"/>
    </row>
    <row r="42" spans="1:22" s="13" customFormat="1" ht="12.75">
      <c r="D42" s="39"/>
      <c r="F42" s="40"/>
      <c r="K42" s="31"/>
      <c r="L42" s="31"/>
      <c r="O42" s="84"/>
      <c r="Q42" s="20"/>
      <c r="R42" s="46"/>
      <c r="T42" s="43"/>
    </row>
    <row r="43" spans="1:22" s="13" customFormat="1" ht="12.75">
      <c r="D43" s="39"/>
      <c r="F43" s="40"/>
      <c r="K43" s="31"/>
      <c r="L43" s="31"/>
      <c r="O43" s="84"/>
      <c r="Q43" s="20"/>
      <c r="R43" s="46"/>
      <c r="T43" s="43"/>
    </row>
    <row r="45" spans="1:22" s="13" customFormat="1" ht="12.75">
      <c r="D45" s="39"/>
      <c r="F45" s="108"/>
      <c r="G45" s="41"/>
      <c r="H45" s="41"/>
      <c r="I45" s="31"/>
      <c r="J45" s="31"/>
      <c r="K45" s="31"/>
      <c r="L45" s="31"/>
      <c r="N45" s="31"/>
      <c r="O45" s="84"/>
      <c r="Q45" s="20"/>
      <c r="R45" s="46"/>
      <c r="T45" s="43"/>
    </row>
    <row r="46" spans="1:22" s="13" customFormat="1" ht="12.75">
      <c r="A46" s="38"/>
      <c r="D46" s="39"/>
      <c r="F46" s="108"/>
      <c r="G46" s="41"/>
      <c r="H46" s="41"/>
      <c r="I46" s="31"/>
      <c r="J46" s="31"/>
      <c r="K46" s="31"/>
      <c r="L46" s="31"/>
      <c r="N46" s="31"/>
      <c r="O46" s="84"/>
      <c r="Q46" s="20"/>
      <c r="R46" s="46"/>
      <c r="T46" s="43"/>
    </row>
    <row r="47" spans="1:22" s="13" customFormat="1" ht="12.75">
      <c r="D47" s="39"/>
      <c r="F47" s="108"/>
      <c r="G47" s="41"/>
      <c r="H47" s="41"/>
      <c r="I47" s="31"/>
      <c r="J47" s="31"/>
      <c r="K47" s="31"/>
      <c r="L47" s="31"/>
      <c r="N47" s="31"/>
      <c r="O47" s="84"/>
      <c r="Q47" s="20"/>
      <c r="R47" s="46"/>
      <c r="T47" s="43"/>
    </row>
    <row r="48" spans="1:22" s="13" customFormat="1" ht="12.75">
      <c r="D48" s="39"/>
      <c r="F48" s="108"/>
      <c r="G48" s="41"/>
      <c r="H48" s="41"/>
      <c r="I48" s="31"/>
      <c r="J48" s="31"/>
      <c r="K48" s="31"/>
      <c r="L48" s="31"/>
      <c r="N48" s="31"/>
      <c r="O48" s="84"/>
      <c r="Q48" s="20"/>
      <c r="R48" s="46"/>
      <c r="T48" s="43"/>
    </row>
    <row r="49" spans="4:20" s="13" customFormat="1" ht="12.75">
      <c r="D49" s="39"/>
      <c r="F49" s="108"/>
      <c r="G49" s="41"/>
      <c r="H49" s="41"/>
      <c r="I49" s="31"/>
      <c r="J49" s="31"/>
      <c r="K49" s="31"/>
      <c r="L49" s="31"/>
      <c r="N49" s="31"/>
      <c r="O49" s="84"/>
      <c r="Q49" s="20"/>
      <c r="R49" s="46"/>
      <c r="T49" s="43"/>
    </row>
    <row r="50" spans="4:20" s="13" customFormat="1" ht="12.75">
      <c r="D50" s="39"/>
      <c r="F50" s="108"/>
      <c r="G50" s="41"/>
      <c r="H50" s="41"/>
      <c r="I50" s="31"/>
      <c r="J50" s="31"/>
      <c r="K50" s="31"/>
      <c r="L50" s="31"/>
      <c r="N50" s="31"/>
      <c r="O50" s="84"/>
      <c r="Q50" s="20"/>
      <c r="R50" s="46"/>
      <c r="T50" s="43"/>
    </row>
    <row r="51" spans="4:20" s="13" customFormat="1" ht="12.75">
      <c r="D51" s="39"/>
      <c r="F51" s="108"/>
      <c r="G51" s="41"/>
      <c r="H51" s="41"/>
      <c r="I51" s="31"/>
      <c r="J51" s="31"/>
      <c r="K51" s="31"/>
      <c r="L51" s="31"/>
      <c r="N51" s="31"/>
      <c r="O51" s="84"/>
      <c r="Q51" s="20"/>
      <c r="R51" s="46"/>
      <c r="T51" s="43"/>
    </row>
    <row r="52" spans="4:20" s="13" customFormat="1" ht="12.75">
      <c r="D52" s="39"/>
      <c r="F52" s="108"/>
      <c r="G52" s="41"/>
      <c r="H52" s="41"/>
      <c r="I52" s="31"/>
      <c r="J52" s="31"/>
      <c r="K52" s="31"/>
      <c r="L52" s="31"/>
      <c r="N52" s="31"/>
      <c r="O52" s="84"/>
      <c r="Q52" s="20"/>
      <c r="R52" s="46"/>
      <c r="T52" s="43"/>
    </row>
    <row r="53" spans="4:20" s="13" customFormat="1" ht="12.75">
      <c r="D53" s="39"/>
      <c r="F53" s="108"/>
      <c r="G53" s="41"/>
      <c r="H53" s="41"/>
      <c r="I53" s="31"/>
      <c r="J53" s="31"/>
      <c r="K53" s="31"/>
      <c r="L53" s="31"/>
      <c r="N53" s="31"/>
      <c r="O53" s="84"/>
      <c r="Q53" s="20"/>
      <c r="R53" s="46"/>
      <c r="T53" s="43"/>
    </row>
    <row r="54" spans="4:20" s="13" customFormat="1" ht="12.75">
      <c r="D54" s="39"/>
      <c r="F54" s="108"/>
      <c r="G54" s="41"/>
      <c r="H54" s="41"/>
      <c r="I54" s="31"/>
      <c r="J54" s="31"/>
      <c r="K54" s="31"/>
      <c r="L54" s="31"/>
      <c r="N54" s="31"/>
      <c r="O54" s="84"/>
      <c r="Q54" s="20"/>
      <c r="R54" s="46"/>
      <c r="T54" s="43"/>
    </row>
    <row r="55" spans="4:20" s="13" customFormat="1" ht="12.75">
      <c r="D55" s="39"/>
      <c r="F55" s="108"/>
      <c r="G55" s="41"/>
      <c r="H55" s="41"/>
      <c r="I55" s="31"/>
      <c r="J55" s="31"/>
      <c r="K55" s="31"/>
      <c r="L55" s="31"/>
      <c r="N55" s="31"/>
      <c r="O55" s="84"/>
      <c r="Q55" s="20"/>
      <c r="R55" s="46"/>
      <c r="T55" s="43"/>
    </row>
  </sheetData>
  <printOptions horizontalCentered="1"/>
  <pageMargins left="0.39370078740157483" right="0.39370078740157483" top="1.1811023622047245" bottom="0.39370078740157483" header="0.78740157480314965" footer="0.39370078740157483"/>
  <pageSetup paperSize="9" scale="62" fitToHeight="0" pageOrder="overThenDown" orientation="landscape" useFirstPageNumber="1" r:id="rId1"/>
  <headerFooter alignWithMargins="0">
    <oddHeader>&amp;LSOUPIS DŘEVIN K ŽÁDOSTI O KÁCENÍ&amp;RBRNO, ČS BYSTRC - REKONSTRUKCE STAVEBNÍ ČÁSTI A TECHNOLOGIE</oddHead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3629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B01_CS_BVK_Bystrc_INV</vt:lpstr>
      <vt:lpstr>B01_CS_BVK_Bystrc_KACENI_VSE</vt:lpstr>
      <vt:lpstr>B01_CS_BVK_Bystrc_KACENI_ZADOST</vt:lpstr>
      <vt:lpstr>B01_CS_BVK_Bystrc_INV!Názvy_tisku</vt:lpstr>
      <vt:lpstr>B01_CS_BVK_Bystrc_KACENI_VSE!Názvy_tisku</vt:lpstr>
      <vt:lpstr>B01_CS_BVK_Bystrc_KACENI_ZADOST!Názvy_tisku</vt:lpstr>
      <vt:lpstr>B01_CS_BVK_Bystrc_INV!Oblast_tisku</vt:lpstr>
      <vt:lpstr>B01_CS_BVK_Bystrc_KACENI_VSE!Oblast_tisku</vt:lpstr>
      <vt:lpstr>B01_CS_BVK_Bystrc_KACENI_ZADOST!Oblast_tisku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Milada</dc:creator>
  <cp:lastModifiedBy>Honza Došek</cp:lastModifiedBy>
  <cp:revision>793</cp:revision>
  <cp:lastPrinted>2022-02-17T16:35:08Z</cp:lastPrinted>
  <dcterms:created xsi:type="dcterms:W3CDTF">2014-08-18T21:44:11Z</dcterms:created>
  <dcterms:modified xsi:type="dcterms:W3CDTF">2022-04-12T08:55:47Z</dcterms:modified>
</cp:coreProperties>
</file>