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codeName="ThisWorkbook" defaultThemeVersion="124226"/>
  <xr:revisionPtr revIDLastSave="0" documentId="11_D1231E4365148F1660265856786AB3920C1905E8" xr6:coauthVersionLast="47" xr6:coauthVersionMax="47" xr10:uidLastSave="{00000000-0000-0000-0000-000000000000}"/>
  <bookViews>
    <workbookView xWindow="1635" yWindow="4830" windowWidth="25800" windowHeight="15435" firstSheet="2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oceněný'!$A$1:$J$24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oceněný'!$A$1:$J$24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oceněný'!$A$1:$J$24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oceněný'!$A$1:$J$24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</definedNames>
  <calcPr calcId="191028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A14" i="2"/>
  <c r="B16" i="2"/>
  <c r="B15" i="2"/>
  <c r="C2" i="3" l="1"/>
  <c r="C3" i="3"/>
  <c r="C4" i="3"/>
  <c r="C5" i="3"/>
  <c r="C8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5" i="2" l="1"/>
  <c r="C14" i="2" l="1"/>
  <c r="E44" i="1" s="1"/>
  <c r="C16" i="2" l="1"/>
  <c r="E46" i="1" l="1"/>
  <c r="R46" i="1" l="1"/>
  <c r="R49" i="1" s="1"/>
  <c r="O51" i="1" s="1"/>
  <c r="S49" i="1" l="1"/>
  <c r="S51" i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<sst xmlns="http://schemas.openxmlformats.org/spreadsheetml/2006/main" count="185" uniqueCount="125">
  <si>
    <t>KRYCÍ LIST SOUPISU</t>
  </si>
  <si>
    <t>Název stavby</t>
  </si>
  <si>
    <t>Vybavení učebny interaktivní tabulí</t>
  </si>
  <si>
    <t>JKSO</t>
  </si>
  <si>
    <t xml:space="preserve"> </t>
  </si>
  <si>
    <t>Kód stavby</t>
  </si>
  <si>
    <t>ucebny</t>
  </si>
  <si>
    <t>Název objektu</t>
  </si>
  <si>
    <t>Základní škola a mateřská škola Brno, p.o., Přemyslovo náměstí 89/1, Brno-Slatina 627 00</t>
  </si>
  <si>
    <t>EČO</t>
  </si>
  <si>
    <t/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</si>
  <si>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</si>
  <si>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</si>
  <si>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</si>
  <si>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</si>
  <si>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</si>
  <si>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</si>
  <si>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</si>
  <si>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</si>
  <si>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</si>
  <si>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</si>
  <si>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Základní škola a mateřská škola Brno, p.o.</t>
  </si>
  <si>
    <t>Projektant</t>
  </si>
  <si>
    <t>Sebastian Fenyk</t>
  </si>
  <si>
    <t>Zhotovitel</t>
  </si>
  <si>
    <t>Rozpočet číslo</t>
  </si>
  <si>
    <t>Zpracoval</t>
  </si>
  <si>
    <t>Dne</t>
  </si>
  <si>
    <t>11/2021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</si>
  <si>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</si>
  <si>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</si>
  <si>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</si>
  <si>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</si>
  <si>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</si>
  <si>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</si>
  <si>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</si>
  <si>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</si>
  <si>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</si>
  <si>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</si>
  <si>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</si>
  <si>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</si>
  <si>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</si>
  <si>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</si>
  <si>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</si>
  <si>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</si>
  <si>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</si>
  <si>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</si>
  <si>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</si>
  <si>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</si>
  <si>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</si>
  <si>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</si>
  <si>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</si>
  <si>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</si>
  <si>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</si>
  <si>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</si>
  <si>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</si>
  <si>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</si>
  <si>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</si>
  <si>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</si>
  <si>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</si>
  <si>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</si>
  <si>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</si>
  <si>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</si>
  <si>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</si>
  <si>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</si>
  <si>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</si>
  <si>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</si>
  <si>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</si>
  <si>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</si>
  <si>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</si>
  <si>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</si>
  <si>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</si>
  <si>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</si>
  <si>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</si>
  <si>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</si>
  <si>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</si>
  <si>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</si>
  <si>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</si>
  <si>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</si>
  <si>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</si>
  <si>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</si>
  <si>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</si>
  <si>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</si>
  <si>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</si>
  <si>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</si>
  <si>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</si>
  <si>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</si>
  <si>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</si>
  <si>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</si>
  <si>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</si>
  <si>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</si>
  <si>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</si>
  <si>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</si>
  <si>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</si>
  <si>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</si>
  <si>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</si>
  <si>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</si>
  <si>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</si>
  <si>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</si>
  <si>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</si>
  <si>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</si>
  <si>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</si>
  <si>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AVT</t>
  </si>
  <si>
    <t>Koncové prvky, nábytek</t>
  </si>
  <si>
    <t>Interaktivní tabule+ vizualizér</t>
  </si>
  <si>
    <t>vlastní</t>
  </si>
  <si>
    <t>Sestava interaktivní tabule</t>
  </si>
  <si>
    <t xml:space="preserve">Interaktivní systém určený pro školní prostředí. Velikost zobrazované plochy s úhlopříčkou min. 86" (218 cm), obraz s rozlišením min. WXGA (1280x800 bodů). Životnost podsvícení/zdroje světla min. 10000 h (v eko režimu). 
Dotyková technologie umožňuje ovládání odolným perem, prstem, dokáže rozpoznat min. 20 současných dotyků a zároveň multidotyková gesta. Povrch je odolný, magnetický. Součástí dodávky HW musí být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 pro min. 4 uživatele. Cena včetně systémové AV kabeláže. Cena včetně dopravy, instalace, nastavení.
</t>
  </si>
  <si>
    <t>kus</t>
  </si>
  <si>
    <t>Pylonový pojezd s křídly</t>
  </si>
  <si>
    <t xml:space="preserve">Pylonový pojezd s křídly pro interaktivní systém. Stabilní konstrukce z hliníkových profilů o výšce min.250cm. Rozsah posunu min. 70 cm. Rozložení hmotnosti sestavy na stěnu a podlahu. Integrovaný úchyt pro držák projektoru. Boční křídla pro popisování fixou. Cena včetně dopravy, instalace.
</t>
  </si>
  <si>
    <t>Přídavné reproduktory</t>
  </si>
  <si>
    <t xml:space="preserve">Přídavné reproduktory, min. 20 W. Cena včetně dopravy, instalace.
</t>
  </si>
  <si>
    <t>soubor</t>
  </si>
  <si>
    <t>Kabel HDMI a extender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</si>
  <si>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</si>
  <si>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Repeater aktivní USB</t>
  </si>
  <si>
    <t xml:space="preserve">USB repeater pro prodlužování USB kabelů, délka min. 5 m. Cena včetně dopravy, instalace.
</t>
  </si>
  <si>
    <t>Kabel audio</t>
  </si>
  <si>
    <t xml:space="preserve">Audio kabel RCA (M/M), min. 12 m. Cena včetně dopravy, instalace.
</t>
  </si>
  <si>
    <t>HDMI rozbočovač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</si>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</sst>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7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167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6" fontId="1" fillId="5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9" fillId="0" borderId="0" xfId="0" applyFont="1"/>
    <xf numFmtId="4" fontId="19" fillId="0" borderId="0" xfId="0" applyNumberFormat="1" applyFont="1"/>
    <xf numFmtId="16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0" fontId="2" fillId="0" borderId="0" xfId="0" applyFont="1"/>
    <xf numFmtId="0" fontId="20" fillId="0" borderId="0" xfId="0" applyFont="1"/>
    <xf numFmtId="4" fontId="20" fillId="0" borderId="0" xfId="0" applyNumberFormat="1" applyFont="1"/>
    <xf numFmtId="166" fontId="1" fillId="5" borderId="0" xfId="0" applyNumberFormat="1" applyFont="1" applyFill="1" applyAlignment="1">
      <alignment vertical="center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</cellXfs>
  <cellStyles count="4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31" workbookViewId="0">
      <selection activeCell="J47" sqref="J47"/>
    </sheetView>
  </sheetViews>
  <sheetFormatPr defaultColWidth="9.140625" defaultRowHeight="12.75"/>
  <cols>
    <col min="1" max="1" width="2.42578125" style="81" customWidth="1"/>
    <col min="2" max="2" width="3.140625" style="81" customWidth="1"/>
    <col min="3" max="3" width="2.7109375" style="81" customWidth="1"/>
    <col min="4" max="4" width="6.85546875" style="81" customWidth="1"/>
    <col min="5" max="5" width="13.5703125" style="81" customWidth="1"/>
    <col min="6" max="6" width="0.5703125" style="81" customWidth="1"/>
    <col min="7" max="7" width="2.5703125" style="81" customWidth="1"/>
    <col min="8" max="8" width="2.7109375" style="81" customWidth="1"/>
    <col min="9" max="9" width="9.7109375" style="81" customWidth="1"/>
    <col min="10" max="10" width="13.5703125" style="81" customWidth="1"/>
    <col min="11" max="11" width="0.7109375" style="81" customWidth="1"/>
    <col min="12" max="12" width="2.42578125" style="81" customWidth="1"/>
    <col min="13" max="13" width="2.85546875" style="81" customWidth="1"/>
    <col min="14" max="14" width="2" style="81" customWidth="1"/>
    <col min="15" max="15" width="12.7109375" style="81" customWidth="1"/>
    <col min="16" max="16" width="2.85546875" style="81" customWidth="1"/>
    <col min="17" max="17" width="2" style="81" customWidth="1"/>
    <col min="18" max="18" width="13.5703125" style="81" customWidth="1"/>
    <col min="19" max="19" width="0.5703125" style="81" customWidth="1"/>
    <col min="20" max="16384" width="9.140625" style="81"/>
  </cols>
  <sheetData>
    <row r="1" spans="1:19" ht="12.75" hidden="1" customHeigh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3.25" customHeight="1">
      <c r="A2" s="89"/>
      <c r="B2" s="90"/>
      <c r="C2" s="90"/>
      <c r="D2" s="90"/>
      <c r="E2" s="90"/>
      <c r="F2" s="90"/>
      <c r="G2" s="92" t="s">
        <v>0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2" hidden="1" customHeight="1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03" t="s">
        <v>2</v>
      </c>
      <c r="F5" s="204"/>
      <c r="G5" s="204"/>
      <c r="H5" s="204"/>
      <c r="I5" s="204"/>
      <c r="J5" s="205"/>
      <c r="K5" s="1"/>
      <c r="L5" s="1"/>
      <c r="M5" s="1"/>
      <c r="N5" s="1"/>
      <c r="O5" s="1" t="s">
        <v>3</v>
      </c>
      <c r="P5" s="96" t="s">
        <v>4</v>
      </c>
      <c r="Q5" s="97"/>
      <c r="R5" s="6"/>
      <c r="S5" s="7"/>
    </row>
    <row r="6" spans="1:19" ht="17.25" hidden="1" customHeight="1">
      <c r="A6" s="5"/>
      <c r="B6" s="1" t="s">
        <v>5</v>
      </c>
      <c r="C6" s="1"/>
      <c r="D6" s="1"/>
      <c r="E6" s="98" t="s">
        <v>6</v>
      </c>
      <c r="F6" s="1"/>
      <c r="G6" s="1"/>
      <c r="H6" s="1"/>
      <c r="I6" s="1"/>
      <c r="J6" s="8"/>
      <c r="K6" s="1"/>
      <c r="L6" s="1"/>
      <c r="M6" s="1"/>
      <c r="N6" s="1"/>
      <c r="O6" s="1"/>
      <c r="P6" s="98"/>
      <c r="Q6" s="99"/>
      <c r="R6" s="8"/>
      <c r="S6" s="7"/>
    </row>
    <row r="7" spans="1:19" ht="24" customHeight="1">
      <c r="A7" s="5"/>
      <c r="B7" s="1" t="s">
        <v>7</v>
      </c>
      <c r="C7" s="1"/>
      <c r="D7" s="1"/>
      <c r="E7" s="206" t="s">
        <v>8</v>
      </c>
      <c r="F7" s="207"/>
      <c r="G7" s="207"/>
      <c r="H7" s="207"/>
      <c r="I7" s="207"/>
      <c r="J7" s="208"/>
      <c r="K7" s="1"/>
      <c r="L7" s="1"/>
      <c r="M7" s="1"/>
      <c r="N7" s="1"/>
      <c r="O7" s="1" t="s">
        <v>9</v>
      </c>
      <c r="P7" s="98" t="s">
        <v>10</v>
      </c>
      <c r="Q7" s="99"/>
      <c r="R7" s="8"/>
      <c r="S7" s="7"/>
    </row>
    <row r="8" spans="1:19" ht="17.25" hidden="1" customHeight="1">
      <c r="A8" s="5"/>
      <c r="B8" s="1" t="s">
        <v>11</v>
      </c>
      <c r="C8" s="1"/>
      <c r="D8" s="1"/>
      <c r="E8" s="98" t="s">
        <v>4</v>
      </c>
      <c r="F8" s="1"/>
      <c r="G8" s="1"/>
      <c r="H8" s="1"/>
      <c r="I8" s="1"/>
      <c r="J8" s="8"/>
      <c r="K8" s="1"/>
      <c r="L8" s="1"/>
      <c r="M8" s="1"/>
      <c r="N8" s="1"/>
      <c r="O8" s="1"/>
      <c r="P8" s="98"/>
      <c r="Q8" s="99"/>
      <c r="R8" s="8"/>
      <c r="S8" s="7"/>
    </row>
    <row r="9" spans="1:19" ht="24" customHeight="1">
      <c r="A9" s="5"/>
      <c r="B9" s="1" t="s">
        <v>12</v>
      </c>
      <c r="C9" s="1"/>
      <c r="D9" s="1"/>
      <c r="E9" s="209" t="s">
        <v>13</v>
      </c>
      <c r="F9" s="210"/>
      <c r="G9" s="210"/>
      <c r="H9" s="210"/>
      <c r="I9" s="210"/>
      <c r="J9" s="211"/>
      <c r="K9" s="1"/>
      <c r="L9" s="1"/>
      <c r="M9" s="1"/>
      <c r="N9" s="1"/>
      <c r="O9" s="1" t="s">
        <v>14</v>
      </c>
      <c r="P9" s="212" t="s">
        <v>10</v>
      </c>
      <c r="Q9" s="213"/>
      <c r="R9" s="214"/>
      <c r="S9" s="7"/>
    </row>
    <row r="10" spans="1:19" ht="17.25" hidden="1" customHeight="1">
      <c r="A10" s="5"/>
      <c r="B10" s="1" t="s">
        <v>15</v>
      </c>
      <c r="C10" s="1"/>
      <c r="D10" s="1"/>
      <c r="E10" s="1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9"/>
      <c r="Q10" s="99"/>
      <c r="R10" s="1"/>
      <c r="S10" s="7"/>
    </row>
    <row r="11" spans="1:19" ht="17.25" hidden="1" customHeight="1">
      <c r="A11" s="5"/>
      <c r="B11" s="1" t="s">
        <v>16</v>
      </c>
      <c r="C11" s="1"/>
      <c r="D11" s="1"/>
      <c r="E11" s="1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9"/>
      <c r="Q11" s="99"/>
      <c r="R11" s="1"/>
      <c r="S11" s="7"/>
    </row>
    <row r="12" spans="1:19" ht="17.25" hidden="1" customHeight="1">
      <c r="A12" s="5"/>
      <c r="B12" s="1" t="s">
        <v>17</v>
      </c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9"/>
      <c r="Q12" s="99"/>
      <c r="R12" s="1"/>
      <c r="S12" s="7"/>
    </row>
    <row r="13" spans="1:19" ht="17.25" hidden="1" customHeight="1">
      <c r="A13" s="5"/>
      <c r="B13" s="1"/>
      <c r="C13" s="1"/>
      <c r="D13" s="1"/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9"/>
      <c r="Q13" s="99"/>
      <c r="R13" s="1"/>
      <c r="S13" s="7"/>
    </row>
    <row r="14" spans="1:19" ht="17.25" hidden="1" customHeight="1">
      <c r="A14" s="5"/>
      <c r="B14" s="1"/>
      <c r="C14" s="1"/>
      <c r="D14" s="1"/>
      <c r="E14" s="1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9"/>
      <c r="Q14" s="99"/>
      <c r="R14" s="1"/>
      <c r="S14" s="7"/>
    </row>
    <row r="15" spans="1:19" ht="17.25" hidden="1" customHeight="1">
      <c r="A15" s="5"/>
      <c r="B15" s="1"/>
      <c r="C15" s="1"/>
      <c r="D15" s="1"/>
      <c r="E15" s="1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9"/>
      <c r="Q15" s="99"/>
      <c r="R15" s="1"/>
      <c r="S15" s="7"/>
    </row>
    <row r="16" spans="1:19" ht="17.25" hidden="1" customHeight="1">
      <c r="A16" s="5"/>
      <c r="B16" s="1"/>
      <c r="C16" s="1"/>
      <c r="D16" s="1"/>
      <c r="E16" s="1" t="s"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9"/>
      <c r="Q16" s="99"/>
      <c r="R16" s="1"/>
      <c r="S16" s="7"/>
    </row>
    <row r="17" spans="1:19" ht="17.25" hidden="1" customHeight="1">
      <c r="A17" s="5"/>
      <c r="B17" s="1"/>
      <c r="C17" s="1"/>
      <c r="D17" s="1"/>
      <c r="E17" s="1" t="s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9"/>
      <c r="Q17" s="99"/>
      <c r="R17" s="1"/>
      <c r="S17" s="7"/>
    </row>
    <row r="18" spans="1:19" ht="17.25" hidden="1" customHeight="1">
      <c r="A18" s="5"/>
      <c r="B18" s="1"/>
      <c r="C18" s="1"/>
      <c r="D18" s="1"/>
      <c r="E18" s="1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9"/>
      <c r="Q18" s="99"/>
      <c r="R18" s="1"/>
      <c r="S18" s="7"/>
    </row>
    <row r="19" spans="1:19" ht="17.25" hidden="1" customHeight="1">
      <c r="A19" s="5"/>
      <c r="B19" s="1"/>
      <c r="C19" s="1"/>
      <c r="D19" s="1"/>
      <c r="E19" s="1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9"/>
      <c r="Q19" s="99"/>
      <c r="R19" s="1"/>
      <c r="S19" s="7"/>
    </row>
    <row r="20" spans="1:19" ht="17.25" hidden="1" customHeight="1">
      <c r="A20" s="5"/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9"/>
      <c r="Q20" s="99"/>
      <c r="R20" s="1"/>
      <c r="S20" s="7"/>
    </row>
    <row r="21" spans="1:19" ht="17.25" hidden="1" customHeight="1">
      <c r="A21" s="5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9"/>
      <c r="Q21" s="99"/>
      <c r="R21" s="1"/>
      <c r="S21" s="7"/>
    </row>
    <row r="22" spans="1:19" ht="17.25" hidden="1" customHeight="1">
      <c r="A22" s="5"/>
      <c r="B22" s="1"/>
      <c r="C22" s="1"/>
      <c r="D22" s="1"/>
      <c r="E22" s="1" t="s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9"/>
      <c r="Q22" s="99"/>
      <c r="R22" s="1"/>
      <c r="S22" s="7"/>
    </row>
    <row r="23" spans="1:19" ht="17.25" hidden="1" customHeight="1">
      <c r="A23" s="5"/>
      <c r="B23" s="1"/>
      <c r="C23" s="1"/>
      <c r="D23" s="1"/>
      <c r="E23" s="1" t="s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9"/>
      <c r="Q23" s="99"/>
      <c r="R23" s="1"/>
      <c r="S23" s="7"/>
    </row>
    <row r="24" spans="1:19" ht="17.25" hidden="1" customHeight="1">
      <c r="A24" s="5"/>
      <c r="B24" s="1"/>
      <c r="C24" s="1"/>
      <c r="D24" s="1"/>
      <c r="E24" s="1" t="s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9"/>
      <c r="Q24" s="99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18</v>
      </c>
      <c r="P25" s="1" t="s">
        <v>19</v>
      </c>
      <c r="Q25" s="1"/>
      <c r="R25" s="1"/>
      <c r="S25" s="7"/>
    </row>
    <row r="26" spans="1:19" ht="17.850000000000001" customHeight="1">
      <c r="A26" s="5"/>
      <c r="B26" s="1" t="s">
        <v>20</v>
      </c>
      <c r="C26" s="1"/>
      <c r="D26" s="1"/>
      <c r="E26" s="96" t="s">
        <v>21</v>
      </c>
      <c r="F26" s="9"/>
      <c r="G26" s="9"/>
      <c r="H26" s="9"/>
      <c r="I26" s="9"/>
      <c r="J26" s="6"/>
      <c r="K26" s="1"/>
      <c r="L26" s="1"/>
      <c r="M26" s="1"/>
      <c r="N26" s="1"/>
      <c r="O26" s="100" t="s">
        <v>10</v>
      </c>
      <c r="P26" s="101" t="s">
        <v>10</v>
      </c>
      <c r="Q26" s="102"/>
      <c r="R26" s="10"/>
      <c r="S26" s="7"/>
    </row>
    <row r="27" spans="1:19" ht="17.850000000000001" customHeight="1">
      <c r="A27" s="5"/>
      <c r="B27" s="1" t="s">
        <v>22</v>
      </c>
      <c r="C27" s="1"/>
      <c r="D27" s="1"/>
      <c r="E27" s="98" t="s">
        <v>23</v>
      </c>
      <c r="F27" s="1"/>
      <c r="G27" s="1"/>
      <c r="H27" s="1"/>
      <c r="I27" s="1"/>
      <c r="J27" s="8"/>
      <c r="K27" s="1"/>
      <c r="L27" s="1"/>
      <c r="M27" s="1"/>
      <c r="N27" s="1"/>
      <c r="O27" s="100" t="s">
        <v>10</v>
      </c>
      <c r="P27" s="101" t="s">
        <v>10</v>
      </c>
      <c r="Q27" s="102"/>
      <c r="R27" s="10"/>
      <c r="S27" s="7"/>
    </row>
    <row r="28" spans="1:19" ht="17.850000000000001" customHeight="1">
      <c r="A28" s="5"/>
      <c r="B28" s="1" t="s">
        <v>24</v>
      </c>
      <c r="C28" s="1"/>
      <c r="D28" s="1"/>
      <c r="E28" s="98" t="s">
        <v>4</v>
      </c>
      <c r="F28" s="1"/>
      <c r="G28" s="1"/>
      <c r="H28" s="1"/>
      <c r="I28" s="1"/>
      <c r="J28" s="8"/>
      <c r="K28" s="1"/>
      <c r="L28" s="1"/>
      <c r="M28" s="1"/>
      <c r="N28" s="1"/>
      <c r="O28" s="100" t="s">
        <v>10</v>
      </c>
      <c r="P28" s="101" t="s">
        <v>10</v>
      </c>
      <c r="Q28" s="102"/>
      <c r="R28" s="10"/>
      <c r="S28" s="7"/>
    </row>
    <row r="29" spans="1:19" ht="17.850000000000001" customHeight="1">
      <c r="A29" s="5"/>
      <c r="B29" s="1"/>
      <c r="C29" s="1"/>
      <c r="D29" s="1"/>
      <c r="E29" s="103" t="s">
        <v>10</v>
      </c>
      <c r="F29" s="11"/>
      <c r="G29" s="11"/>
      <c r="H29" s="11"/>
      <c r="I29" s="11"/>
      <c r="J29" s="12"/>
      <c r="K29" s="1"/>
      <c r="L29" s="1"/>
      <c r="M29" s="1"/>
      <c r="N29" s="1"/>
      <c r="O29" s="99"/>
      <c r="P29" s="99"/>
      <c r="Q29" s="99"/>
      <c r="R29" s="1"/>
      <c r="S29" s="7"/>
    </row>
    <row r="30" spans="1:19" ht="17.850000000000001" customHeight="1">
      <c r="A30" s="5"/>
      <c r="B30" s="1"/>
      <c r="C30" s="1"/>
      <c r="D30" s="1"/>
      <c r="E30" s="99" t="s">
        <v>25</v>
      </c>
      <c r="F30" s="1"/>
      <c r="G30" s="1" t="s">
        <v>26</v>
      </c>
      <c r="H30" s="1"/>
      <c r="I30" s="1"/>
      <c r="J30" s="1"/>
      <c r="K30" s="1"/>
      <c r="L30" s="1"/>
      <c r="M30" s="1"/>
      <c r="N30" s="1"/>
      <c r="O30" s="99" t="s">
        <v>27</v>
      </c>
      <c r="P30" s="99"/>
      <c r="Q30" s="99"/>
      <c r="R30" s="13"/>
      <c r="S30" s="7"/>
    </row>
    <row r="31" spans="1:19" ht="17.850000000000001" customHeight="1">
      <c r="A31" s="5"/>
      <c r="B31" s="1"/>
      <c r="C31" s="1"/>
      <c r="D31" s="1"/>
      <c r="E31" s="100" t="s">
        <v>10</v>
      </c>
      <c r="F31" s="1"/>
      <c r="G31" s="101" t="s">
        <v>23</v>
      </c>
      <c r="H31" s="14"/>
      <c r="I31" s="104"/>
      <c r="J31" s="1"/>
      <c r="K31" s="1"/>
      <c r="L31" s="1"/>
      <c r="M31" s="1"/>
      <c r="N31" s="1"/>
      <c r="O31" s="105" t="s">
        <v>28</v>
      </c>
      <c r="P31" s="99"/>
      <c r="Q31" s="99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30</v>
      </c>
      <c r="B34" s="23"/>
      <c r="C34" s="23"/>
      <c r="D34" s="24"/>
      <c r="E34" s="25" t="s">
        <v>31</v>
      </c>
      <c r="F34" s="24"/>
      <c r="G34" s="25" t="s">
        <v>32</v>
      </c>
      <c r="H34" s="23"/>
      <c r="I34" s="24"/>
      <c r="J34" s="25" t="s">
        <v>33</v>
      </c>
      <c r="K34" s="23"/>
      <c r="L34" s="25" t="s">
        <v>34</v>
      </c>
      <c r="M34" s="23"/>
      <c r="N34" s="23"/>
      <c r="O34" s="24"/>
      <c r="P34" s="25" t="s">
        <v>35</v>
      </c>
      <c r="Q34" s="23"/>
      <c r="R34" s="23"/>
      <c r="S34" s="26"/>
    </row>
    <row r="35" spans="1:19" ht="20.25" customHeight="1">
      <c r="A35" s="106"/>
      <c r="B35" s="107"/>
      <c r="C35" s="107"/>
      <c r="D35" s="108">
        <v>0</v>
      </c>
      <c r="E35" s="109">
        <f>IF(D35=0,0,R49/D35)</f>
        <v>0</v>
      </c>
      <c r="F35" s="110"/>
      <c r="G35" s="111"/>
      <c r="H35" s="107"/>
      <c r="I35" s="108">
        <v>0</v>
      </c>
      <c r="J35" s="109">
        <f>IF(I35=0,0,R49/I35)</f>
        <v>0</v>
      </c>
      <c r="K35" s="112"/>
      <c r="L35" s="111"/>
      <c r="M35" s="107"/>
      <c r="N35" s="107"/>
      <c r="O35" s="108">
        <v>0</v>
      </c>
      <c r="P35" s="111"/>
      <c r="Q35" s="107"/>
      <c r="R35" s="113">
        <f>IF(O35=0,0,R49/O35)</f>
        <v>0</v>
      </c>
      <c r="S35" s="114"/>
    </row>
    <row r="36" spans="1:19" ht="20.25" customHeight="1">
      <c r="A36" s="18"/>
      <c r="B36" s="19"/>
      <c r="C36" s="19"/>
      <c r="D36" s="19"/>
      <c r="E36" s="20" t="s">
        <v>36</v>
      </c>
      <c r="F36" s="19"/>
      <c r="G36" s="19"/>
      <c r="H36" s="19"/>
      <c r="I36" s="19"/>
      <c r="J36" s="27" t="s">
        <v>37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38</v>
      </c>
      <c r="B37" s="29"/>
      <c r="C37" s="30" t="s">
        <v>39</v>
      </c>
      <c r="D37" s="31"/>
      <c r="E37" s="31"/>
      <c r="F37" s="32"/>
      <c r="G37" s="28" t="s">
        <v>40</v>
      </c>
      <c r="H37" s="33"/>
      <c r="I37" s="30" t="s">
        <v>41</v>
      </c>
      <c r="J37" s="31"/>
      <c r="K37" s="31"/>
      <c r="L37" s="28" t="s">
        <v>42</v>
      </c>
      <c r="M37" s="33"/>
      <c r="N37" s="30" t="s">
        <v>43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44</v>
      </c>
      <c r="C38" s="6"/>
      <c r="D38" s="36"/>
      <c r="E38" s="115">
        <v>0</v>
      </c>
      <c r="F38" s="37"/>
      <c r="G38" s="34">
        <v>10</v>
      </c>
      <c r="H38" s="38" t="s">
        <v>45</v>
      </c>
      <c r="I38" s="10"/>
      <c r="J38" s="116">
        <v>0</v>
      </c>
      <c r="K38" s="117"/>
      <c r="L38" s="34">
        <v>14</v>
      </c>
      <c r="M38" s="101" t="s">
        <v>46</v>
      </c>
      <c r="N38" s="14"/>
      <c r="O38" s="14"/>
      <c r="P38" s="118" t="str">
        <f>M51</f>
        <v>21</v>
      </c>
      <c r="Q38" s="119" t="s">
        <v>47</v>
      </c>
      <c r="R38" s="115">
        <v>0</v>
      </c>
      <c r="S38" s="39"/>
    </row>
    <row r="39" spans="1:19" ht="20.25" customHeight="1">
      <c r="A39" s="34">
        <v>2</v>
      </c>
      <c r="B39" s="40"/>
      <c r="C39" s="12"/>
      <c r="D39" s="36"/>
      <c r="E39" s="115"/>
      <c r="F39" s="37"/>
      <c r="G39" s="34">
        <v>11</v>
      </c>
      <c r="H39" s="1" t="s">
        <v>48</v>
      </c>
      <c r="I39" s="36"/>
      <c r="J39" s="116">
        <v>0</v>
      </c>
      <c r="K39" s="117"/>
      <c r="L39" s="34">
        <v>15</v>
      </c>
      <c r="M39" s="101" t="s">
        <v>49</v>
      </c>
      <c r="N39" s="14"/>
      <c r="O39" s="14"/>
      <c r="P39" s="118" t="str">
        <f>M51</f>
        <v>21</v>
      </c>
      <c r="Q39" s="119" t="s">
        <v>47</v>
      </c>
      <c r="R39" s="115">
        <v>0</v>
      </c>
      <c r="S39" s="39"/>
    </row>
    <row r="40" spans="1:19" ht="20.25" customHeight="1">
      <c r="A40" s="34">
        <v>3</v>
      </c>
      <c r="B40" s="35" t="s">
        <v>50</v>
      </c>
      <c r="C40" s="6"/>
      <c r="D40" s="36"/>
      <c r="E40" s="115">
        <v>0</v>
      </c>
      <c r="F40" s="37"/>
      <c r="G40" s="34">
        <v>12</v>
      </c>
      <c r="H40" s="38" t="s">
        <v>51</v>
      </c>
      <c r="I40" s="10"/>
      <c r="J40" s="116">
        <v>0</v>
      </c>
      <c r="K40" s="117"/>
      <c r="L40" s="34">
        <v>16</v>
      </c>
      <c r="M40" s="101" t="s">
        <v>52</v>
      </c>
      <c r="N40" s="14"/>
      <c r="O40" s="14"/>
      <c r="P40" s="118" t="str">
        <f>M51</f>
        <v>21</v>
      </c>
      <c r="Q40" s="119" t="s">
        <v>47</v>
      </c>
      <c r="R40" s="115">
        <v>0</v>
      </c>
      <c r="S40" s="39"/>
    </row>
    <row r="41" spans="1:19" ht="20.25" customHeight="1">
      <c r="A41" s="34">
        <v>4</v>
      </c>
      <c r="B41" s="40"/>
      <c r="C41" s="12"/>
      <c r="D41" s="36"/>
      <c r="E41" s="115"/>
      <c r="F41" s="37"/>
      <c r="G41" s="34"/>
      <c r="H41" s="38"/>
      <c r="I41" s="10"/>
      <c r="J41" s="116"/>
      <c r="K41" s="117"/>
      <c r="L41" s="34">
        <v>17</v>
      </c>
      <c r="M41" s="101" t="s">
        <v>53</v>
      </c>
      <c r="N41" s="14"/>
      <c r="O41" s="14"/>
      <c r="P41" s="118" t="str">
        <f>M51</f>
        <v>21</v>
      </c>
      <c r="Q41" s="119" t="s">
        <v>47</v>
      </c>
      <c r="R41" s="115">
        <v>0</v>
      </c>
      <c r="S41" s="39"/>
    </row>
    <row r="42" spans="1:19" ht="20.25" customHeight="1">
      <c r="A42" s="34">
        <v>5</v>
      </c>
      <c r="B42" s="35" t="s">
        <v>54</v>
      </c>
      <c r="C42" s="6"/>
      <c r="D42" s="36"/>
      <c r="E42" s="115">
        <v>0</v>
      </c>
      <c r="F42" s="69"/>
      <c r="G42" s="41"/>
      <c r="H42" s="14"/>
      <c r="I42" s="10"/>
      <c r="J42" s="120"/>
      <c r="K42" s="121"/>
      <c r="L42" s="34">
        <v>18</v>
      </c>
      <c r="M42" s="101" t="s">
        <v>55</v>
      </c>
      <c r="N42" s="14"/>
      <c r="O42" s="14"/>
      <c r="P42" s="118">
        <f>M53</f>
        <v>0</v>
      </c>
      <c r="Q42" s="119" t="s">
        <v>47</v>
      </c>
      <c r="R42" s="115">
        <v>0</v>
      </c>
      <c r="S42" s="7"/>
    </row>
    <row r="43" spans="1:19" ht="20.25" customHeight="1">
      <c r="A43" s="34">
        <v>6</v>
      </c>
      <c r="B43" s="40"/>
      <c r="C43" s="12"/>
      <c r="D43" s="36"/>
      <c r="E43" s="115"/>
      <c r="F43" s="69"/>
      <c r="G43" s="41"/>
      <c r="H43" s="14"/>
      <c r="I43" s="10"/>
      <c r="J43" s="120"/>
      <c r="K43" s="121"/>
      <c r="L43" s="34">
        <v>19</v>
      </c>
      <c r="M43" s="38" t="s">
        <v>56</v>
      </c>
      <c r="N43" s="14"/>
      <c r="O43" s="14"/>
      <c r="P43" s="14"/>
      <c r="Q43" s="10"/>
      <c r="R43" s="115">
        <v>0</v>
      </c>
      <c r="S43" s="7"/>
    </row>
    <row r="44" spans="1:19" ht="20.25" customHeight="1">
      <c r="A44" s="34">
        <v>7</v>
      </c>
      <c r="B44" s="35" t="s">
        <v>57</v>
      </c>
      <c r="C44" s="6"/>
      <c r="D44" s="36"/>
      <c r="E44" s="115">
        <f>Rekapitulace!C14</f>
        <v>0</v>
      </c>
      <c r="F44" s="69"/>
      <c r="G44" s="41"/>
      <c r="H44" s="14"/>
      <c r="I44" s="10"/>
      <c r="J44" s="120"/>
      <c r="K44" s="121"/>
      <c r="L44" s="34"/>
      <c r="M44" s="38"/>
      <c r="N44" s="14"/>
      <c r="O44" s="14"/>
      <c r="P44" s="14"/>
      <c r="Q44" s="10"/>
      <c r="R44" s="115"/>
      <c r="S44" s="7"/>
    </row>
    <row r="45" spans="1:19" ht="20.25" customHeight="1">
      <c r="A45" s="34">
        <v>8</v>
      </c>
      <c r="B45" s="40"/>
      <c r="C45" s="12"/>
      <c r="D45" s="36"/>
      <c r="E45" s="115"/>
      <c r="F45" s="69"/>
      <c r="G45" s="41"/>
      <c r="H45" s="14"/>
      <c r="I45" s="10"/>
      <c r="J45" s="121"/>
      <c r="K45" s="121"/>
      <c r="L45" s="34"/>
      <c r="M45" s="38"/>
      <c r="N45" s="14"/>
      <c r="O45" s="14"/>
      <c r="P45" s="14"/>
      <c r="Q45" s="10"/>
      <c r="R45" s="115"/>
      <c r="S45" s="7"/>
    </row>
    <row r="46" spans="1:19" ht="20.25" customHeight="1">
      <c r="A46" s="34">
        <v>9</v>
      </c>
      <c r="B46" s="42" t="s">
        <v>58</v>
      </c>
      <c r="C46" s="14"/>
      <c r="D46" s="10"/>
      <c r="E46" s="122">
        <f>SUM(E38:E45)</f>
        <v>0</v>
      </c>
      <c r="F46" s="43"/>
      <c r="G46" s="34">
        <v>13</v>
      </c>
      <c r="H46" s="42" t="s">
        <v>59</v>
      </c>
      <c r="I46" s="10"/>
      <c r="J46" s="123">
        <f>SUM(J38:J41)</f>
        <v>0</v>
      </c>
      <c r="K46" s="124"/>
      <c r="L46" s="34">
        <v>20</v>
      </c>
      <c r="M46" s="35" t="s">
        <v>60</v>
      </c>
      <c r="N46" s="9"/>
      <c r="O46" s="9"/>
      <c r="P46" s="9"/>
      <c r="Q46" s="44"/>
      <c r="R46" s="122">
        <f>SUM(R38:R43)</f>
        <v>0</v>
      </c>
      <c r="S46" s="21"/>
    </row>
    <row r="47" spans="1:19" ht="20.25" customHeight="1">
      <c r="A47" s="45">
        <v>21</v>
      </c>
      <c r="B47" s="46" t="s">
        <v>61</v>
      </c>
      <c r="C47" s="47"/>
      <c r="D47" s="48"/>
      <c r="E47" s="125">
        <v>0</v>
      </c>
      <c r="F47" s="49"/>
      <c r="G47" s="45">
        <v>22</v>
      </c>
      <c r="H47" s="46" t="s">
        <v>62</v>
      </c>
      <c r="I47" s="48"/>
      <c r="J47" s="126">
        <v>0</v>
      </c>
      <c r="K47" s="127" t="str">
        <f>M51</f>
        <v>21</v>
      </c>
      <c r="L47" s="45">
        <v>23</v>
      </c>
      <c r="M47" s="46" t="s">
        <v>63</v>
      </c>
      <c r="N47" s="47"/>
      <c r="O47" s="47"/>
      <c r="P47" s="47"/>
      <c r="Q47" s="48"/>
      <c r="R47" s="125">
        <v>0</v>
      </c>
      <c r="S47" s="17"/>
    </row>
    <row r="48" spans="1:19" ht="20.25" customHeight="1">
      <c r="A48" s="50" t="s">
        <v>22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64</v>
      </c>
      <c r="M48" s="24"/>
      <c r="N48" s="30" t="s">
        <v>65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66</v>
      </c>
      <c r="N49" s="14"/>
      <c r="O49" s="14"/>
      <c r="P49" s="14"/>
      <c r="Q49" s="39"/>
      <c r="R49" s="122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67</v>
      </c>
      <c r="B50" s="11"/>
      <c r="C50" s="11"/>
      <c r="D50" s="11"/>
      <c r="E50" s="11"/>
      <c r="F50" s="12"/>
      <c r="G50" s="57" t="s">
        <v>68</v>
      </c>
      <c r="H50" s="11"/>
      <c r="I50" s="11"/>
      <c r="J50" s="11"/>
      <c r="K50" s="11"/>
      <c r="L50" s="34">
        <v>25</v>
      </c>
      <c r="M50" s="128" t="s">
        <v>69</v>
      </c>
      <c r="N50" s="12" t="s">
        <v>47</v>
      </c>
      <c r="O50" s="129">
        <f>ROUND(R49-O51,2)</f>
        <v>0</v>
      </c>
      <c r="P50" s="14" t="s">
        <v>70</v>
      </c>
      <c r="Q50" s="10"/>
      <c r="R50" s="130">
        <f>ROUND(O50*M50/100,2)</f>
        <v>0</v>
      </c>
      <c r="S50" s="58">
        <f>O50*M50/100</f>
        <v>0</v>
      </c>
    </row>
    <row r="51" spans="1:19" ht="20.25" customHeight="1" thickBot="1">
      <c r="A51" s="59" t="s">
        <v>20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1" t="s">
        <v>71</v>
      </c>
      <c r="N51" s="10" t="s">
        <v>47</v>
      </c>
      <c r="O51" s="129">
        <f>R49</f>
        <v>0</v>
      </c>
      <c r="P51" s="14" t="s">
        <v>70</v>
      </c>
      <c r="Q51" s="10"/>
      <c r="R51" s="115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72</v>
      </c>
      <c r="N52" s="47"/>
      <c r="O52" s="47"/>
      <c r="P52" s="47"/>
      <c r="Q52" s="63"/>
      <c r="R52" s="132">
        <f>R49+R50+R51</f>
        <v>0</v>
      </c>
      <c r="S52" s="64"/>
    </row>
    <row r="53" spans="1:19" ht="20.25" customHeight="1">
      <c r="A53" s="56" t="s">
        <v>67</v>
      </c>
      <c r="B53" s="11"/>
      <c r="C53" s="11"/>
      <c r="D53" s="11"/>
      <c r="E53" s="11"/>
      <c r="F53" s="12"/>
      <c r="G53" s="57" t="s">
        <v>68</v>
      </c>
      <c r="H53" s="11"/>
      <c r="I53" s="11"/>
      <c r="J53" s="11"/>
      <c r="K53" s="11"/>
      <c r="L53" s="53" t="s">
        <v>73</v>
      </c>
      <c r="M53" s="24"/>
      <c r="N53" s="30" t="s">
        <v>74</v>
      </c>
      <c r="O53" s="23"/>
      <c r="P53" s="23"/>
      <c r="Q53" s="23"/>
      <c r="R53" s="133"/>
      <c r="S53" s="26"/>
    </row>
    <row r="54" spans="1:19" ht="20.25" customHeight="1">
      <c r="A54" s="59" t="s">
        <v>24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75</v>
      </c>
      <c r="N54" s="14"/>
      <c r="O54" s="14"/>
      <c r="P54" s="14"/>
      <c r="Q54" s="10"/>
      <c r="R54" s="115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76</v>
      </c>
      <c r="N55" s="14"/>
      <c r="O55" s="14"/>
      <c r="P55" s="14"/>
      <c r="Q55" s="10"/>
      <c r="R55" s="115">
        <v>0</v>
      </c>
      <c r="S55" s="39"/>
    </row>
    <row r="56" spans="1:19" ht="20.25" customHeight="1">
      <c r="A56" s="65" t="s">
        <v>67</v>
      </c>
      <c r="B56" s="16"/>
      <c r="C56" s="16"/>
      <c r="D56" s="16"/>
      <c r="E56" s="16"/>
      <c r="F56" s="66"/>
      <c r="G56" s="67" t="s">
        <v>68</v>
      </c>
      <c r="H56" s="16"/>
      <c r="I56" s="16"/>
      <c r="J56" s="16"/>
      <c r="K56" s="16"/>
      <c r="L56" s="45">
        <v>30</v>
      </c>
      <c r="M56" s="46" t="s">
        <v>77</v>
      </c>
      <c r="N56" s="47"/>
      <c r="O56" s="47"/>
      <c r="P56" s="47"/>
      <c r="Q56" s="48"/>
      <c r="R56" s="109">
        <v>0</v>
      </c>
      <c r="S56" s="68"/>
    </row>
    <row r="59" spans="1:19" ht="27" customHeigh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6"/>
  <sheetViews>
    <sheetView showGridLines="0" topLeftCell="A11" workbookViewId="0">
      <selection activeCell="C19" sqref="C19"/>
    </sheetView>
  </sheetViews>
  <sheetFormatPr defaultColWidth="9.140625" defaultRowHeight="11.25"/>
  <cols>
    <col min="1" max="1" width="11.7109375" style="176" customWidth="1"/>
    <col min="2" max="2" width="62.85546875" style="176" customWidth="1"/>
    <col min="3" max="3" width="13.5703125" style="176" customWidth="1"/>
    <col min="4" max="4" width="9.140625" style="177"/>
    <col min="5" max="16384" width="9.140625" style="176"/>
  </cols>
  <sheetData>
    <row r="1" spans="1:4" s="81" customFormat="1" ht="18">
      <c r="A1" s="72" t="s">
        <v>78</v>
      </c>
      <c r="B1" s="79"/>
      <c r="C1" s="79"/>
      <c r="D1" s="80"/>
    </row>
    <row r="2" spans="1:4" s="81" customFormat="1" ht="12.75">
      <c r="A2" s="73" t="s">
        <v>79</v>
      </c>
      <c r="B2" s="75" t="str">
        <f>'Krycí list'!E5</f>
        <v>Vybavení učebny interaktivní tabulí</v>
      </c>
      <c r="C2" s="82"/>
      <c r="D2" s="80"/>
    </row>
    <row r="3" spans="1:4" s="81" customFormat="1" ht="12.75">
      <c r="A3" s="73" t="s">
        <v>80</v>
      </c>
      <c r="B3" s="75" t="str">
        <f>'Krycí list'!E7</f>
        <v>Základní škola a mateřská škola Brno, p.o., Přemyslovo náměstí 89/1, Brno-Slatina 627 00</v>
      </c>
      <c r="C3" s="83"/>
      <c r="D3" s="80"/>
    </row>
    <row r="4" spans="1:4" s="81" customFormat="1" ht="12.75">
      <c r="A4" s="73" t="s">
        <v>81</v>
      </c>
      <c r="B4" s="75" t="str">
        <f>'Krycí list'!E9</f>
        <v>OCENĚNÝ SOUPIS PRACÍ A DODÁVEK A SLUŽEB</v>
      </c>
      <c r="C4" s="83"/>
      <c r="D4" s="80"/>
    </row>
    <row r="5" spans="1:4" s="81" customFormat="1" ht="12.75">
      <c r="A5" s="74" t="s">
        <v>82</v>
      </c>
      <c r="B5" s="75" t="str">
        <f>'Krycí list'!P5</f>
        <v xml:space="preserve"> </v>
      </c>
      <c r="C5" s="83"/>
      <c r="D5" s="80"/>
    </row>
    <row r="6" spans="1:4" s="81" customFormat="1" ht="6" customHeight="1">
      <c r="A6" s="74"/>
      <c r="B6" s="75"/>
      <c r="C6" s="83"/>
      <c r="D6" s="80"/>
    </row>
    <row r="7" spans="1:4" s="81" customFormat="1" ht="12.75">
      <c r="A7" s="84" t="s">
        <v>83</v>
      </c>
      <c r="B7" s="75" t="str">
        <f>'Krycí list'!E26</f>
        <v>Základní škola a mateřská škola Brno, p.o.</v>
      </c>
      <c r="C7" s="83"/>
      <c r="D7" s="80"/>
    </row>
    <row r="8" spans="1:4" s="81" customFormat="1" ht="12.75">
      <c r="A8" s="84" t="s">
        <v>84</v>
      </c>
      <c r="B8" s="75" t="str">
        <f>'Krycí list'!E28</f>
        <v xml:space="preserve"> </v>
      </c>
      <c r="C8" s="83"/>
      <c r="D8" s="80"/>
    </row>
    <row r="9" spans="1:4" s="81" customFormat="1" ht="12.75">
      <c r="A9" s="84" t="s">
        <v>85</v>
      </c>
      <c r="B9" s="76" t="str">
        <f>'Krycí list'!O31</f>
        <v>11/2021</v>
      </c>
      <c r="C9" s="83"/>
      <c r="D9" s="80"/>
    </row>
    <row r="10" spans="1:4" s="81" customFormat="1" ht="6.75" customHeight="1">
      <c r="A10" s="79"/>
      <c r="B10" s="79"/>
      <c r="C10" s="79"/>
      <c r="D10" s="80"/>
    </row>
    <row r="11" spans="1:4" s="81" customFormat="1" ht="12.75">
      <c r="A11" s="77" t="s">
        <v>86</v>
      </c>
      <c r="B11" s="70" t="s">
        <v>87</v>
      </c>
      <c r="C11" s="85" t="s">
        <v>88</v>
      </c>
      <c r="D11" s="80"/>
    </row>
    <row r="12" spans="1:4" s="81" customFormat="1" ht="12.75">
      <c r="A12" s="78">
        <v>1</v>
      </c>
      <c r="B12" s="71">
        <v>2</v>
      </c>
      <c r="C12" s="86">
        <v>3</v>
      </c>
      <c r="D12" s="80"/>
    </row>
    <row r="13" spans="1:4" s="81" customFormat="1" ht="4.5" customHeight="1">
      <c r="A13" s="87"/>
      <c r="B13" s="88"/>
      <c r="C13" s="88"/>
      <c r="D13" s="80"/>
    </row>
    <row r="14" spans="1:4">
      <c r="A14" s="196" t="str">
        <f>'soupis oceněný'!D14</f>
        <v>AVT</v>
      </c>
      <c r="B14" s="197" t="str">
        <f>'soupis oceněný'!E14</f>
        <v>Koncové prvky, nábytek</v>
      </c>
      <c r="C14" s="198">
        <f>'soupis oceněný'!I14</f>
        <v>0</v>
      </c>
    </row>
    <row r="15" spans="1:4">
      <c r="A15" s="199"/>
      <c r="B15" s="194" t="str">
        <f>'soupis oceněný'!$E$15</f>
        <v>Interaktivní tabule+ vizualizér</v>
      </c>
      <c r="C15" s="195">
        <f>'soupis oceněný'!$I$15</f>
        <v>0</v>
      </c>
    </row>
    <row r="16" spans="1:4">
      <c r="A16" s="199"/>
      <c r="B16" s="200" t="str">
        <f>'soupis oceněný'!$E$24</f>
        <v>Celkem bez DPH</v>
      </c>
      <c r="C16" s="201">
        <f>'soupis oceněný'!$I$24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24"/>
  <sheetViews>
    <sheetView showGridLines="0" tabSelected="1" topLeftCell="A27" zoomScale="90" zoomScaleNormal="90" workbookViewId="0">
      <selection activeCell="H14" sqref="H14:K29"/>
    </sheetView>
  </sheetViews>
  <sheetFormatPr defaultColWidth="9.140625" defaultRowHeight="12.75"/>
  <cols>
    <col min="1" max="1" width="5.5703125" style="81" customWidth="1"/>
    <col min="2" max="2" width="4.42578125" style="180" customWidth="1"/>
    <col min="3" max="3" width="6" style="180" customWidth="1"/>
    <col min="4" max="4" width="12.7109375" style="173" customWidth="1"/>
    <col min="5" max="5" width="94.28515625" style="193" customWidth="1"/>
    <col min="6" max="6" width="7.7109375" style="81" customWidth="1"/>
    <col min="7" max="7" width="9.85546875" style="81" customWidth="1"/>
    <col min="8" max="8" width="13.140625" style="81" customWidth="1"/>
    <col min="9" max="9" width="15.5703125" style="81" customWidth="1"/>
    <col min="10" max="10" width="6.7109375" style="81" customWidth="1"/>
    <col min="11" max="11" width="15.5703125" style="81" customWidth="1"/>
    <col min="12" max="16384" width="9.140625" style="81"/>
  </cols>
  <sheetData>
    <row r="1" spans="1:12" ht="18">
      <c r="A1" s="72" t="s">
        <v>89</v>
      </c>
      <c r="B1" s="136"/>
      <c r="C1" s="136"/>
      <c r="D1" s="172"/>
      <c r="E1" s="185"/>
      <c r="F1" s="162"/>
      <c r="G1" s="162"/>
      <c r="H1" s="162"/>
      <c r="I1" s="162"/>
      <c r="J1" s="162"/>
      <c r="K1" s="162"/>
    </row>
    <row r="2" spans="1:12">
      <c r="A2" s="135" t="s">
        <v>79</v>
      </c>
      <c r="B2" s="136"/>
      <c r="C2" s="137" t="str">
        <f>'Krycí list'!E5</f>
        <v>Vybavení učebny interaktivní tabulí</v>
      </c>
      <c r="D2" s="138"/>
      <c r="E2" s="186"/>
      <c r="F2" s="136"/>
      <c r="G2" s="136"/>
      <c r="H2" s="136"/>
      <c r="I2" s="136"/>
      <c r="J2" s="162"/>
      <c r="K2" s="162"/>
    </row>
    <row r="3" spans="1:12">
      <c r="A3" s="135" t="s">
        <v>80</v>
      </c>
      <c r="B3" s="136"/>
      <c r="C3" s="218" t="str">
        <f>'Krycí list'!E7</f>
        <v>Základní škola a mateřská škola Brno, p.o., Přemyslovo náměstí 89/1, Brno-Slatina 627 00</v>
      </c>
      <c r="D3" s="217"/>
      <c r="E3" s="217"/>
      <c r="F3" s="136"/>
      <c r="G3" s="136"/>
      <c r="H3" s="136"/>
      <c r="I3" s="137"/>
      <c r="J3" s="162"/>
      <c r="K3" s="162"/>
    </row>
    <row r="4" spans="1:12">
      <c r="A4" s="135" t="s">
        <v>81</v>
      </c>
      <c r="B4" s="136"/>
      <c r="C4" s="137" t="str">
        <f>'Krycí list'!E9</f>
        <v>OCENĚNÝ SOUPIS PRACÍ A DODÁVEK A SLUŽEB</v>
      </c>
      <c r="D4" s="138"/>
      <c r="E4" s="186"/>
      <c r="F4" s="136"/>
      <c r="G4" s="136"/>
      <c r="H4" s="136"/>
      <c r="I4" s="137"/>
      <c r="J4" s="162"/>
      <c r="K4" s="162"/>
    </row>
    <row r="5" spans="1:12">
      <c r="A5" s="136" t="s">
        <v>90</v>
      </c>
      <c r="B5" s="136"/>
      <c r="C5" s="137" t="str">
        <f>'Krycí list'!P5</f>
        <v xml:space="preserve"> </v>
      </c>
      <c r="D5" s="138"/>
      <c r="E5" s="186"/>
      <c r="F5" s="136"/>
      <c r="G5" s="136"/>
      <c r="H5" s="136"/>
      <c r="I5" s="137"/>
      <c r="J5" s="162"/>
      <c r="K5" s="162"/>
    </row>
    <row r="6" spans="1:12">
      <c r="A6" s="136"/>
      <c r="B6" s="136"/>
      <c r="C6" s="137"/>
      <c r="D6" s="138"/>
      <c r="E6" s="186"/>
      <c r="F6" s="136"/>
      <c r="G6" s="136"/>
      <c r="H6" s="136"/>
      <c r="I6" s="137"/>
      <c r="J6" s="162"/>
      <c r="K6" s="162"/>
    </row>
    <row r="7" spans="1:12">
      <c r="A7" s="136" t="s">
        <v>83</v>
      </c>
      <c r="B7" s="136"/>
      <c r="C7" s="218"/>
      <c r="D7" s="217"/>
      <c r="E7" s="217"/>
      <c r="F7" s="136"/>
      <c r="G7" s="136"/>
      <c r="H7" s="136"/>
      <c r="I7" s="137"/>
      <c r="J7" s="162"/>
      <c r="K7" s="162"/>
    </row>
    <row r="8" spans="1:12">
      <c r="A8" s="136" t="s">
        <v>84</v>
      </c>
      <c r="B8" s="136"/>
      <c r="C8" s="218" t="str">
        <f>'Krycí list'!E28</f>
        <v xml:space="preserve"> </v>
      </c>
      <c r="D8" s="217"/>
      <c r="E8" s="186"/>
      <c r="F8" s="136"/>
      <c r="G8" s="136"/>
      <c r="H8" s="136"/>
      <c r="I8" s="137"/>
      <c r="J8" s="162"/>
      <c r="K8" s="162"/>
    </row>
    <row r="9" spans="1:12">
      <c r="A9" s="136" t="s">
        <v>85</v>
      </c>
      <c r="B9" s="136"/>
      <c r="C9" s="216"/>
      <c r="D9" s="217"/>
      <c r="E9" s="186"/>
      <c r="F9" s="136"/>
      <c r="G9" s="136"/>
      <c r="H9" s="136"/>
      <c r="I9" s="137"/>
      <c r="J9" s="162"/>
      <c r="K9" s="162"/>
    </row>
    <row r="10" spans="1:12">
      <c r="A10" s="162"/>
      <c r="B10" s="136"/>
      <c r="C10" s="136"/>
      <c r="D10" s="172"/>
      <c r="E10" s="185"/>
      <c r="F10" s="162"/>
      <c r="G10" s="162"/>
      <c r="H10" s="162"/>
      <c r="I10" s="162"/>
      <c r="J10" s="162"/>
      <c r="K10" s="162"/>
    </row>
    <row r="11" spans="1:12" s="160" customFormat="1" ht="38.25">
      <c r="A11" s="181" t="s">
        <v>91</v>
      </c>
      <c r="B11" s="139" t="s">
        <v>92</v>
      </c>
      <c r="C11" s="139" t="s">
        <v>93</v>
      </c>
      <c r="D11" s="139" t="s">
        <v>94</v>
      </c>
      <c r="E11" s="139" t="s">
        <v>95</v>
      </c>
      <c r="F11" s="139" t="s">
        <v>96</v>
      </c>
      <c r="G11" s="139" t="s">
        <v>97</v>
      </c>
      <c r="H11" s="139" t="s">
        <v>98</v>
      </c>
      <c r="I11" s="139" t="s">
        <v>99</v>
      </c>
      <c r="J11" s="139" t="s">
        <v>100</v>
      </c>
      <c r="K11" s="139" t="s">
        <v>101</v>
      </c>
      <c r="L11" s="161"/>
    </row>
    <row r="12" spans="1:12">
      <c r="A12" s="182">
        <v>1</v>
      </c>
      <c r="B12" s="164">
        <v>2</v>
      </c>
      <c r="C12" s="164">
        <v>3</v>
      </c>
      <c r="D12" s="140">
        <v>4</v>
      </c>
      <c r="E12" s="187">
        <v>5</v>
      </c>
      <c r="F12" s="164">
        <v>6</v>
      </c>
      <c r="G12" s="164">
        <v>7</v>
      </c>
      <c r="H12" s="164">
        <v>8</v>
      </c>
      <c r="I12" s="164">
        <v>9</v>
      </c>
      <c r="J12" s="164">
        <v>10</v>
      </c>
      <c r="K12" s="164">
        <v>11</v>
      </c>
      <c r="L12" s="163"/>
    </row>
    <row r="13" spans="1:12">
      <c r="A13" s="175"/>
      <c r="B13" s="179"/>
      <c r="C13" s="179"/>
      <c r="D13" s="178"/>
      <c r="E13" s="188"/>
      <c r="F13" s="175"/>
      <c r="G13" s="175"/>
      <c r="H13" s="175"/>
      <c r="I13" s="175"/>
      <c r="J13" s="175"/>
      <c r="K13" s="175"/>
    </row>
    <row r="14" spans="1:12" s="141" customFormat="1">
      <c r="A14" s="151"/>
      <c r="B14" s="152"/>
      <c r="D14" s="153" t="s">
        <v>102</v>
      </c>
      <c r="E14" s="189" t="s">
        <v>103</v>
      </c>
      <c r="I14" s="154"/>
      <c r="K14" s="149"/>
    </row>
    <row r="15" spans="1:12" s="134" customFormat="1">
      <c r="A15" s="183"/>
      <c r="B15" s="143"/>
      <c r="C15" s="142"/>
      <c r="D15" s="144"/>
      <c r="E15" s="184" t="s">
        <v>104</v>
      </c>
      <c r="F15" s="142"/>
      <c r="G15" s="142"/>
      <c r="H15" s="142"/>
      <c r="I15" s="145"/>
      <c r="J15" s="150"/>
      <c r="K15" s="149"/>
    </row>
    <row r="16" spans="1:12" s="134" customFormat="1" ht="153">
      <c r="A16" s="183">
        <v>1</v>
      </c>
      <c r="B16" s="146"/>
      <c r="C16" s="146" t="s">
        <v>105</v>
      </c>
      <c r="D16" s="174" t="s">
        <v>106</v>
      </c>
      <c r="E16" s="190" t="s">
        <v>107</v>
      </c>
      <c r="F16" s="146" t="s">
        <v>108</v>
      </c>
      <c r="G16" s="148">
        <v>1</v>
      </c>
      <c r="H16" s="149"/>
      <c r="I16" s="149"/>
      <c r="J16" s="150"/>
      <c r="K16" s="149"/>
      <c r="L16" s="146"/>
    </row>
    <row r="17" spans="1:11" s="134" customFormat="1" ht="62.25" customHeight="1">
      <c r="A17" s="183">
        <v>2</v>
      </c>
      <c r="B17" s="146"/>
      <c r="C17" s="146" t="s">
        <v>105</v>
      </c>
      <c r="D17" s="174" t="s">
        <v>109</v>
      </c>
      <c r="E17" s="191" t="s">
        <v>110</v>
      </c>
      <c r="F17" s="146" t="s">
        <v>108</v>
      </c>
      <c r="G17" s="148">
        <v>1</v>
      </c>
      <c r="H17" s="149"/>
      <c r="I17" s="149"/>
      <c r="J17" s="150"/>
      <c r="K17" s="149"/>
    </row>
    <row r="18" spans="1:11" s="134" customFormat="1" ht="25.5">
      <c r="A18" s="183">
        <v>3</v>
      </c>
      <c r="B18" s="146"/>
      <c r="C18" s="146" t="s">
        <v>105</v>
      </c>
      <c r="D18" s="174" t="s">
        <v>111</v>
      </c>
      <c r="E18" s="190" t="s">
        <v>112</v>
      </c>
      <c r="F18" s="146" t="s">
        <v>113</v>
      </c>
      <c r="G18" s="148">
        <v>1</v>
      </c>
      <c r="H18" s="149"/>
      <c r="I18" s="149"/>
      <c r="J18" s="150"/>
      <c r="K18" s="149"/>
    </row>
    <row r="19" spans="1:11" s="168" customFormat="1" ht="51">
      <c r="A19" s="202">
        <v>4</v>
      </c>
      <c r="B19" s="171"/>
      <c r="C19" s="171" t="s">
        <v>105</v>
      </c>
      <c r="D19" s="169" t="s">
        <v>114</v>
      </c>
      <c r="E19" s="190" t="s">
        <v>115</v>
      </c>
      <c r="F19" s="171" t="s">
        <v>108</v>
      </c>
      <c r="G19" s="166">
        <v>1</v>
      </c>
      <c r="H19" s="165"/>
      <c r="I19" s="165"/>
      <c r="J19" s="167"/>
      <c r="K19" s="165"/>
    </row>
    <row r="20" spans="1:11" s="134" customFormat="1" ht="25.5">
      <c r="A20" s="183">
        <v>5</v>
      </c>
      <c r="B20" s="146"/>
      <c r="C20" s="146" t="s">
        <v>105</v>
      </c>
      <c r="D20" s="170" t="s">
        <v>116</v>
      </c>
      <c r="E20" s="190" t="s">
        <v>117</v>
      </c>
      <c r="F20" s="146" t="s">
        <v>108</v>
      </c>
      <c r="G20" s="166">
        <v>1</v>
      </c>
      <c r="H20" s="149"/>
      <c r="I20" s="155"/>
      <c r="J20" s="150"/>
      <c r="K20" s="149"/>
    </row>
    <row r="21" spans="1:11" s="134" customFormat="1" ht="25.5">
      <c r="A21" s="183">
        <v>6</v>
      </c>
      <c r="B21" s="146"/>
      <c r="C21" s="146" t="s">
        <v>105</v>
      </c>
      <c r="D21" s="147" t="s">
        <v>118</v>
      </c>
      <c r="E21" s="190" t="s">
        <v>119</v>
      </c>
      <c r="F21" s="146" t="s">
        <v>108</v>
      </c>
      <c r="G21" s="166">
        <v>1</v>
      </c>
      <c r="H21" s="149"/>
      <c r="I21" s="149"/>
      <c r="J21" s="150"/>
      <c r="K21" s="149"/>
    </row>
    <row r="22" spans="1:11" s="134" customFormat="1" ht="63.75">
      <c r="A22" s="183">
        <v>7</v>
      </c>
      <c r="B22" s="146"/>
      <c r="C22" s="146" t="s">
        <v>105</v>
      </c>
      <c r="D22" s="174" t="s">
        <v>120</v>
      </c>
      <c r="E22" s="191" t="s">
        <v>121</v>
      </c>
      <c r="F22" s="146" t="s">
        <v>108</v>
      </c>
      <c r="G22" s="148">
        <v>1</v>
      </c>
      <c r="H22" s="149"/>
      <c r="I22" s="155"/>
      <c r="J22" s="150"/>
      <c r="K22" s="149"/>
    </row>
    <row r="23" spans="1:11" s="134" customFormat="1" ht="51">
      <c r="A23" s="183">
        <v>8</v>
      </c>
      <c r="B23" s="146"/>
      <c r="C23" s="146" t="s">
        <v>105</v>
      </c>
      <c r="D23" s="174" t="s">
        <v>122</v>
      </c>
      <c r="E23" s="190" t="s">
        <v>123</v>
      </c>
      <c r="F23" s="146" t="s">
        <v>108</v>
      </c>
      <c r="G23" s="148">
        <v>1</v>
      </c>
      <c r="H23" s="149"/>
      <c r="I23" s="149"/>
      <c r="J23" s="150"/>
      <c r="K23" s="149"/>
    </row>
    <row r="24" spans="1:11" s="157" customFormat="1">
      <c r="A24" s="156"/>
      <c r="D24" s="158"/>
      <c r="E24" s="192" t="s">
        <v>124</v>
      </c>
      <c r="I24" s="159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D6CFA044-0C8C-4ECE-96A2-AFF3DD5E0425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MMB0-1351010652-113</_dlc_DocId>
    <_dlc_DocIdUrl xmlns="64c94459-a6c5-4cf5-89c0-115a7989494d">
      <Url>https://mmbonline.sharepoint.com/OIEF/materialy/_layouts/15/DocIdRedir.aspx?ID=MMB0-1351010652-113</Url>
      <Description>MMB0-1351010652-113</Description>
    </_dlc_DocIdUrl>
  </documentManagement>
</p:properties>
</file>

<file path=customXml/item2.xml><?xml version="1.0" encoding="utf-8"?>
<MailMerge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5898B-4A90-43BA-AAAA-694D80FCC5BB}"/>
</file>

<file path=customXml/itemProps2.xml><?xml version="1.0" encoding="utf-8"?>
<ds:datastoreItem xmlns:ds="http://schemas.openxmlformats.org/officeDocument/2006/customXml" ds:itemID="{1A117082-AE84-45DC-B4B1-E854891D3B41}"/>
</file>

<file path=customXml/itemProps3.xml><?xml version="1.0" encoding="utf-8"?>
<ds:datastoreItem xmlns:ds="http://schemas.openxmlformats.org/officeDocument/2006/customXml" ds:itemID="{C35C040B-C5CC-4E6D-AE9D-9D67D01F6634}"/>
</file>

<file path=customXml/itemProps4.xml><?xml version="1.0" encoding="utf-8"?>
<ds:datastoreItem xmlns:ds="http://schemas.openxmlformats.org/officeDocument/2006/customXml" ds:itemID="{BB808D23-4A5B-4D2C-8698-4477B29BC30A}"/>
</file>

<file path=customXml/itemProps5.xml><?xml version="1.0" encoding="utf-8"?>
<ds:datastoreItem xmlns:ds="http://schemas.openxmlformats.org/officeDocument/2006/customXml" ds:itemID="{48B27D2D-E533-46DB-B0C5-0B4060EAF1A3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2006-04-27T05:25:48Z</dcterms:created>
  <dcterms:modified xsi:type="dcterms:W3CDTF">2023-02-20T20:12:28Z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0x010100BD99108261093949A273E464D58B9CC6</vt:lpwstr>
  </property>
  <property fmtid="{D5CDD505-2E9C-101B-9397-08002B2CF9AE}" pid="4" name="_dlc_DocIdItemGuid">
    <vt:lpwstr>848d2670-6aa9-4eaa-8189-38e33063dfae</vt:lpwstr>
  </property>
</Properties>
</file>