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0_zaloha\Michal\A-19-44_Tréninková hala pro míčové sporty Vodova\2022-09-30_aktualizace rozpoctu\SLB\"/>
    </mc:Choice>
  </mc:AlternateContent>
  <xr:revisionPtr revIDLastSave="0" documentId="13_ncr:1_{11B00343-E628-4F5E-8581-905E1C85F7E3}" xr6:coauthVersionLast="36" xr6:coauthVersionMax="36" xr10:uidLastSave="{00000000-0000-0000-0000-000000000000}"/>
  <bookViews>
    <workbookView xWindow="930" yWindow="0" windowWidth="18990" windowHeight="11880" xr2:uid="{00000000-000D-0000-FFFF-FFFF00000000}"/>
  </bookViews>
  <sheets>
    <sheet name="Hala Vodova" sheetId="3" r:id="rId1"/>
  </sheets>
  <definedNames>
    <definedName name="_xlnm.Print_Area" localSheetId="0">'Hala Vodova'!$A$1:$K$167</definedName>
  </definedNames>
  <calcPr calcId="191029"/>
</workbook>
</file>

<file path=xl/calcChain.xml><?xml version="1.0" encoding="utf-8"?>
<calcChain xmlns="http://schemas.openxmlformats.org/spreadsheetml/2006/main">
  <c r="F23" i="3" l="1"/>
  <c r="F22" i="3"/>
  <c r="F15" i="3"/>
  <c r="F12" i="3"/>
  <c r="F10" i="3"/>
  <c r="F113" i="3" l="1"/>
  <c r="F21" i="3"/>
  <c r="G164" i="3" l="1"/>
  <c r="I165" i="3"/>
  <c r="E166" i="3" l="1"/>
</calcChain>
</file>

<file path=xl/sharedStrings.xml><?xml version="1.0" encoding="utf-8"?>
<sst xmlns="http://schemas.openxmlformats.org/spreadsheetml/2006/main" count="367" uniqueCount="152">
  <si>
    <t>P.č.</t>
  </si>
  <si>
    <t>Kč bez DPH</t>
  </si>
  <si>
    <t>Materiál</t>
  </si>
  <si>
    <t>Popis</t>
  </si>
  <si>
    <t>Montáž</t>
  </si>
  <si>
    <t>M.J.</t>
  </si>
  <si>
    <t>Počet</t>
  </si>
  <si>
    <t>Cena  jedn.</t>
  </si>
  <si>
    <t>Celkem</t>
  </si>
  <si>
    <t>Kabely a elektrické vedení</t>
  </si>
  <si>
    <t>Typ / Druh</t>
  </si>
  <si>
    <t>m</t>
  </si>
  <si>
    <t xml:space="preserve">CC - 02 </t>
  </si>
  <si>
    <t>Další práce spojené s instalací, montáží, demontáží</t>
  </si>
  <si>
    <t>ks</t>
  </si>
  <si>
    <t>Trubky a kanály pro kabely</t>
  </si>
  <si>
    <t>Krabice</t>
  </si>
  <si>
    <t>kmpl</t>
  </si>
  <si>
    <t>Datová  technika</t>
  </si>
  <si>
    <t>Elektronická zabezpečovací signalizace</t>
  </si>
  <si>
    <t>Rozvádeče</t>
  </si>
  <si>
    <t>Ostatní materiál a příslusenstvi</t>
  </si>
  <si>
    <t>Ostatní montážni materiál</t>
  </si>
  <si>
    <t>CELKEM MATERIÁL</t>
  </si>
  <si>
    <t>CELKEM MONTÁŽ / DEMONTÁŽ</t>
  </si>
  <si>
    <t>CELKEM</t>
  </si>
  <si>
    <t>.</t>
  </si>
  <si>
    <t>..</t>
  </si>
  <si>
    <t>...</t>
  </si>
  <si>
    <t>SUPER MONOFLEX - Ohebná trubka se střední mechanickou odolností (EN) 1216E_L50 (Ø = 16mm)</t>
  </si>
  <si>
    <t>SUPER MONOFLEX - Ohebná trubka se střední mechanickou odolností (EN) 1232_L25 (Ø = 32mm)</t>
  </si>
  <si>
    <t>HIKVISION NVR pro 16 IP kamer, až 12MP, HDMI 4K, 16x PoE, H.265, I/O, Audio, bez HDD</t>
  </si>
  <si>
    <t>Optický kabel gelový, 50/125um, 12 vl.</t>
  </si>
  <si>
    <t xml:space="preserve">Krabice KU 68-1901_KA 400 V/16 A - kulatá univerzální </t>
  </si>
  <si>
    <t xml:space="preserve">JA 114E Sběrnicový přístupový modul s displejem a klávesnicí </t>
  </si>
  <si>
    <t xml:space="preserve">JA 110P Sběrnicový PIR detektor pohybu </t>
  </si>
  <si>
    <t xml:space="preserve">JA 120PB Sběrnicový kombinovaný PIR detektor pohybu s rozbitím skla </t>
  </si>
  <si>
    <t xml:space="preserve">JA 111A-BASE-RB Sběrnicová siréna venkovní </t>
  </si>
  <si>
    <t xml:space="preserve">JA 111M Sběrnicový magnetický detektor otevření miniaturní, </t>
  </si>
  <si>
    <t xml:space="preserve"> 
Provozní kniha EZS - zavedení  </t>
  </si>
  <si>
    <t>Kabel sdělovací KV J-Y/ST/Y 2X2X0,8 PVC PLÁŠŤ ČERVENÝ</t>
  </si>
  <si>
    <t>Kabel PRAFLADUR 2x1,5 P60-R</t>
  </si>
  <si>
    <t>UTP patch kabel CAT. 6A, 1m</t>
  </si>
  <si>
    <t>Vyvazovací panel 19" 2U</t>
  </si>
  <si>
    <t>2N® IP Verso - Hlavní jednotka s kamerou</t>
  </si>
  <si>
    <t>2N® IP Verso  - 13.56MHz čtečka RFID karet, příprava pro NFC, čte UID</t>
  </si>
  <si>
    <t>2N® IP Verso - Rám pro instalaci do zdi, 2 moduly</t>
  </si>
  <si>
    <t>2N® IP Verso - Krabice pro instalaci do zdi, 2 moduly</t>
  </si>
  <si>
    <t>2N® IP interkom - Gold licence</t>
  </si>
  <si>
    <t>Odpovídací video jednotky</t>
  </si>
  <si>
    <t>2N® Indoor Touch 2.0, Black/White</t>
  </si>
  <si>
    <t>Bezpečnostní prvek - Tampere switch, který připojený přes I/O modul hlídá násilné otevření vrátníka a Security relé</t>
  </si>
  <si>
    <t>2N® IP Verso Bezpečné Dveře (set - obsahuje I/O modul (9155034), tamper switch (9155038) a Security Relé (9159010)</t>
  </si>
  <si>
    <t>Elektrický zámek BeFo</t>
  </si>
  <si>
    <t>Stĺpec1</t>
  </si>
  <si>
    <t>Zásuvka dátová 2xRJ45 cat.6(Přístroj zásuvky datové Modular Jack RJ 45-8 Cat. 6 +  Kryt zásuvky komunikační + Rámeček pro elektroinstalační přístroje)</t>
  </si>
  <si>
    <t>HDD-2T-DVR pevný SATA disk do DVR/NVR, kapacita 2000GB (2TB)</t>
  </si>
  <si>
    <t>JA-107K Ústředna systému  s GSM a LAN komunikátorem, 2x BUS, 1200mA, místo pro AKU 18Ah</t>
  </si>
  <si>
    <t>MS-C2975-EPB venkovní / vnitřní IP kamera 2MPX, H.265, WDR 140dB, IR LED, ZOOM, mikrofon, POE, VCA</t>
  </si>
  <si>
    <t>Rozvaděč DR</t>
  </si>
  <si>
    <t>Napajeci panel</t>
  </si>
  <si>
    <t>Keystone S CAT.6A RJ45</t>
  </si>
  <si>
    <t>Modulární Keystone Patch panel FFTP pro 24 x RJ45</t>
  </si>
  <si>
    <t>Audio systém</t>
  </si>
  <si>
    <t>Via-Sound</t>
  </si>
  <si>
    <t>Digitální zesilovač STA 1000D</t>
  </si>
  <si>
    <t xml:space="preserve">Mixážní předztesilovač PR 4093 </t>
  </si>
  <si>
    <t>Přehrávač MS 1033</t>
  </si>
  <si>
    <t xml:space="preserve">Dvoupásmový 100V reprodukt. LIDO 640 WPB, 40W </t>
  </si>
  <si>
    <t>Ruční bezdrátový mikrofon TX 2006</t>
  </si>
  <si>
    <t>Racková skříň 19“</t>
  </si>
  <si>
    <t>Audio kabel 2x1,5 mm</t>
  </si>
  <si>
    <t>Kabelová lávka 150x60 mm - Rozteč 1,5 m</t>
  </si>
  <si>
    <t>Kabelová lávka 100x60 mm - Rozteč 1,5 m</t>
  </si>
  <si>
    <t>Zásuvka dátová 1xRJ45 cat.6(Přístroj zásuvky datové Modular Jack RJ 45-8 Cat. 6 +  Kryt zásuvky komunikační + Rámeček pro elektroinstalační přístroje)</t>
  </si>
  <si>
    <t xml:space="preserve">Gigabitový switch 24 portů s 10Gbit uplinkem </t>
  </si>
  <si>
    <t xml:space="preserve">Gigabitový switch 24 portů s 10Gbit uplinkem a PoE </t>
  </si>
  <si>
    <t>kompl</t>
  </si>
  <si>
    <t>Celková cena systému kabelových lávek včetně příslušenství</t>
  </si>
  <si>
    <t>NVR pro 8 IP kamer, až 12MP, HDMI 4K, 8x PoE, H.265, I/O, Audio, bez HDD</t>
  </si>
  <si>
    <t xml:space="preserve">Gigabitový switch 8 portů s 10Gbit uplinkem a PoE </t>
  </si>
  <si>
    <t xml:space="preserve">UPS </t>
  </si>
  <si>
    <t>Kabel Datový kábel FTP CAT.6</t>
  </si>
  <si>
    <t xml:space="preserve">371 2-0130.6.R  </t>
  </si>
  <si>
    <t>Vlastní</t>
  </si>
  <si>
    <t xml:space="preserve">222 28-0215.R00  </t>
  </si>
  <si>
    <t xml:space="preserve">222 28-0212.R00  </t>
  </si>
  <si>
    <t>222 29-0008.R00</t>
  </si>
  <si>
    <t xml:space="preserve">222 29-0005.R00  </t>
  </si>
  <si>
    <t>222 32-5021.R00  </t>
  </si>
  <si>
    <t>222 32-5302.R00</t>
  </si>
  <si>
    <t>222 32-5001.R00</t>
  </si>
  <si>
    <t>222 32-5201.R00  </t>
  </si>
  <si>
    <t>Zásuvka 2xRJ45 UTP kat.6 pod omítku  </t>
  </si>
  <si>
    <t>Kamera na předem připravené úchytné body </t>
  </si>
  <si>
    <t>222 32-5301.R00 </t>
  </si>
  <si>
    <t>Ústředna EZS na připravené úchytné body</t>
  </si>
  <si>
    <t>Detektor PIR na předem připravené úchytné body </t>
  </si>
  <si>
    <t>Klávesnice na předem připravené úchytné body </t>
  </si>
  <si>
    <t xml:space="preserve">222 32-5266.R00 </t>
  </si>
  <si>
    <t xml:space="preserve"> Siréna s majákem na budovu na úchyt.body</t>
  </si>
  <si>
    <t>222 32-5292.R00</t>
  </si>
  <si>
    <t>Měření smyčky </t>
  </si>
  <si>
    <t>Programování ústředny, uvedení do provozu </t>
  </si>
  <si>
    <t>222 32-5401.R00</t>
  </si>
  <si>
    <t>Komunikátor do skříně ústředny EZS na úchyt.body</t>
  </si>
  <si>
    <t>222 32-3324.R00</t>
  </si>
  <si>
    <t>Tlač.tablo s klávesnicí, čtečkou a kamerou do zdi</t>
  </si>
  <si>
    <t>222 32-3302.R00 </t>
  </si>
  <si>
    <t xml:space="preserve"> Domácí videotelefon digitální, </t>
  </si>
  <si>
    <t>222 32-3316.R00</t>
  </si>
  <si>
    <t>Elektrický otvírač  </t>
  </si>
  <si>
    <t>222 61-1411.R00  </t>
  </si>
  <si>
    <t>Montáž komunikačních zařízení LTE/Switch/ apod. </t>
  </si>
  <si>
    <t>222 29-0971.R00</t>
  </si>
  <si>
    <t>Patch panel</t>
  </si>
  <si>
    <t>222 29-0981.R00</t>
  </si>
  <si>
    <t>Vyvazovací panel  </t>
  </si>
  <si>
    <t>222 37-0001.R00</t>
  </si>
  <si>
    <t>Jednotka zesilovače  </t>
  </si>
  <si>
    <t>222 37-0106.R00</t>
  </si>
  <si>
    <t xml:space="preserve">Reproduktor směrový nebo tlakový do 30 W  </t>
  </si>
  <si>
    <t>222 37-0601.R00 </t>
  </si>
  <si>
    <t>Kontrolní měření  </t>
  </si>
  <si>
    <t>222 37-0605.R00</t>
  </si>
  <si>
    <t xml:space="preserve"> Měření rozhlas.zařízení a měření srozumitelnosti  </t>
  </si>
  <si>
    <t>Zásuvka 1xRJ45 UTP kat.6 pod omítku  </t>
  </si>
  <si>
    <t>Detektor PIR (kombinovaný PIR detektor pohybu s rozbitím skla ) na předem připravené úchytné body </t>
  </si>
  <si>
    <t xml:space="preserve">222 32-5011.R00 </t>
  </si>
  <si>
    <t xml:space="preserve">Magnetický kontakt na připravené úchytné body  </t>
  </si>
  <si>
    <t>Měření optických kabelů reflektometrickou metodou </t>
  </si>
  <si>
    <t>222 31-0902.R00  </t>
  </si>
  <si>
    <t>222 31-0991.R00 </t>
  </si>
  <si>
    <t>Vyhotovení protokolu o měření optických kabelů  </t>
  </si>
  <si>
    <t>Montáž komunikačních zařízení NVR</t>
  </si>
  <si>
    <t>Audio/Videovrátny</t>
  </si>
  <si>
    <t>220 26-5111.R00  </t>
  </si>
  <si>
    <t>Lávka kabelová KL 60 x 100/150 mm  </t>
  </si>
  <si>
    <t>Uložení krabice kruhové pod omítku bez zapojení  </t>
  </si>
  <si>
    <t>650 01-2111.R00</t>
  </si>
  <si>
    <t>Stĺpec2</t>
  </si>
  <si>
    <t>Stĺpec3</t>
  </si>
  <si>
    <t>Stĺpec4</t>
  </si>
  <si>
    <t>Záložní zdroj UPS do 1500VA v racku  </t>
  </si>
  <si>
    <t>222 41-1001.R00 </t>
  </si>
  <si>
    <t>MATERIÁL</t>
  </si>
  <si>
    <t>SLABOPROUD - Hala Vodova (DPS)</t>
  </si>
  <si>
    <t>PRÁCE A DODÁVKY</t>
  </si>
  <si>
    <t>Cen. soustava / platnost</t>
  </si>
  <si>
    <t>CENY V TOMTO PROJEKTU A JSOU POUZE ORIENTAČNÍ, A SLUŽÍ POUZE JAKO INFORMOČNÍ CENY PRO INVESTORA PROJEKTU</t>
  </si>
  <si>
    <t>Stĺpec5</t>
  </si>
  <si>
    <t>Stĺpec6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</si>
</sst>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405]General"/>
    <numFmt numFmtId="165" formatCode="[$-405]#,##0"/>
    <numFmt numFmtId="166" formatCode="#,##0.0"/>
    <numFmt numFmtId="167" formatCode="[$-405]#,##0.0"/>
    <numFmt numFmtId="168" formatCode="[$-405]#,##0.00"/>
    <numFmt numFmtId="169" formatCode="_-&quot;€&quot;\ * #,##0.00_-;\-&quot;€&quot;\ * #,##0.00_-;_-&quot;€&quot;\ * &quot;-&quot;??_-;_-@_-"/>
    <numFmt numFmtId="170" formatCode="_-* #,##0.00_-;\-* #,##0.00_-;_-* &quot;-&quot;??_-;_-@_-"/>
  </numFmts>
  <fonts count="50">
    <font>
      <sz val="11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1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sz val="12"/>
      <name val="Arial"/>
      <family val="2"/>
      <charset val="238"/>
    </font>
    <font>
      <b/>
      <i/>
      <sz val="12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u/>
      <sz val="12"/>
      <name val="Arial"/>
      <family val="2"/>
      <charset val="238"/>
    </font>
    <font>
      <sz val="12"/>
      <color rgb="FF000000"/>
      <name val="Arial"/>
      <family val="2"/>
      <charset val="238"/>
    </font>
    <font>
      <sz val="16"/>
      <color rgb="FF000000"/>
      <name val="Arial"/>
      <family val="2"/>
      <charset val="238"/>
    </font>
    <font>
      <sz val="12"/>
      <name val="Arial"/>
      <family val="2"/>
      <charset val="238"/>
    </font>
    <font>
      <b/>
      <i/>
      <sz val="12"/>
      <color theme="0"/>
      <name val="Arial"/>
      <family val="2"/>
      <charset val="238"/>
    </font>
    <font>
      <b/>
      <i/>
      <sz val="12"/>
      <color rgb="FF92D050"/>
      <name val="Arial"/>
      <family val="2"/>
      <charset val="238"/>
    </font>
    <font>
      <b/>
      <i/>
      <sz val="12"/>
      <color theme="8" tint="0.39997558519241921"/>
      <name val="Arial"/>
      <family val="2"/>
      <charset val="238"/>
    </font>
    <font>
      <sz val="12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b/>
      <i/>
      <sz val="12"/>
      <name val="Arial"/>
      <family val="2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Arial"/>
      <family val="2"/>
    </font>
    <font>
      <sz val="12"/>
      <color rgb="FF000000"/>
      <name val="Calibri"/>
      <family val="2"/>
      <charset val="238"/>
    </font>
    <font>
      <sz val="12"/>
      <color rgb="FF333333"/>
      <name val="Arial"/>
      <family val="2"/>
    </font>
    <font>
      <b/>
      <i/>
      <u/>
      <sz val="12"/>
      <name val="Arial"/>
      <family val="2"/>
      <charset val="1"/>
    </font>
    <font>
      <sz val="11"/>
      <color rgb="FF000000"/>
      <name val="Arial"/>
      <family val="2"/>
      <charset val="1"/>
    </font>
    <font>
      <b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6"/>
      <name val="Arial"/>
      <family val="2"/>
    </font>
    <font>
      <b/>
      <u/>
      <sz val="12"/>
      <name val="Arial"/>
      <family val="2"/>
    </font>
    <font>
      <sz val="11"/>
      <color rgb="FF000000"/>
      <name val="Arial"/>
      <family val="2"/>
      <charset val="238"/>
    </font>
    <font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sz val="11"/>
      <color rgb="FF333333"/>
      <name val="Segoe UI"/>
      <family val="2"/>
    </font>
    <font>
      <sz val="10"/>
      <name val="Arial CE"/>
      <charset val="238"/>
    </font>
    <font>
      <sz val="1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rgb="FF92CDDC"/>
        <bgColor rgb="FF92CDDC"/>
      </patternFill>
    </fill>
    <fill>
      <patternFill patternType="solid">
        <fgColor rgb="FFFFC000"/>
        <bgColor rgb="FFFFC000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1">
    <xf numFmtId="0" fontId="0" fillId="0" borderId="0"/>
    <xf numFmtId="0" fontId="32" fillId="0" borderId="18"/>
    <xf numFmtId="0" fontId="33" fillId="0" borderId="18"/>
    <xf numFmtId="0" fontId="33" fillId="0" borderId="18"/>
    <xf numFmtId="0" fontId="33" fillId="0" borderId="18"/>
    <xf numFmtId="0" fontId="33" fillId="0" borderId="18"/>
    <xf numFmtId="0" fontId="33" fillId="0" borderId="18"/>
    <xf numFmtId="0" fontId="5" fillId="0" borderId="18"/>
    <xf numFmtId="0" fontId="33" fillId="0" borderId="18"/>
    <xf numFmtId="0" fontId="33" fillId="0" borderId="18"/>
    <xf numFmtId="164" fontId="34" fillId="0" borderId="18"/>
    <xf numFmtId="0" fontId="33" fillId="0" borderId="18"/>
    <xf numFmtId="0" fontId="33" fillId="0" borderId="18"/>
    <xf numFmtId="0" fontId="33" fillId="0" borderId="18"/>
    <xf numFmtId="0" fontId="33" fillId="0" borderId="18"/>
    <xf numFmtId="0" fontId="5" fillId="0" borderId="18"/>
    <xf numFmtId="0" fontId="33" fillId="0" borderId="18"/>
    <xf numFmtId="0" fontId="37" fillId="0" borderId="18"/>
    <xf numFmtId="0" fontId="5" fillId="0" borderId="18"/>
    <xf numFmtId="0" fontId="32" fillId="0" borderId="18"/>
    <xf numFmtId="0" fontId="32" fillId="0" borderId="18"/>
    <xf numFmtId="0" fontId="32" fillId="0" borderId="18"/>
    <xf numFmtId="0" fontId="32" fillId="0" borderId="18"/>
    <xf numFmtId="0" fontId="32" fillId="0" borderId="18"/>
    <xf numFmtId="0" fontId="32" fillId="0" borderId="18"/>
    <xf numFmtId="0" fontId="40" fillId="0" borderId="18"/>
    <xf numFmtId="169" fontId="40" fillId="0" borderId="18" applyFont="0" applyFill="0" applyBorder="0" applyAlignment="0" applyProtection="0"/>
    <xf numFmtId="0" fontId="40" fillId="0" borderId="18"/>
    <xf numFmtId="170" fontId="40" fillId="0" borderId="18" applyFont="0" applyFill="0" applyBorder="0" applyAlignment="0" applyProtection="0"/>
    <xf numFmtId="170" fontId="40" fillId="0" borderId="18" applyFont="0" applyFill="0" applyBorder="0" applyAlignment="0" applyProtection="0"/>
    <xf numFmtId="0" fontId="40" fillId="0" borderId="18"/>
    <xf numFmtId="0" fontId="4" fillId="0" borderId="18"/>
    <xf numFmtId="0" fontId="33" fillId="0" borderId="18"/>
    <xf numFmtId="0" fontId="37" fillId="0" borderId="18"/>
    <xf numFmtId="0" fontId="33" fillId="0" borderId="18"/>
    <xf numFmtId="0" fontId="41" fillId="0" borderId="18" applyFill="0" applyProtection="0"/>
    <xf numFmtId="0" fontId="41" fillId="0" borderId="18" applyFill="0" applyProtection="0"/>
    <xf numFmtId="0" fontId="32" fillId="0" borderId="18"/>
    <xf numFmtId="0" fontId="32" fillId="0" borderId="18"/>
    <xf numFmtId="0" fontId="3" fillId="0" borderId="18"/>
    <xf numFmtId="0" fontId="3" fillId="0" borderId="18"/>
    <xf numFmtId="0" fontId="3" fillId="0" borderId="18"/>
    <xf numFmtId="0" fontId="32" fillId="0" borderId="18"/>
    <xf numFmtId="0" fontId="32" fillId="0" borderId="18"/>
    <xf numFmtId="0" fontId="45" fillId="0" borderId="18" applyFill="0" applyProtection="0"/>
    <xf numFmtId="0" fontId="2" fillId="0" borderId="18"/>
    <xf numFmtId="0" fontId="32" fillId="0" borderId="18"/>
    <xf numFmtId="0" fontId="2" fillId="0" borderId="18"/>
    <xf numFmtId="0" fontId="2" fillId="0" borderId="18"/>
    <xf numFmtId="0" fontId="2" fillId="0" borderId="18"/>
    <xf numFmtId="0" fontId="44" fillId="0" borderId="18"/>
    <xf numFmtId="0" fontId="2" fillId="0" borderId="18"/>
    <xf numFmtId="0" fontId="33" fillId="0" borderId="18"/>
    <xf numFmtId="0" fontId="2" fillId="0" borderId="18"/>
    <xf numFmtId="0" fontId="2" fillId="0" borderId="18"/>
    <xf numFmtId="0" fontId="32" fillId="0" borderId="18"/>
    <xf numFmtId="0" fontId="32" fillId="0" borderId="18"/>
    <xf numFmtId="0" fontId="32" fillId="0" borderId="18"/>
    <xf numFmtId="0" fontId="32" fillId="0" borderId="18"/>
    <xf numFmtId="0" fontId="32" fillId="0" borderId="18"/>
    <xf numFmtId="0" fontId="32" fillId="0" borderId="18"/>
    <xf numFmtId="0" fontId="48" fillId="0" borderId="18"/>
    <xf numFmtId="0" fontId="49" fillId="0" borderId="18"/>
    <xf numFmtId="0" fontId="33" fillId="0" borderId="18"/>
    <xf numFmtId="0" fontId="33" fillId="0" borderId="18"/>
    <xf numFmtId="0" fontId="1" fillId="0" borderId="18"/>
    <xf numFmtId="0" fontId="1" fillId="0" borderId="18"/>
    <xf numFmtId="0" fontId="1" fillId="0" borderId="18"/>
    <xf numFmtId="0" fontId="33" fillId="0" borderId="18"/>
    <xf numFmtId="0" fontId="33" fillId="0" borderId="18"/>
    <xf numFmtId="0" fontId="33" fillId="0" borderId="18"/>
    <xf numFmtId="0" fontId="33" fillId="0" borderId="18"/>
    <xf numFmtId="0" fontId="33" fillId="0" borderId="18"/>
    <xf numFmtId="0" fontId="1" fillId="0" borderId="18"/>
    <xf numFmtId="0" fontId="32" fillId="0" borderId="18"/>
    <xf numFmtId="0" fontId="32" fillId="0" borderId="18"/>
    <xf numFmtId="0" fontId="32" fillId="0" borderId="18"/>
    <xf numFmtId="0" fontId="32" fillId="0" borderId="18"/>
    <xf numFmtId="0" fontId="32" fillId="0" borderId="18"/>
    <xf numFmtId="0" fontId="32" fillId="0" borderId="18"/>
    <xf numFmtId="0" fontId="32" fillId="0" borderId="18"/>
  </cellStyleXfs>
  <cellXfs count="379">
    <xf numFmtId="0" fontId="0" fillId="0" borderId="0" xfId="0" applyFont="1" applyAlignment="1"/>
    <xf numFmtId="164" fontId="6" fillId="2" borderId="1" xfId="0" applyNumberFormat="1" applyFont="1" applyFill="1" applyBorder="1"/>
    <xf numFmtId="164" fontId="7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/>
    <xf numFmtId="166" fontId="6" fillId="2" borderId="1" xfId="0" applyNumberFormat="1" applyFont="1" applyFill="1" applyBorder="1"/>
    <xf numFmtId="167" fontId="8" fillId="2" borderId="1" xfId="0" applyNumberFormat="1" applyFont="1" applyFill="1" applyBorder="1" applyAlignment="1">
      <alignment horizontal="right"/>
    </xf>
    <xf numFmtId="165" fontId="8" fillId="2" borderId="1" xfId="0" applyNumberFormat="1" applyFont="1" applyFill="1" applyBorder="1"/>
    <xf numFmtId="3" fontId="8" fillId="2" borderId="1" xfId="0" applyNumberFormat="1" applyFont="1" applyFill="1" applyBorder="1"/>
    <xf numFmtId="164" fontId="8" fillId="0" borderId="0" xfId="0" applyNumberFormat="1" applyFont="1"/>
    <xf numFmtId="164" fontId="6" fillId="0" borderId="0" xfId="0" applyNumberFormat="1" applyFont="1"/>
    <xf numFmtId="164" fontId="7" fillId="0" borderId="3" xfId="0" applyNumberFormat="1" applyFont="1" applyBorder="1" applyAlignment="1">
      <alignment horizontal="center"/>
    </xf>
    <xf numFmtId="0" fontId="0" fillId="0" borderId="0" xfId="0" applyFont="1"/>
    <xf numFmtId="4" fontId="10" fillId="0" borderId="4" xfId="0" applyNumberFormat="1" applyFont="1" applyBorder="1"/>
    <xf numFmtId="4" fontId="10" fillId="0" borderId="5" xfId="0" applyNumberFormat="1" applyFont="1" applyBorder="1"/>
    <xf numFmtId="3" fontId="6" fillId="0" borderId="3" xfId="0" applyNumberFormat="1" applyFont="1" applyBorder="1" applyAlignment="1">
      <alignment horizontal="center"/>
    </xf>
    <xf numFmtId="3" fontId="8" fillId="0" borderId="3" xfId="0" applyNumberFormat="1" applyFont="1" applyBorder="1" applyAlignment="1">
      <alignment horizontal="center"/>
    </xf>
    <xf numFmtId="167" fontId="7" fillId="0" borderId="3" xfId="0" applyNumberFormat="1" applyFont="1" applyBorder="1" applyAlignment="1">
      <alignment horizontal="center"/>
    </xf>
    <xf numFmtId="165" fontId="7" fillId="0" borderId="3" xfId="0" applyNumberFormat="1" applyFont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167" fontId="12" fillId="0" borderId="2" xfId="0" applyNumberFormat="1" applyFont="1" applyBorder="1" applyAlignment="1">
      <alignment horizontal="right"/>
    </xf>
    <xf numFmtId="165" fontId="12" fillId="0" borderId="5" xfId="0" applyNumberFormat="1" applyFont="1" applyBorder="1"/>
    <xf numFmtId="3" fontId="12" fillId="0" borderId="4" xfId="0" applyNumberFormat="1" applyFont="1" applyBorder="1"/>
    <xf numFmtId="3" fontId="12" fillId="0" borderId="13" xfId="0" applyNumberFormat="1" applyFont="1" applyBorder="1"/>
    <xf numFmtId="3" fontId="12" fillId="0" borderId="5" xfId="0" applyNumberFormat="1" applyFont="1" applyBorder="1"/>
    <xf numFmtId="164" fontId="12" fillId="0" borderId="0" xfId="0" applyNumberFormat="1" applyFont="1"/>
    <xf numFmtId="164" fontId="13" fillId="0" borderId="0" xfId="0" applyNumberFormat="1" applyFont="1"/>
    <xf numFmtId="49" fontId="10" fillId="0" borderId="0" xfId="0" applyNumberFormat="1" applyFont="1"/>
    <xf numFmtId="0" fontId="10" fillId="0" borderId="0" xfId="0" applyFont="1"/>
    <xf numFmtId="166" fontId="10" fillId="0" borderId="0" xfId="0" applyNumberFormat="1" applyFont="1"/>
    <xf numFmtId="168" fontId="10" fillId="0" borderId="15" xfId="0" applyNumberFormat="1" applyFont="1" applyBorder="1" applyAlignment="1">
      <alignment horizontal="right"/>
    </xf>
    <xf numFmtId="4" fontId="10" fillId="3" borderId="14" xfId="0" applyNumberFormat="1" applyFont="1" applyFill="1" applyBorder="1"/>
    <xf numFmtId="3" fontId="13" fillId="0" borderId="15" xfId="0" applyNumberFormat="1" applyFont="1" applyBorder="1"/>
    <xf numFmtId="3" fontId="13" fillId="0" borderId="0" xfId="0" applyNumberFormat="1" applyFont="1"/>
    <xf numFmtId="3" fontId="13" fillId="4" borderId="14" xfId="0" applyNumberFormat="1" applyFont="1" applyFill="1" applyBorder="1"/>
    <xf numFmtId="0" fontId="14" fillId="0" borderId="0" xfId="0" applyFont="1"/>
    <xf numFmtId="166" fontId="15" fillId="0" borderId="0" xfId="0" applyNumberFormat="1" applyFont="1"/>
    <xf numFmtId="168" fontId="15" fillId="0" borderId="15" xfId="0" applyNumberFormat="1" applyFont="1" applyBorder="1" applyAlignment="1">
      <alignment horizontal="right"/>
    </xf>
    <xf numFmtId="4" fontId="15" fillId="3" borderId="14" xfId="0" applyNumberFormat="1" applyFont="1" applyFill="1" applyBorder="1"/>
    <xf numFmtId="0" fontId="16" fillId="0" borderId="0" xfId="0" applyFont="1"/>
    <xf numFmtId="3" fontId="6" fillId="0" borderId="15" xfId="0" applyNumberFormat="1" applyFont="1" applyBorder="1"/>
    <xf numFmtId="3" fontId="6" fillId="0" borderId="0" xfId="0" applyNumberFormat="1" applyFont="1"/>
    <xf numFmtId="3" fontId="6" fillId="4" borderId="14" xfId="0" applyNumberFormat="1" applyFont="1" applyFill="1" applyBorder="1"/>
    <xf numFmtId="0" fontId="15" fillId="0" borderId="0" xfId="0" applyFont="1"/>
    <xf numFmtId="168" fontId="6" fillId="0" borderId="15" xfId="0" applyNumberFormat="1" applyFont="1" applyBorder="1" applyAlignment="1">
      <alignment horizontal="right"/>
    </xf>
    <xf numFmtId="3" fontId="6" fillId="4" borderId="16" xfId="0" applyNumberFormat="1" applyFont="1" applyFill="1" applyBorder="1"/>
    <xf numFmtId="0" fontId="17" fillId="0" borderId="13" xfId="0" applyFont="1" applyBorder="1"/>
    <xf numFmtId="0" fontId="10" fillId="0" borderId="13" xfId="0" applyFont="1" applyBorder="1"/>
    <xf numFmtId="166" fontId="10" fillId="0" borderId="13" xfId="0" applyNumberFormat="1" applyFont="1" applyBorder="1"/>
    <xf numFmtId="168" fontId="10" fillId="0" borderId="4" xfId="0" applyNumberFormat="1" applyFont="1" applyBorder="1" applyAlignment="1">
      <alignment horizontal="right"/>
    </xf>
    <xf numFmtId="3" fontId="13" fillId="0" borderId="4" xfId="0" applyNumberFormat="1" applyFont="1" applyBorder="1"/>
    <xf numFmtId="3" fontId="6" fillId="0" borderId="13" xfId="0" applyNumberFormat="1" applyFont="1" applyBorder="1"/>
    <xf numFmtId="3" fontId="6" fillId="4" borderId="17" xfId="0" applyNumberFormat="1" applyFont="1" applyFill="1" applyBorder="1"/>
    <xf numFmtId="166" fontId="6" fillId="0" borderId="0" xfId="0" applyNumberFormat="1" applyFont="1"/>
    <xf numFmtId="0" fontId="15" fillId="0" borderId="13" xfId="0" applyFont="1" applyBorder="1"/>
    <xf numFmtId="166" fontId="15" fillId="0" borderId="13" xfId="0" applyNumberFormat="1" applyFont="1" applyBorder="1"/>
    <xf numFmtId="3" fontId="6" fillId="0" borderId="4" xfId="0" applyNumberFormat="1" applyFont="1" applyBorder="1"/>
    <xf numFmtId="164" fontId="18" fillId="0" borderId="0" xfId="0" applyNumberFormat="1" applyFont="1"/>
    <xf numFmtId="168" fontId="6" fillId="0" borderId="4" xfId="0" applyNumberFormat="1" applyFont="1" applyBorder="1" applyAlignment="1">
      <alignment horizontal="right"/>
    </xf>
    <xf numFmtId="164" fontId="6" fillId="0" borderId="0" xfId="0" applyNumberFormat="1" applyFont="1" applyAlignment="1"/>
    <xf numFmtId="0" fontId="15" fillId="0" borderId="0" xfId="0" applyFont="1" applyAlignment="1"/>
    <xf numFmtId="164" fontId="6" fillId="0" borderId="13" xfId="0" applyNumberFormat="1" applyFont="1" applyBorder="1"/>
    <xf numFmtId="166" fontId="6" fillId="0" borderId="13" xfId="0" applyNumberFormat="1" applyFont="1" applyBorder="1"/>
    <xf numFmtId="0" fontId="15" fillId="3" borderId="20" xfId="0" applyFont="1" applyFill="1" applyBorder="1"/>
    <xf numFmtId="0" fontId="10" fillId="3" borderId="20" xfId="0" applyFont="1" applyFill="1" applyBorder="1"/>
    <xf numFmtId="166" fontId="15" fillId="3" borderId="20" xfId="0" applyNumberFormat="1" applyFont="1" applyFill="1" applyBorder="1"/>
    <xf numFmtId="3" fontId="6" fillId="3" borderId="21" xfId="0" applyNumberFormat="1" applyFont="1" applyFill="1" applyBorder="1"/>
    <xf numFmtId="3" fontId="6" fillId="3" borderId="20" xfId="0" applyNumberFormat="1" applyFont="1" applyFill="1" applyBorder="1"/>
    <xf numFmtId="0" fontId="6" fillId="3" borderId="17" xfId="0" applyFont="1" applyFill="1" applyBorder="1"/>
    <xf numFmtId="0" fontId="15" fillId="4" borderId="20" xfId="0" applyFont="1" applyFill="1" applyBorder="1"/>
    <xf numFmtId="0" fontId="10" fillId="4" borderId="20" xfId="0" applyFont="1" applyFill="1" applyBorder="1"/>
    <xf numFmtId="166" fontId="15" fillId="4" borderId="20" xfId="0" applyNumberFormat="1" applyFont="1" applyFill="1" applyBorder="1"/>
    <xf numFmtId="167" fontId="15" fillId="4" borderId="22" xfId="0" applyNumberFormat="1" applyFont="1" applyFill="1" applyBorder="1" applyAlignment="1">
      <alignment horizontal="right"/>
    </xf>
    <xf numFmtId="4" fontId="10" fillId="4" borderId="20" xfId="0" applyNumberFormat="1" applyFont="1" applyFill="1" applyBorder="1"/>
    <xf numFmtId="0" fontId="10" fillId="2" borderId="23" xfId="0" applyFont="1" applyFill="1" applyBorder="1"/>
    <xf numFmtId="4" fontId="10" fillId="2" borderId="23" xfId="0" applyNumberFormat="1" applyFont="1" applyFill="1" applyBorder="1" applyAlignment="1">
      <alignment horizontal="center"/>
    </xf>
    <xf numFmtId="0" fontId="0" fillId="0" borderId="0" xfId="0" applyFont="1" applyAlignment="1"/>
    <xf numFmtId="3" fontId="6" fillId="4" borderId="19" xfId="0" applyNumberFormat="1" applyFont="1" applyFill="1" applyBorder="1"/>
    <xf numFmtId="164" fontId="21" fillId="2" borderId="1" xfId="0" applyNumberFormat="1" applyFont="1" applyFill="1" applyBorder="1"/>
    <xf numFmtId="0" fontId="22" fillId="0" borderId="0" xfId="0" applyFont="1" applyAlignment="1"/>
    <xf numFmtId="0" fontId="23" fillId="0" borderId="0" xfId="0" applyFont="1"/>
    <xf numFmtId="164" fontId="22" fillId="0" borderId="0" xfId="0" applyNumberFormat="1" applyFont="1" applyAlignment="1"/>
    <xf numFmtId="0" fontId="22" fillId="0" borderId="0" xfId="0" applyFont="1"/>
    <xf numFmtId="0" fontId="15" fillId="0" borderId="18" xfId="0" applyFont="1" applyBorder="1" applyAlignment="1"/>
    <xf numFmtId="164" fontId="6" fillId="0" borderId="18" xfId="0" applyNumberFormat="1" applyFont="1" applyBorder="1" applyAlignment="1"/>
    <xf numFmtId="164" fontId="20" fillId="0" borderId="0" xfId="0" applyNumberFormat="1" applyFont="1"/>
    <xf numFmtId="0" fontId="15" fillId="0" borderId="13" xfId="0" applyFont="1" applyFill="1" applyBorder="1"/>
    <xf numFmtId="166" fontId="15" fillId="0" borderId="13" xfId="0" applyNumberFormat="1" applyFont="1" applyFill="1" applyBorder="1"/>
    <xf numFmtId="168" fontId="15" fillId="0" borderId="4" xfId="0" applyNumberFormat="1" applyFont="1" applyFill="1" applyBorder="1" applyAlignment="1">
      <alignment horizontal="right"/>
    </xf>
    <xf numFmtId="3" fontId="6" fillId="0" borderId="4" xfId="0" applyNumberFormat="1" applyFont="1" applyFill="1" applyBorder="1"/>
    <xf numFmtId="3" fontId="6" fillId="0" borderId="13" xfId="0" applyNumberFormat="1" applyFont="1" applyFill="1" applyBorder="1"/>
    <xf numFmtId="164" fontId="13" fillId="0" borderId="0" xfId="0" applyNumberFormat="1" applyFont="1" applyFill="1"/>
    <xf numFmtId="0" fontId="0" fillId="0" borderId="0" xfId="0" applyFont="1" applyFill="1" applyAlignment="1"/>
    <xf numFmtId="4" fontId="6" fillId="3" borderId="14" xfId="0" applyNumberFormat="1" applyFont="1" applyFill="1" applyBorder="1"/>
    <xf numFmtId="4" fontId="6" fillId="3" borderId="19" xfId="0" applyNumberFormat="1" applyFont="1" applyFill="1" applyBorder="1"/>
    <xf numFmtId="4" fontId="6" fillId="3" borderId="29" xfId="0" applyNumberFormat="1" applyFont="1" applyFill="1" applyBorder="1"/>
    <xf numFmtId="166" fontId="22" fillId="0" borderId="0" xfId="0" applyNumberFormat="1" applyFont="1" applyAlignment="1"/>
    <xf numFmtId="168" fontId="22" fillId="0" borderId="15" xfId="0" applyNumberFormat="1" applyFont="1" applyBorder="1" applyAlignment="1"/>
    <xf numFmtId="4" fontId="22" fillId="3" borderId="14" xfId="0" applyNumberFormat="1" applyFont="1" applyFill="1" applyBorder="1" applyAlignment="1"/>
    <xf numFmtId="3" fontId="22" fillId="0" borderId="15" xfId="0" applyNumberFormat="1" applyFont="1" applyBorder="1" applyAlignment="1"/>
    <xf numFmtId="3" fontId="22" fillId="4" borderId="14" xfId="0" applyNumberFormat="1" applyFont="1" applyFill="1" applyBorder="1" applyAlignment="1"/>
    <xf numFmtId="166" fontId="22" fillId="0" borderId="0" xfId="0" applyNumberFormat="1" applyFont="1"/>
    <xf numFmtId="166" fontId="23" fillId="0" borderId="0" xfId="0" applyNumberFormat="1" applyFont="1"/>
    <xf numFmtId="168" fontId="23" fillId="0" borderId="15" xfId="0" applyNumberFormat="1" applyFont="1" applyBorder="1" applyAlignment="1">
      <alignment horizontal="right"/>
    </xf>
    <xf numFmtId="3" fontId="23" fillId="0" borderId="15" xfId="0" applyNumberFormat="1" applyFont="1" applyBorder="1"/>
    <xf numFmtId="3" fontId="23" fillId="0" borderId="0" xfId="0" applyNumberFormat="1" applyFont="1"/>
    <xf numFmtId="4" fontId="24" fillId="3" borderId="14" xfId="0" applyNumberFormat="1" applyFont="1" applyFill="1" applyBorder="1"/>
    <xf numFmtId="3" fontId="25" fillId="4" borderId="14" xfId="0" applyNumberFormat="1" applyFont="1" applyFill="1" applyBorder="1"/>
    <xf numFmtId="3" fontId="22" fillId="0" borderId="15" xfId="0" applyNumberFormat="1" applyFont="1" applyBorder="1"/>
    <xf numFmtId="164" fontId="20" fillId="0" borderId="0" xfId="0" applyNumberFormat="1" applyFont="1" applyAlignment="1"/>
    <xf numFmtId="164" fontId="20" fillId="0" borderId="15" xfId="0" applyNumberFormat="1" applyFont="1" applyBorder="1" applyAlignment="1"/>
    <xf numFmtId="164" fontId="20" fillId="3" borderId="14" xfId="0" applyNumberFormat="1" applyFont="1" applyFill="1" applyBorder="1" applyAlignment="1"/>
    <xf numFmtId="164" fontId="20" fillId="4" borderId="14" xfId="0" applyNumberFormat="1" applyFont="1" applyFill="1" applyBorder="1" applyAlignment="1"/>
    <xf numFmtId="4" fontId="22" fillId="3" borderId="19" xfId="0" applyNumberFormat="1" applyFont="1" applyFill="1" applyBorder="1" applyAlignment="1"/>
    <xf numFmtId="3" fontId="6" fillId="4" borderId="29" xfId="0" applyNumberFormat="1" applyFont="1" applyFill="1" applyBorder="1"/>
    <xf numFmtId="0" fontId="0" fillId="0" borderId="0" xfId="0" applyFont="1" applyAlignment="1"/>
    <xf numFmtId="0" fontId="0" fillId="0" borderId="0" xfId="0" applyFont="1" applyAlignment="1"/>
    <xf numFmtId="0" fontId="0" fillId="0" borderId="0" xfId="0" applyFont="1"/>
    <xf numFmtId="164" fontId="6" fillId="3" borderId="19" xfId="0" applyNumberFormat="1" applyFont="1" applyFill="1" applyBorder="1"/>
    <xf numFmtId="164" fontId="6" fillId="4" borderId="19" xfId="0" applyNumberFormat="1" applyFont="1" applyFill="1" applyBorder="1"/>
    <xf numFmtId="164" fontId="15" fillId="0" borderId="18" xfId="0" applyNumberFormat="1" applyFont="1" applyBorder="1"/>
    <xf numFmtId="164" fontId="6" fillId="0" borderId="18" xfId="0" applyNumberFormat="1" applyFont="1" applyBorder="1"/>
    <xf numFmtId="4" fontId="15" fillId="3" borderId="19" xfId="0" applyNumberFormat="1" applyFont="1" applyFill="1" applyBorder="1" applyAlignment="1"/>
    <xf numFmtId="166" fontId="15" fillId="0" borderId="18" xfId="0" applyNumberFormat="1" applyFont="1" applyBorder="1" applyAlignment="1"/>
    <xf numFmtId="0" fontId="0" fillId="0" borderId="0" xfId="0" applyFont="1" applyAlignment="1"/>
    <xf numFmtId="4" fontId="22" fillId="3" borderId="19" xfId="0" applyNumberFormat="1" applyFont="1" applyFill="1" applyBorder="1"/>
    <xf numFmtId="3" fontId="22" fillId="4" borderId="19" xfId="0" applyNumberFormat="1" applyFont="1" applyFill="1" applyBorder="1"/>
    <xf numFmtId="0" fontId="0" fillId="0" borderId="0" xfId="0" applyFont="1" applyAlignment="1"/>
    <xf numFmtId="0" fontId="15" fillId="0" borderId="18" xfId="0" applyFont="1" applyBorder="1"/>
    <xf numFmtId="166" fontId="15" fillId="0" borderId="18" xfId="0" applyNumberFormat="1" applyFont="1" applyBorder="1"/>
    <xf numFmtId="166" fontId="6" fillId="0" borderId="18" xfId="0" applyNumberFormat="1" applyFont="1" applyBorder="1"/>
    <xf numFmtId="3" fontId="6" fillId="0" borderId="18" xfId="0" applyNumberFormat="1" applyFont="1" applyBorder="1"/>
    <xf numFmtId="164" fontId="27" fillId="0" borderId="0" xfId="0" applyNumberFormat="1" applyFont="1"/>
    <xf numFmtId="168" fontId="27" fillId="0" borderId="15" xfId="0" applyNumberFormat="1" applyFont="1" applyBorder="1" applyAlignment="1">
      <alignment horizontal="right"/>
    </xf>
    <xf numFmtId="164" fontId="27" fillId="0" borderId="18" xfId="0" applyNumberFormat="1" applyFont="1" applyBorder="1"/>
    <xf numFmtId="166" fontId="27" fillId="0" borderId="18" xfId="0" applyNumberFormat="1" applyFont="1" applyBorder="1"/>
    <xf numFmtId="3" fontId="27" fillId="0" borderId="18" xfId="0" applyNumberFormat="1" applyFont="1" applyBorder="1"/>
    <xf numFmtId="49" fontId="10" fillId="0" borderId="18" xfId="0" applyNumberFormat="1" applyFont="1" applyBorder="1"/>
    <xf numFmtId="0" fontId="0" fillId="0" borderId="18" xfId="0" applyFont="1" applyBorder="1"/>
    <xf numFmtId="0" fontId="16" fillId="0" borderId="18" xfId="0" applyFont="1" applyBorder="1"/>
    <xf numFmtId="164" fontId="13" fillId="0" borderId="18" xfId="0" applyNumberFormat="1" applyFont="1" applyBorder="1"/>
    <xf numFmtId="166" fontId="6" fillId="0" borderId="30" xfId="0" applyNumberFormat="1" applyFont="1" applyBorder="1"/>
    <xf numFmtId="166" fontId="27" fillId="0" borderId="30" xfId="0" applyNumberFormat="1" applyFont="1" applyBorder="1"/>
    <xf numFmtId="164" fontId="20" fillId="0" borderId="18" xfId="0" applyNumberFormat="1" applyFont="1" applyBorder="1" applyAlignment="1"/>
    <xf numFmtId="166" fontId="22" fillId="0" borderId="18" xfId="0" applyNumberFormat="1" applyFont="1" applyBorder="1" applyAlignment="1"/>
    <xf numFmtId="0" fontId="0" fillId="0" borderId="0" xfId="0" applyFont="1" applyAlignment="1"/>
    <xf numFmtId="164" fontId="6" fillId="0" borderId="0" xfId="0" applyNumberFormat="1" applyFont="1" applyAlignment="1">
      <alignment wrapText="1"/>
    </xf>
    <xf numFmtId="164" fontId="27" fillId="0" borderId="0" xfId="0" applyNumberFormat="1" applyFont="1" applyAlignment="1"/>
    <xf numFmtId="0" fontId="0" fillId="0" borderId="0" xfId="0" applyFont="1" applyAlignment="1"/>
    <xf numFmtId="164" fontId="6" fillId="0" borderId="15" xfId="0" applyNumberFormat="1" applyFont="1" applyBorder="1" applyAlignment="1"/>
    <xf numFmtId="164" fontId="6" fillId="3" borderId="19" xfId="0" applyNumberFormat="1" applyFont="1" applyFill="1" applyBorder="1" applyAlignment="1"/>
    <xf numFmtId="164" fontId="6" fillId="4" borderId="19" xfId="0" applyNumberFormat="1" applyFont="1" applyFill="1" applyBorder="1" applyAlignment="1"/>
    <xf numFmtId="164" fontId="31" fillId="0" borderId="0" xfId="0" applyNumberFormat="1" applyFont="1"/>
    <xf numFmtId="164" fontId="30" fillId="0" borderId="0" xfId="0" applyNumberFormat="1" applyFont="1" applyAlignment="1"/>
    <xf numFmtId="4" fontId="22" fillId="0" borderId="0" xfId="0" applyNumberFormat="1" applyFont="1"/>
    <xf numFmtId="0" fontId="0" fillId="0" borderId="0" xfId="0" applyFont="1" applyAlignment="1"/>
    <xf numFmtId="49" fontId="10" fillId="0" borderId="18" xfId="0" applyNumberFormat="1" applyFont="1" applyFill="1" applyBorder="1"/>
    <xf numFmtId="0" fontId="0" fillId="0" borderId="18" xfId="0" applyFont="1" applyFill="1" applyBorder="1"/>
    <xf numFmtId="164" fontId="18" fillId="0" borderId="18" xfId="0" applyNumberFormat="1" applyFont="1" applyBorder="1"/>
    <xf numFmtId="164" fontId="18" fillId="0" borderId="25" xfId="0" applyNumberFormat="1" applyFont="1" applyBorder="1"/>
    <xf numFmtId="164" fontId="13" fillId="0" borderId="25" xfId="0" applyNumberFormat="1" applyFont="1" applyBorder="1"/>
    <xf numFmtId="164" fontId="13" fillId="0" borderId="18" xfId="0" applyNumberFormat="1" applyFont="1" applyFill="1" applyBorder="1"/>
    <xf numFmtId="164" fontId="30" fillId="0" borderId="18" xfId="0" applyNumberFormat="1" applyFont="1" applyBorder="1" applyAlignment="1"/>
    <xf numFmtId="4" fontId="15" fillId="0" borderId="0" xfId="0" applyNumberFormat="1" applyFont="1" applyAlignment="1"/>
    <xf numFmtId="0" fontId="15" fillId="0" borderId="18" xfId="1" applyFont="1" applyBorder="1" applyAlignment="1"/>
    <xf numFmtId="3" fontId="15" fillId="0" borderId="15" xfId="1" applyNumberFormat="1" applyFont="1" applyBorder="1" applyAlignment="1"/>
    <xf numFmtId="4" fontId="15" fillId="0" borderId="18" xfId="1" applyNumberFormat="1" applyFont="1" applyAlignment="1"/>
    <xf numFmtId="168" fontId="15" fillId="0" borderId="15" xfId="1" applyNumberFormat="1" applyFont="1" applyFill="1" applyBorder="1" applyAlignment="1"/>
    <xf numFmtId="166" fontId="15" fillId="0" borderId="18" xfId="1" applyNumberFormat="1" applyFont="1" applyFill="1" applyBorder="1" applyAlignment="1"/>
    <xf numFmtId="0" fontId="39" fillId="0" borderId="18" xfId="7" applyFont="1" applyAlignment="1">
      <alignment horizontal="left"/>
    </xf>
    <xf numFmtId="164" fontId="15" fillId="0" borderId="15" xfId="0" applyNumberFormat="1" applyFont="1" applyBorder="1"/>
    <xf numFmtId="0" fontId="35" fillId="0" borderId="18" xfId="0" applyFont="1" applyBorder="1" applyAlignment="1"/>
    <xf numFmtId="164" fontId="15" fillId="4" borderId="30" xfId="0" applyNumberFormat="1" applyFont="1" applyFill="1" applyBorder="1"/>
    <xf numFmtId="166" fontId="15" fillId="0" borderId="30" xfId="19" applyNumberFormat="1" applyFont="1" applyFill="1" applyBorder="1"/>
    <xf numFmtId="164" fontId="15" fillId="0" borderId="15" xfId="0" applyNumberFormat="1" applyFont="1" applyFill="1" applyBorder="1" applyAlignment="1">
      <alignment horizontal="right"/>
    </xf>
    <xf numFmtId="164" fontId="15" fillId="0" borderId="18" xfId="0" applyNumberFormat="1" applyFont="1" applyFill="1" applyBorder="1"/>
    <xf numFmtId="164" fontId="38" fillId="0" borderId="18" xfId="0" applyNumberFormat="1" applyFont="1" applyBorder="1" applyAlignment="1"/>
    <xf numFmtId="0" fontId="14" fillId="0" borderId="18" xfId="0" applyFont="1" applyBorder="1"/>
    <xf numFmtId="4" fontId="15" fillId="3" borderId="19" xfId="24" applyNumberFormat="1" applyFont="1" applyFill="1" applyBorder="1"/>
    <xf numFmtId="0" fontId="16" fillId="0" borderId="18" xfId="24" applyFont="1"/>
    <xf numFmtId="0" fontId="15" fillId="0" borderId="18" xfId="24" applyFont="1"/>
    <xf numFmtId="0" fontId="23" fillId="0" borderId="18" xfId="24" applyFont="1"/>
    <xf numFmtId="0" fontId="29" fillId="0" borderId="18" xfId="24" applyFont="1"/>
    <xf numFmtId="0" fontId="16" fillId="0" borderId="18" xfId="3" applyFont="1"/>
    <xf numFmtId="0" fontId="15" fillId="0" borderId="18" xfId="3" applyFont="1" applyAlignment="1"/>
    <xf numFmtId="0" fontId="15" fillId="0" borderId="18" xfId="3" applyFont="1"/>
    <xf numFmtId="3" fontId="15" fillId="0" borderId="15" xfId="3" applyNumberFormat="1" applyFont="1" applyBorder="1"/>
    <xf numFmtId="3" fontId="15" fillId="0" borderId="18" xfId="3" applyNumberFormat="1" applyFont="1"/>
    <xf numFmtId="166" fontId="15" fillId="0" borderId="18" xfId="3" applyNumberFormat="1" applyFont="1" applyFill="1"/>
    <xf numFmtId="0" fontId="26" fillId="0" borderId="18" xfId="24" applyFont="1" applyAlignment="1">
      <alignment horizontal="left"/>
    </xf>
    <xf numFmtId="4" fontId="16" fillId="3" borderId="19" xfId="24" applyNumberFormat="1" applyFont="1" applyFill="1" applyBorder="1"/>
    <xf numFmtId="3" fontId="16" fillId="0" borderId="15" xfId="24" applyNumberFormat="1" applyFont="1" applyBorder="1"/>
    <xf numFmtId="168" fontId="15" fillId="0" borderId="15" xfId="3" applyNumberFormat="1" applyFont="1" applyFill="1" applyBorder="1" applyAlignment="1">
      <alignment horizontal="right"/>
    </xf>
    <xf numFmtId="166" fontId="15" fillId="0" borderId="18" xfId="24" applyNumberFormat="1" applyFont="1" applyFill="1"/>
    <xf numFmtId="168" fontId="15" fillId="0" borderId="15" xfId="24" applyNumberFormat="1" applyFont="1" applyFill="1" applyBorder="1" applyAlignment="1">
      <alignment horizontal="right"/>
    </xf>
    <xf numFmtId="166" fontId="16" fillId="0" borderId="18" xfId="24" applyNumberFormat="1" applyFont="1" applyFill="1"/>
    <xf numFmtId="168" fontId="16" fillId="0" borderId="15" xfId="24" applyNumberFormat="1" applyFont="1" applyFill="1" applyBorder="1" applyAlignment="1">
      <alignment horizontal="right"/>
    </xf>
    <xf numFmtId="3" fontId="26" fillId="0" borderId="18" xfId="24" applyNumberFormat="1" applyFont="1"/>
    <xf numFmtId="3" fontId="26" fillId="4" borderId="30" xfId="24" applyNumberFormat="1" applyFont="1" applyFill="1" applyBorder="1"/>
    <xf numFmtId="164" fontId="15" fillId="4" borderId="30" xfId="24" applyNumberFormat="1" applyFont="1" applyFill="1" applyBorder="1" applyAlignment="1"/>
    <xf numFmtId="4" fontId="15" fillId="3" borderId="19" xfId="23" applyNumberFormat="1" applyFont="1" applyFill="1" applyBorder="1"/>
    <xf numFmtId="0" fontId="16" fillId="0" borderId="18" xfId="23" applyFont="1"/>
    <xf numFmtId="0" fontId="0" fillId="0" borderId="20" xfId="23" applyFont="1" applyBorder="1"/>
    <xf numFmtId="0" fontId="14" fillId="0" borderId="20" xfId="23" applyFont="1" applyBorder="1"/>
    <xf numFmtId="0" fontId="23" fillId="0" borderId="18" xfId="23" applyFont="1"/>
    <xf numFmtId="0" fontId="36" fillId="0" borderId="18" xfId="6" applyFont="1" applyBorder="1"/>
    <xf numFmtId="0" fontId="9" fillId="0" borderId="20" xfId="23" applyFont="1" applyBorder="1"/>
    <xf numFmtId="3" fontId="15" fillId="0" borderId="20" xfId="23" applyNumberFormat="1" applyFont="1" applyBorder="1"/>
    <xf numFmtId="3" fontId="15" fillId="0" borderId="21" xfId="23" applyNumberFormat="1" applyFont="1" applyBorder="1"/>
    <xf numFmtId="4" fontId="16" fillId="3" borderId="19" xfId="23" applyNumberFormat="1" applyFont="1" applyFill="1" applyBorder="1"/>
    <xf numFmtId="3" fontId="16" fillId="0" borderId="15" xfId="23" applyNumberFormat="1" applyFont="1" applyBorder="1"/>
    <xf numFmtId="3" fontId="16" fillId="0" borderId="18" xfId="23" applyNumberFormat="1" applyFont="1"/>
    <xf numFmtId="166" fontId="16" fillId="0" borderId="18" xfId="23" applyNumberFormat="1" applyFont="1" applyFill="1"/>
    <xf numFmtId="168" fontId="16" fillId="0" borderId="15" xfId="23" applyNumberFormat="1" applyFont="1" applyFill="1" applyBorder="1" applyAlignment="1">
      <alignment horizontal="right"/>
    </xf>
    <xf numFmtId="166" fontId="9" fillId="0" borderId="20" xfId="23" applyNumberFormat="1" applyFont="1" applyFill="1" applyBorder="1"/>
    <xf numFmtId="168" fontId="9" fillId="0" borderId="21" xfId="23" applyNumberFormat="1" applyFont="1" applyFill="1" applyBorder="1" applyAlignment="1">
      <alignment horizontal="right"/>
    </xf>
    <xf numFmtId="3" fontId="15" fillId="4" borderId="31" xfId="23" applyNumberFormat="1" applyFont="1" applyFill="1" applyBorder="1"/>
    <xf numFmtId="3" fontId="16" fillId="4" borderId="30" xfId="23" applyNumberFormat="1" applyFont="1" applyFill="1" applyBorder="1"/>
    <xf numFmtId="0" fontId="26" fillId="0" borderId="18" xfId="24" applyFont="1" applyFill="1" applyAlignment="1">
      <alignment horizontal="left"/>
    </xf>
    <xf numFmtId="0" fontId="15" fillId="0" borderId="18" xfId="1" applyFont="1" applyFill="1" applyBorder="1" applyAlignment="1"/>
    <xf numFmtId="164" fontId="6" fillId="0" borderId="32" xfId="0" applyNumberFormat="1" applyFont="1" applyBorder="1" applyAlignment="1"/>
    <xf numFmtId="164" fontId="6" fillId="0" borderId="33" xfId="0" applyNumberFormat="1" applyFont="1" applyBorder="1" applyAlignment="1"/>
    <xf numFmtId="164" fontId="6" fillId="3" borderId="29" xfId="0" applyNumberFormat="1" applyFont="1" applyFill="1" applyBorder="1" applyAlignment="1"/>
    <xf numFmtId="164" fontId="30" fillId="0" borderId="32" xfId="0" applyNumberFormat="1" applyFont="1" applyBorder="1" applyAlignment="1"/>
    <xf numFmtId="164" fontId="6" fillId="4" borderId="29" xfId="0" applyNumberFormat="1" applyFont="1" applyFill="1" applyBorder="1" applyAlignment="1"/>
    <xf numFmtId="164" fontId="0" fillId="0" borderId="0" xfId="0" applyNumberFormat="1" applyFont="1" applyAlignment="1"/>
    <xf numFmtId="4" fontId="15" fillId="0" borderId="18" xfId="0" applyNumberFormat="1" applyFont="1" applyBorder="1" applyAlignment="1"/>
    <xf numFmtId="3" fontId="15" fillId="0" borderId="18" xfId="0" applyNumberFormat="1" applyFont="1" applyBorder="1"/>
    <xf numFmtId="164" fontId="15" fillId="0" borderId="0" xfId="0" applyNumberFormat="1" applyFont="1" applyAlignment="1"/>
    <xf numFmtId="164" fontId="15" fillId="0" borderId="18" xfId="0" applyNumberFormat="1" applyFont="1" applyBorder="1" applyAlignment="1"/>
    <xf numFmtId="164" fontId="15" fillId="3" borderId="29" xfId="0" applyNumberFormat="1" applyFont="1" applyFill="1" applyBorder="1"/>
    <xf numFmtId="3" fontId="15" fillId="4" borderId="18" xfId="4" applyNumberFormat="1" applyFont="1" applyFill="1" applyBorder="1"/>
    <xf numFmtId="168" fontId="22" fillId="0" borderId="15" xfId="0" applyNumberFormat="1" applyFont="1" applyFill="1" applyBorder="1" applyAlignment="1">
      <alignment horizontal="right"/>
    </xf>
    <xf numFmtId="164" fontId="6" fillId="0" borderId="18" xfId="4" applyNumberFormat="1" applyFont="1" applyBorder="1"/>
    <xf numFmtId="164" fontId="15" fillId="0" borderId="18" xfId="4" applyNumberFormat="1" applyFont="1" applyBorder="1" applyAlignment="1"/>
    <xf numFmtId="168" fontId="15" fillId="0" borderId="15" xfId="4" applyNumberFormat="1" applyFont="1" applyFill="1" applyBorder="1" applyAlignment="1">
      <alignment horizontal="right"/>
    </xf>
    <xf numFmtId="3" fontId="15" fillId="0" borderId="18" xfId="4" applyNumberFormat="1" applyFont="1" applyBorder="1"/>
    <xf numFmtId="166" fontId="15" fillId="0" borderId="30" xfId="4" applyNumberFormat="1" applyFont="1" applyBorder="1"/>
    <xf numFmtId="4" fontId="15" fillId="3" borderId="19" xfId="11" applyNumberFormat="1" applyFont="1" applyFill="1" applyBorder="1" applyAlignment="1"/>
    <xf numFmtId="164" fontId="27" fillId="0" borderId="18" xfId="11" applyNumberFormat="1" applyFont="1" applyBorder="1"/>
    <xf numFmtId="164" fontId="6" fillId="0" borderId="18" xfId="4" applyNumberFormat="1" applyFont="1" applyBorder="1"/>
    <xf numFmtId="166" fontId="15" fillId="0" borderId="18" xfId="4" applyNumberFormat="1" applyFont="1" applyBorder="1"/>
    <xf numFmtId="164" fontId="15" fillId="0" borderId="18" xfId="4" applyNumberFormat="1" applyFont="1" applyBorder="1" applyAlignment="1"/>
    <xf numFmtId="168" fontId="15" fillId="0" borderId="15" xfId="4" applyNumberFormat="1" applyFont="1" applyFill="1" applyBorder="1" applyAlignment="1">
      <alignment horizontal="right"/>
    </xf>
    <xf numFmtId="3" fontId="15" fillId="0" borderId="18" xfId="4" applyNumberFormat="1" applyFont="1" applyBorder="1"/>
    <xf numFmtId="164" fontId="26" fillId="0" borderId="18" xfId="11" applyNumberFormat="1" applyFont="1" applyBorder="1"/>
    <xf numFmtId="164" fontId="27" fillId="0" borderId="15" xfId="11" applyNumberFormat="1" applyFont="1" applyBorder="1"/>
    <xf numFmtId="168" fontId="15" fillId="0" borderId="15" xfId="0" applyNumberFormat="1" applyFont="1" applyFill="1" applyBorder="1" applyAlignment="1"/>
    <xf numFmtId="4" fontId="15" fillId="3" borderId="19" xfId="24" applyNumberFormat="1" applyFont="1" applyFill="1" applyBorder="1"/>
    <xf numFmtId="4" fontId="0" fillId="0" borderId="0" xfId="0" applyNumberFormat="1" applyFont="1" applyAlignment="1"/>
    <xf numFmtId="166" fontId="15" fillId="0" borderId="18" xfId="3" applyNumberFormat="1" applyFont="1" applyFill="1" applyBorder="1"/>
    <xf numFmtId="0" fontId="16" fillId="0" borderId="18" xfId="3" applyFont="1" applyBorder="1"/>
    <xf numFmtId="4" fontId="15" fillId="3" borderId="29" xfId="24" applyNumberFormat="1" applyFont="1" applyFill="1" applyBorder="1"/>
    <xf numFmtId="0" fontId="15" fillId="0" borderId="18" xfId="42" applyFont="1"/>
    <xf numFmtId="0" fontId="29" fillId="0" borderId="18" xfId="42" applyFont="1"/>
    <xf numFmtId="3" fontId="16" fillId="0" borderId="15" xfId="42" applyNumberFormat="1" applyFont="1" applyBorder="1"/>
    <xf numFmtId="166" fontId="15" fillId="0" borderId="18" xfId="42" applyNumberFormat="1" applyFont="1" applyFill="1"/>
    <xf numFmtId="168" fontId="15" fillId="0" borderId="15" xfId="42" applyNumberFormat="1" applyFont="1" applyFill="1" applyBorder="1" applyAlignment="1">
      <alignment horizontal="right"/>
    </xf>
    <xf numFmtId="3" fontId="26" fillId="0" borderId="18" xfId="42" applyNumberFormat="1" applyFont="1"/>
    <xf numFmtId="3" fontId="15" fillId="4" borderId="30" xfId="42" applyNumberFormat="1" applyFont="1" applyFill="1" applyBorder="1" applyAlignment="1"/>
    <xf numFmtId="0" fontId="26" fillId="0" borderId="18" xfId="42" applyFont="1" applyFill="1" applyAlignment="1">
      <alignment horizontal="left"/>
    </xf>
    <xf numFmtId="0" fontId="15" fillId="0" borderId="18" xfId="3" applyFont="1" applyBorder="1" applyAlignment="1"/>
    <xf numFmtId="0" fontId="15" fillId="0" borderId="18" xfId="43" applyFont="1"/>
    <xf numFmtId="0" fontId="29" fillId="0" borderId="18" xfId="43" applyFont="1"/>
    <xf numFmtId="3" fontId="16" fillId="0" borderId="15" xfId="43" applyNumberFormat="1" applyFont="1" applyBorder="1"/>
    <xf numFmtId="166" fontId="15" fillId="0" borderId="18" xfId="43" applyNumberFormat="1" applyFont="1" applyFill="1"/>
    <xf numFmtId="168" fontId="15" fillId="0" borderId="15" xfId="43" applyNumberFormat="1" applyFont="1" applyFill="1" applyBorder="1" applyAlignment="1">
      <alignment horizontal="right"/>
    </xf>
    <xf numFmtId="3" fontId="26" fillId="0" borderId="18" xfId="43" applyNumberFormat="1" applyFont="1"/>
    <xf numFmtId="3" fontId="15" fillId="4" borderId="30" xfId="43" applyNumberFormat="1" applyFont="1" applyFill="1" applyBorder="1" applyAlignment="1"/>
    <xf numFmtId="0" fontId="26" fillId="0" borderId="18" xfId="43" applyFont="1" applyFill="1" applyAlignment="1">
      <alignment horizontal="left"/>
    </xf>
    <xf numFmtId="0" fontId="16" fillId="0" borderId="18" xfId="3" applyFont="1"/>
    <xf numFmtId="0" fontId="15" fillId="0" borderId="18" xfId="3" applyFont="1" applyAlignment="1"/>
    <xf numFmtId="0" fontId="15" fillId="0" borderId="18" xfId="3" applyFont="1"/>
    <xf numFmtId="3" fontId="15" fillId="0" borderId="15" xfId="3" applyNumberFormat="1" applyFont="1" applyBorder="1"/>
    <xf numFmtId="3" fontId="15" fillId="0" borderId="18" xfId="3" applyNumberFormat="1" applyFont="1"/>
    <xf numFmtId="166" fontId="15" fillId="0" borderId="18" xfId="3" applyNumberFormat="1" applyFont="1" applyFill="1"/>
    <xf numFmtId="0" fontId="15" fillId="0" borderId="18" xfId="3" applyFont="1" applyBorder="1"/>
    <xf numFmtId="168" fontId="15" fillId="0" borderId="15" xfId="3" applyNumberFormat="1" applyFont="1" applyFill="1" applyBorder="1" applyAlignment="1">
      <alignment horizontal="right"/>
    </xf>
    <xf numFmtId="3" fontId="15" fillId="0" borderId="18" xfId="3" applyNumberFormat="1" applyFont="1" applyBorder="1"/>
    <xf numFmtId="0" fontId="15" fillId="0" borderId="32" xfId="3" applyFont="1" applyBorder="1" applyAlignment="1"/>
    <xf numFmtId="0" fontId="15" fillId="0" borderId="32" xfId="3" applyFont="1" applyBorder="1"/>
    <xf numFmtId="166" fontId="15" fillId="0" borderId="32" xfId="3" applyNumberFormat="1" applyFont="1" applyFill="1" applyBorder="1"/>
    <xf numFmtId="168" fontId="15" fillId="0" borderId="33" xfId="3" applyNumberFormat="1" applyFont="1" applyFill="1" applyBorder="1" applyAlignment="1">
      <alignment horizontal="right"/>
    </xf>
    <xf numFmtId="3" fontId="15" fillId="0" borderId="32" xfId="3" applyNumberFormat="1" applyFont="1" applyBorder="1"/>
    <xf numFmtId="0" fontId="16" fillId="0" borderId="32" xfId="3" applyFont="1" applyBorder="1"/>
    <xf numFmtId="0" fontId="15" fillId="0" borderId="18" xfId="55" applyFont="1" applyAlignment="1"/>
    <xf numFmtId="166" fontId="15" fillId="0" borderId="18" xfId="55" applyNumberFormat="1" applyFont="1" applyAlignment="1"/>
    <xf numFmtId="168" fontId="15" fillId="0" borderId="15" xfId="55" applyNumberFormat="1" applyFont="1" applyBorder="1" applyAlignment="1"/>
    <xf numFmtId="4" fontId="15" fillId="3" borderId="19" xfId="55" applyNumberFormat="1" applyFont="1" applyFill="1" applyBorder="1" applyAlignment="1"/>
    <xf numFmtId="3" fontId="15" fillId="0" borderId="18" xfId="55" applyNumberFormat="1" applyFont="1" applyAlignment="1"/>
    <xf numFmtId="0" fontId="26" fillId="0" borderId="18" xfId="55" applyFont="1" applyBorder="1" applyAlignment="1"/>
    <xf numFmtId="0" fontId="28" fillId="0" borderId="18" xfId="55" applyFont="1" applyBorder="1" applyAlignment="1"/>
    <xf numFmtId="0" fontId="43" fillId="0" borderId="18" xfId="55" applyFont="1" applyBorder="1" applyAlignment="1"/>
    <xf numFmtId="3" fontId="13" fillId="0" borderId="18" xfId="55" applyNumberFormat="1" applyFont="1" applyAlignment="1"/>
    <xf numFmtId="3" fontId="15" fillId="0" borderId="33" xfId="3" applyNumberFormat="1" applyFont="1" applyBorder="1"/>
    <xf numFmtId="0" fontId="46" fillId="0" borderId="18" xfId="0" applyFont="1" applyBorder="1" applyAlignment="1"/>
    <xf numFmtId="168" fontId="46" fillId="0" borderId="15" xfId="0" applyNumberFormat="1" applyFont="1" applyBorder="1" applyAlignment="1"/>
    <xf numFmtId="4" fontId="46" fillId="3" borderId="19" xfId="0" applyNumberFormat="1" applyFont="1" applyFill="1" applyBorder="1" applyAlignment="1"/>
    <xf numFmtId="3" fontId="46" fillId="4" borderId="19" xfId="0" applyNumberFormat="1" applyFont="1" applyFill="1" applyBorder="1" applyAlignment="1"/>
    <xf numFmtId="166" fontId="46" fillId="0" borderId="18" xfId="0" applyNumberFormat="1" applyFont="1" applyBorder="1" applyAlignment="1"/>
    <xf numFmtId="164" fontId="46" fillId="0" borderId="18" xfId="0" applyNumberFormat="1" applyFont="1" applyBorder="1" applyAlignment="1"/>
    <xf numFmtId="3" fontId="46" fillId="0" borderId="15" xfId="0" applyNumberFormat="1" applyFont="1" applyBorder="1"/>
    <xf numFmtId="0" fontId="46" fillId="0" borderId="18" xfId="0" applyFont="1" applyBorder="1"/>
    <xf numFmtId="166" fontId="46" fillId="0" borderId="18" xfId="0" applyNumberFormat="1" applyFont="1" applyBorder="1"/>
    <xf numFmtId="4" fontId="46" fillId="3" borderId="19" xfId="0" applyNumberFormat="1" applyFont="1" applyFill="1" applyBorder="1"/>
    <xf numFmtId="3" fontId="46" fillId="0" borderId="18" xfId="0" applyNumberFormat="1" applyFont="1" applyBorder="1"/>
    <xf numFmtId="3" fontId="46" fillId="4" borderId="19" xfId="0" applyNumberFormat="1" applyFont="1" applyFill="1" applyBorder="1"/>
    <xf numFmtId="168" fontId="6" fillId="0" borderId="15" xfId="0" applyNumberFormat="1" applyFont="1" applyFill="1" applyBorder="1" applyAlignment="1">
      <alignment horizontal="right"/>
    </xf>
    <xf numFmtId="0" fontId="16" fillId="0" borderId="32" xfId="0" applyFont="1" applyBorder="1"/>
    <xf numFmtId="164" fontId="6" fillId="0" borderId="32" xfId="0" applyNumberFormat="1" applyFont="1" applyBorder="1"/>
    <xf numFmtId="166" fontId="6" fillId="0" borderId="32" xfId="0" applyNumberFormat="1" applyFont="1" applyBorder="1"/>
    <xf numFmtId="168" fontId="6" fillId="0" borderId="33" xfId="0" applyNumberFormat="1" applyFont="1" applyBorder="1" applyAlignment="1">
      <alignment horizontal="right"/>
    </xf>
    <xf numFmtId="3" fontId="6" fillId="0" borderId="33" xfId="0" applyNumberFormat="1" applyFont="1" applyBorder="1"/>
    <xf numFmtId="3" fontId="6" fillId="0" borderId="32" xfId="0" applyNumberFormat="1" applyFont="1" applyBorder="1"/>
    <xf numFmtId="164" fontId="6" fillId="4" borderId="30" xfId="0" applyNumberFormat="1" applyFont="1" applyFill="1" applyBorder="1" applyAlignment="1"/>
    <xf numFmtId="164" fontId="15" fillId="4" borderId="34" xfId="24" applyNumberFormat="1" applyFont="1" applyFill="1" applyBorder="1" applyAlignment="1"/>
    <xf numFmtId="3" fontId="15" fillId="4" borderId="30" xfId="55" applyNumberFormat="1" applyFont="1" applyFill="1" applyBorder="1" applyAlignment="1"/>
    <xf numFmtId="0" fontId="19" fillId="0" borderId="18" xfId="0" applyFont="1" applyFill="1" applyBorder="1"/>
    <xf numFmtId="49" fontId="10" fillId="0" borderId="32" xfId="0" applyNumberFormat="1" applyFont="1" applyBorder="1"/>
    <xf numFmtId="0" fontId="0" fillId="0" borderId="32" xfId="0" applyFont="1" applyBorder="1" applyAlignment="1"/>
    <xf numFmtId="0" fontId="15" fillId="0" borderId="32" xfId="0" applyFont="1" applyBorder="1"/>
    <xf numFmtId="164" fontId="18" fillId="0" borderId="32" xfId="0" applyNumberFormat="1" applyFont="1" applyBorder="1"/>
    <xf numFmtId="164" fontId="13" fillId="0" borderId="32" xfId="0" applyNumberFormat="1" applyFont="1" applyBorder="1"/>
    <xf numFmtId="0" fontId="0" fillId="0" borderId="18" xfId="0" applyFont="1" applyBorder="1" applyAlignment="1"/>
    <xf numFmtId="0" fontId="47" fillId="0" borderId="0" xfId="0" applyFont="1" applyAlignment="1"/>
    <xf numFmtId="3" fontId="15" fillId="0" borderId="15" xfId="0" applyNumberFormat="1" applyFont="1" applyBorder="1" applyAlignment="1"/>
    <xf numFmtId="0" fontId="26" fillId="0" borderId="0" xfId="0" applyFont="1" applyAlignment="1"/>
    <xf numFmtId="3" fontId="15" fillId="0" borderId="18" xfId="0" applyNumberFormat="1" applyFont="1" applyBorder="1" applyAlignment="1"/>
    <xf numFmtId="0" fontId="46" fillId="0" borderId="25" xfId="0" applyFont="1" applyBorder="1" applyAlignment="1"/>
    <xf numFmtId="3" fontId="6" fillId="4" borderId="35" xfId="0" applyNumberFormat="1" applyFont="1" applyFill="1" applyBorder="1"/>
    <xf numFmtId="0" fontId="15" fillId="0" borderId="25" xfId="0" applyFont="1" applyBorder="1" applyAlignment="1"/>
    <xf numFmtId="166" fontId="6" fillId="0" borderId="25" xfId="0" applyNumberFormat="1" applyFont="1" applyBorder="1"/>
    <xf numFmtId="0" fontId="19" fillId="0" borderId="25" xfId="0" applyFont="1" applyFill="1" applyBorder="1"/>
    <xf numFmtId="164" fontId="6" fillId="0" borderId="25" xfId="0" applyNumberFormat="1" applyFont="1" applyBorder="1"/>
    <xf numFmtId="4" fontId="15" fillId="0" borderId="25" xfId="0" applyNumberFormat="1" applyFont="1" applyBorder="1" applyAlignment="1"/>
    <xf numFmtId="0" fontId="17" fillId="0" borderId="25" xfId="0" applyFont="1" applyBorder="1"/>
    <xf numFmtId="0" fontId="14" fillId="0" borderId="25" xfId="23" applyFont="1" applyBorder="1"/>
    <xf numFmtId="3" fontId="6" fillId="0" borderId="36" xfId="0" applyNumberFormat="1" applyFont="1" applyBorder="1"/>
    <xf numFmtId="166" fontId="46" fillId="0" borderId="25" xfId="0" applyNumberFormat="1" applyFont="1" applyBorder="1" applyAlignment="1"/>
    <xf numFmtId="3" fontId="6" fillId="0" borderId="25" xfId="0" applyNumberFormat="1" applyFont="1" applyBorder="1"/>
    <xf numFmtId="0" fontId="43" fillId="0" borderId="25" xfId="55" applyFont="1" applyBorder="1" applyAlignment="1"/>
    <xf numFmtId="0" fontId="0" fillId="0" borderId="25" xfId="0" applyFont="1" applyBorder="1" applyAlignment="1"/>
    <xf numFmtId="168" fontId="6" fillId="0" borderId="36" xfId="0" applyNumberFormat="1" applyFont="1" applyBorder="1" applyAlignment="1">
      <alignment horizontal="right"/>
    </xf>
    <xf numFmtId="0" fontId="14" fillId="0" borderId="25" xfId="0" applyFont="1" applyBorder="1"/>
    <xf numFmtId="4" fontId="6" fillId="3" borderId="35" xfId="0" applyNumberFormat="1" applyFont="1" applyFill="1" applyBorder="1"/>
    <xf numFmtId="49" fontId="10" fillId="0" borderId="25" xfId="0" applyNumberFormat="1" applyFont="1" applyBorder="1"/>
    <xf numFmtId="0" fontId="15" fillId="0" borderId="32" xfId="0" applyFont="1" applyBorder="1" applyAlignment="1"/>
    <xf numFmtId="0" fontId="10" fillId="4" borderId="37" xfId="0" applyFont="1" applyFill="1" applyBorder="1"/>
    <xf numFmtId="0" fontId="0" fillId="7" borderId="38" xfId="0" applyFont="1" applyFill="1" applyBorder="1" applyAlignment="1"/>
    <xf numFmtId="49" fontId="10" fillId="7" borderId="38" xfId="0" applyNumberFormat="1" applyFont="1" applyFill="1" applyBorder="1"/>
    <xf numFmtId="49" fontId="42" fillId="6" borderId="18" xfId="0" applyNumberFormat="1" applyFont="1" applyFill="1" applyBorder="1" applyAlignment="1">
      <alignment horizontal="center" wrapText="1"/>
    </xf>
    <xf numFmtId="49" fontId="10" fillId="6" borderId="18" xfId="0" applyNumberFormat="1" applyFont="1" applyFill="1" applyBorder="1" applyAlignment="1">
      <alignment horizontal="center" wrapText="1"/>
    </xf>
    <xf numFmtId="164" fontId="7" fillId="0" borderId="2" xfId="0" applyNumberFormat="1" applyFont="1" applyBorder="1" applyAlignment="1">
      <alignment horizontal="center"/>
    </xf>
    <xf numFmtId="0" fontId="9" fillId="0" borderId="6" xfId="0" applyFont="1" applyBorder="1"/>
    <xf numFmtId="0" fontId="9" fillId="0" borderId="12" xfId="0" applyFont="1" applyBorder="1"/>
    <xf numFmtId="164" fontId="11" fillId="0" borderId="13" xfId="0" applyNumberFormat="1" applyFont="1" applyBorder="1" applyAlignment="1">
      <alignment horizontal="center"/>
    </xf>
    <xf numFmtId="0" fontId="9" fillId="0" borderId="13" xfId="0" applyFont="1" applyBorder="1"/>
    <xf numFmtId="4" fontId="10" fillId="3" borderId="7" xfId="0" applyNumberFormat="1" applyFont="1" applyFill="1" applyBorder="1" applyAlignment="1">
      <alignment horizontal="center"/>
    </xf>
    <xf numFmtId="0" fontId="9" fillId="0" borderId="8" xfId="0" applyFont="1" applyBorder="1"/>
    <xf numFmtId="166" fontId="7" fillId="0" borderId="2" xfId="0" applyNumberFormat="1" applyFont="1" applyBorder="1" applyAlignment="1">
      <alignment horizontal="center"/>
    </xf>
    <xf numFmtId="3" fontId="10" fillId="4" borderId="9" xfId="0" applyNumberFormat="1" applyFont="1" applyFill="1" applyBorder="1" applyAlignment="1">
      <alignment horizontal="center"/>
    </xf>
    <xf numFmtId="0" fontId="9" fillId="0" borderId="10" xfId="0" applyFont="1" applyBorder="1"/>
    <xf numFmtId="0" fontId="9" fillId="0" borderId="11" xfId="0" applyFont="1" applyBorder="1"/>
    <xf numFmtId="4" fontId="10" fillId="2" borderId="24" xfId="0" applyNumberFormat="1" applyFont="1" applyFill="1" applyBorder="1" applyAlignment="1">
      <alignment horizontal="center"/>
    </xf>
    <xf numFmtId="4" fontId="10" fillId="2" borderId="26" xfId="0" applyNumberFormat="1" applyFont="1" applyFill="1" applyBorder="1" applyAlignment="1">
      <alignment horizontal="center"/>
    </xf>
    <xf numFmtId="4" fontId="15" fillId="4" borderId="22" xfId="0" applyNumberFormat="1" applyFont="1" applyFill="1" applyBorder="1" applyAlignment="1">
      <alignment horizontal="center"/>
    </xf>
    <xf numFmtId="4" fontId="15" fillId="4" borderId="10" xfId="0" applyNumberFormat="1" applyFont="1" applyFill="1" applyBorder="1" applyAlignment="1">
      <alignment horizontal="center"/>
    </xf>
    <xf numFmtId="4" fontId="15" fillId="4" borderId="11" xfId="0" applyNumberFormat="1" applyFont="1" applyFill="1" applyBorder="1" applyAlignment="1">
      <alignment horizontal="center"/>
    </xf>
    <xf numFmtId="4" fontId="15" fillId="3" borderId="27" xfId="0" applyNumberFormat="1" applyFont="1" applyFill="1" applyBorder="1" applyAlignment="1">
      <alignment horizontal="center"/>
    </xf>
    <xf numFmtId="4" fontId="15" fillId="3" borderId="28" xfId="0" applyNumberFormat="1" applyFont="1" applyFill="1" applyBorder="1" applyAlignment="1">
      <alignment horizontal="center"/>
    </xf>
    <xf numFmtId="164" fontId="7" fillId="0" borderId="2" xfId="0" applyNumberFormat="1" applyFont="1" applyBorder="1" applyAlignment="1">
      <alignment horizontal="center" wrapText="1"/>
    </xf>
    <xf numFmtId="0" fontId="9" fillId="0" borderId="6" xfId="0" applyFont="1" applyBorder="1" applyAlignment="1">
      <alignment wrapText="1"/>
    </xf>
    <xf numFmtId="0" fontId="9" fillId="0" borderId="12" xfId="0" applyFont="1" applyBorder="1" applyAlignment="1">
      <alignment wrapText="1"/>
    </xf>
    <xf numFmtId="0" fontId="10" fillId="5" borderId="18" xfId="0" applyFont="1" applyFill="1" applyBorder="1" applyAlignment="1">
      <alignment horizontal="center"/>
    </xf>
    <xf numFmtId="0" fontId="10" fillId="5" borderId="19" xfId="0" applyFont="1" applyFill="1" applyBorder="1" applyAlignment="1">
      <alignment horizontal="center"/>
    </xf>
    <xf numFmtId="168" fontId="46" fillId="0" borderId="15" xfId="0" applyNumberFormat="1" applyFont="1" applyFill="1" applyBorder="1" applyAlignment="1">
      <alignment horizontal="right"/>
    </xf>
    <xf numFmtId="168" fontId="23" fillId="0" borderId="15" xfId="0" applyNumberFormat="1" applyFont="1" applyFill="1" applyBorder="1" applyAlignment="1">
      <alignment horizontal="right"/>
    </xf>
    <xf numFmtId="168" fontId="15" fillId="0" borderId="15" xfId="0" applyNumberFormat="1" applyFont="1" applyFill="1" applyBorder="1" applyAlignment="1">
      <alignment horizontal="right"/>
    </xf>
    <xf numFmtId="164" fontId="27" fillId="0" borderId="15" xfId="11" applyNumberFormat="1" applyFont="1" applyFill="1" applyBorder="1" applyAlignment="1">
      <alignment horizontal="right"/>
    </xf>
    <xf numFmtId="166" fontId="0" fillId="0" borderId="0" xfId="0" applyNumberFormat="1" applyFont="1" applyAlignment="1"/>
  </cellXfs>
  <cellStyles count="81">
    <cellStyle name="čiarky 2" xfId="29" xr:uid="{00000000-0005-0000-0000-000000000000}"/>
    <cellStyle name="Dezimal 29" xfId="28" xr:uid="{00000000-0005-0000-0000-000001000000}"/>
    <cellStyle name="Euro" xfId="26" xr:uid="{00000000-0005-0000-0000-000002000000}"/>
    <cellStyle name="Excel Built-in Normal" xfId="10" xr:uid="{00000000-0005-0000-0000-000003000000}"/>
    <cellStyle name="Normal 2" xfId="30" xr:uid="{00000000-0005-0000-0000-000004000000}"/>
    <cellStyle name="normálne 10" xfId="11" xr:uid="{00000000-0005-0000-0000-000006000000}"/>
    <cellStyle name="normálne 11" xfId="12" xr:uid="{00000000-0005-0000-0000-000007000000}"/>
    <cellStyle name="normálne 12" xfId="14" xr:uid="{00000000-0005-0000-0000-000008000000}"/>
    <cellStyle name="normálne 13" xfId="17" xr:uid="{00000000-0005-0000-0000-000009000000}"/>
    <cellStyle name="normálne 14" xfId="13" xr:uid="{00000000-0005-0000-0000-00000A000000}"/>
    <cellStyle name="normálne 14 2" xfId="52" xr:uid="{00000000-0005-0000-0000-00000B000000}"/>
    <cellStyle name="normálne 15" xfId="1" xr:uid="{00000000-0005-0000-0000-00000C000000}"/>
    <cellStyle name="normálne 15 2" xfId="49" xr:uid="{00000000-0005-0000-0000-00000D000000}"/>
    <cellStyle name="normálne 15 2 2" xfId="77" xr:uid="{00000000-0005-0000-0000-00000E000000}"/>
    <cellStyle name="normálne 15 3" xfId="64" xr:uid="{00000000-0005-0000-0000-00000F000000}"/>
    <cellStyle name="normálne 16" xfId="19" xr:uid="{00000000-0005-0000-0000-000010000000}"/>
    <cellStyle name="normálne 16 2" xfId="32" xr:uid="{00000000-0005-0000-0000-000011000000}"/>
    <cellStyle name="normálne 16 3" xfId="75" xr:uid="{00000000-0005-0000-0000-000012000000}"/>
    <cellStyle name="normálne 17" xfId="21" xr:uid="{00000000-0005-0000-0000-000013000000}"/>
    <cellStyle name="normálne 17 2" xfId="78" xr:uid="{00000000-0005-0000-0000-000014000000}"/>
    <cellStyle name="normálne 17 3" xfId="69" xr:uid="{00000000-0005-0000-0000-000015000000}"/>
    <cellStyle name="normálne 18" xfId="24" xr:uid="{00000000-0005-0000-0000-000016000000}"/>
    <cellStyle name="normálne 18 2" xfId="80" xr:uid="{00000000-0005-0000-0000-000017000000}"/>
    <cellStyle name="normálne 18 3" xfId="72" xr:uid="{00000000-0005-0000-0000-000018000000}"/>
    <cellStyle name="normálne 19" xfId="20" xr:uid="{00000000-0005-0000-0000-000019000000}"/>
    <cellStyle name="normálne 19 2" xfId="79" xr:uid="{00000000-0005-0000-0000-00001A000000}"/>
    <cellStyle name="normálne 19 3" xfId="68" xr:uid="{00000000-0005-0000-0000-00001B000000}"/>
    <cellStyle name="normálne 2" xfId="3" xr:uid="{00000000-0005-0000-0000-00001C000000}"/>
    <cellStyle name="normálne 2 2" xfId="34" xr:uid="{00000000-0005-0000-0000-00001D000000}"/>
    <cellStyle name="normálne 2 2 2" xfId="50" xr:uid="{00000000-0005-0000-0000-00001E000000}"/>
    <cellStyle name="normálne 2 2 3" xfId="59" xr:uid="{00000000-0005-0000-0000-00001F000000}"/>
    <cellStyle name="normálne 2 3" xfId="35" xr:uid="{00000000-0005-0000-0000-000020000000}"/>
    <cellStyle name="normálne 2 3 2" xfId="44" xr:uid="{00000000-0005-0000-0000-000021000000}"/>
    <cellStyle name="normálne 20" xfId="22" xr:uid="{00000000-0005-0000-0000-000022000000}"/>
    <cellStyle name="normálne 20 2" xfId="76" xr:uid="{00000000-0005-0000-0000-000023000000}"/>
    <cellStyle name="normálne 20 3" xfId="70" xr:uid="{00000000-0005-0000-0000-000024000000}"/>
    <cellStyle name="normálne 21" xfId="23" xr:uid="{00000000-0005-0000-0000-000025000000}"/>
    <cellStyle name="normálne 21 2" xfId="74" xr:uid="{00000000-0005-0000-0000-000026000000}"/>
    <cellStyle name="normálne 21 3" xfId="71" xr:uid="{00000000-0005-0000-0000-000027000000}"/>
    <cellStyle name="normálne 22" xfId="25" xr:uid="{00000000-0005-0000-0000-000028000000}"/>
    <cellStyle name="normálne 23" xfId="37" xr:uid="{00000000-0005-0000-0000-000029000000}"/>
    <cellStyle name="normálne 23 2" xfId="63" xr:uid="{00000000-0005-0000-0000-00002A000000}"/>
    <cellStyle name="normálne 24" xfId="38" xr:uid="{00000000-0005-0000-0000-00002B000000}"/>
    <cellStyle name="normálne 25" xfId="42" xr:uid="{00000000-0005-0000-0000-00002C000000}"/>
    <cellStyle name="normálne 26" xfId="43" xr:uid="{00000000-0005-0000-0000-00002D000000}"/>
    <cellStyle name="normálne 27" xfId="46" xr:uid="{00000000-0005-0000-0000-00002E000000}"/>
    <cellStyle name="normálne 28" xfId="55" xr:uid="{00000000-0005-0000-0000-00002F000000}"/>
    <cellStyle name="normálne 29" xfId="61" xr:uid="{00000000-0005-0000-0000-000030000000}"/>
    <cellStyle name="normálne 3" xfId="4" xr:uid="{00000000-0005-0000-0000-000031000000}"/>
    <cellStyle name="normálne 3 2" xfId="36" xr:uid="{00000000-0005-0000-0000-000032000000}"/>
    <cellStyle name="normálne 3 3" xfId="56" xr:uid="{00000000-0005-0000-0000-000033000000}"/>
    <cellStyle name="normálne 4" xfId="5" xr:uid="{00000000-0005-0000-0000-000034000000}"/>
    <cellStyle name="normálne 4 2" xfId="60" xr:uid="{00000000-0005-0000-0000-000035000000}"/>
    <cellStyle name="normálne 5" xfId="6" xr:uid="{00000000-0005-0000-0000-000036000000}"/>
    <cellStyle name="normálne 5 2" xfId="58" xr:uid="{00000000-0005-0000-0000-000037000000}"/>
    <cellStyle name="normálne 6" xfId="7" xr:uid="{00000000-0005-0000-0000-000038000000}"/>
    <cellStyle name="normálne 6 2" xfId="18" xr:uid="{00000000-0005-0000-0000-000039000000}"/>
    <cellStyle name="normálne 6 2 2" xfId="41" xr:uid="{00000000-0005-0000-0000-00003A000000}"/>
    <cellStyle name="normálne 6 2 2 2" xfId="54" xr:uid="{00000000-0005-0000-0000-00003B000000}"/>
    <cellStyle name="normálne 6 2 3" xfId="48" xr:uid="{00000000-0005-0000-0000-00003C000000}"/>
    <cellStyle name="normálne 6 2 4" xfId="67" xr:uid="{00000000-0005-0000-0000-00003D000000}"/>
    <cellStyle name="normálne 6 3" xfId="15" xr:uid="{00000000-0005-0000-0000-00003E000000}"/>
    <cellStyle name="normálne 6 3 2" xfId="40" xr:uid="{00000000-0005-0000-0000-00003F000000}"/>
    <cellStyle name="normálne 6 3 2 2" xfId="53" xr:uid="{00000000-0005-0000-0000-000040000000}"/>
    <cellStyle name="normálne 6 3 3" xfId="47" xr:uid="{00000000-0005-0000-0000-000041000000}"/>
    <cellStyle name="normálne 6 3 4" xfId="66" xr:uid="{00000000-0005-0000-0000-000042000000}"/>
    <cellStyle name="normálne 6 4" xfId="31" xr:uid="{00000000-0005-0000-0000-000043000000}"/>
    <cellStyle name="normálne 6 4 2" xfId="51" xr:uid="{00000000-0005-0000-0000-000044000000}"/>
    <cellStyle name="normálne 6 4 3" xfId="73" xr:uid="{00000000-0005-0000-0000-000045000000}"/>
    <cellStyle name="normálne 6 5" xfId="39" xr:uid="{00000000-0005-0000-0000-000046000000}"/>
    <cellStyle name="normálne 6 6" xfId="45" xr:uid="{00000000-0005-0000-0000-000047000000}"/>
    <cellStyle name="normálne 6 7" xfId="65" xr:uid="{00000000-0005-0000-0000-000048000000}"/>
    <cellStyle name="normálne 7" xfId="8" xr:uid="{00000000-0005-0000-0000-000049000000}"/>
    <cellStyle name="normálne 7 2" xfId="16" xr:uid="{00000000-0005-0000-0000-00004A000000}"/>
    <cellStyle name="normálne 7 3" xfId="33" xr:uid="{00000000-0005-0000-0000-00004B000000}"/>
    <cellStyle name="normálne 8" xfId="9" xr:uid="{00000000-0005-0000-0000-00004C000000}"/>
    <cellStyle name="normálne 8 2" xfId="57" xr:uid="{00000000-0005-0000-0000-00004D000000}"/>
    <cellStyle name="normálne 9" xfId="2" xr:uid="{00000000-0005-0000-0000-00004E000000}"/>
    <cellStyle name="Normální" xfId="0" builtinId="0"/>
    <cellStyle name="normální 2" xfId="62" xr:uid="{00000000-0005-0000-0000-00004F000000}"/>
    <cellStyle name="Standard 2" xfId="27" xr:uid="{00000000-0005-0000-0000-000050000000}"/>
  </cellStyles>
  <dxfs count="5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charset val="238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border outline="0">
        <right style="thin">
          <color rgb="FF000000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border outline="0">
        <right style="thin">
          <color rgb="FF000000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3" formatCode="#,##0"/>
      <fill>
        <patternFill patternType="solid">
          <fgColor rgb="FF92CDDC"/>
          <bgColor rgb="FF92CDDC"/>
        </patternFill>
      </fill>
      <border diagonalUp="0" diagonalDown="0" outline="0">
        <left/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3" formatCode="#,##0"/>
      <fill>
        <patternFill patternType="solid">
          <fgColor rgb="FF92CDDC"/>
          <bgColor rgb="FF92CDDC"/>
        </patternFill>
      </fill>
      <border diagonalUp="0" diagonalDown="0" outline="0">
        <left/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3" formatCode="#,##0"/>
      <border diagonalUp="0" diagonalDown="0" outline="0">
        <left style="thin">
          <color rgb="FF00000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3" formatCode="#,##0"/>
      <border diagonalUp="0" diagonalDown="0" outline="0">
        <left style="thin">
          <color rgb="FF00000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4" formatCode="#,##0.00"/>
      <fill>
        <patternFill patternType="solid">
          <fgColor rgb="FF92D050"/>
          <bgColor rgb="FF92D050"/>
        </patternFill>
      </fill>
      <border diagonalUp="0" diagonalDown="0" outline="0">
        <left/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4" formatCode="#,##0.00"/>
      <fill>
        <patternFill patternType="solid">
          <fgColor rgb="FF92D050"/>
          <bgColor rgb="FF92D050"/>
        </patternFill>
      </fill>
      <border diagonalUp="0" diagonalDown="0">
        <left/>
        <right style="thin">
          <color rgb="FF00000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8" formatCode="[$-405]#,##0.00"/>
      <alignment horizontal="right" vertical="bottom" textRotation="0" wrapText="0" relativeIndent="0" justifyLastLine="0" shrinkToFit="0" readingOrder="0"/>
      <border diagonalUp="0" diagonalDown="0" outline="0">
        <left style="thin">
          <color rgb="FF000000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8" formatCode="[$-405]#,##0.00"/>
      <alignment horizontal="right" vertical="bottom" textRotation="0" wrapText="0" relativeIndent="0" justifyLastLine="0" shrinkToFit="0" readingOrder="0"/>
      <border diagonalUp="0" diagonalDown="0">
        <left style="thin">
          <color rgb="FF000000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6" formatCode="#,##0.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6" formatCode="#,##0.0"/>
      <border diagonalUp="0" diagonalDown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1" relative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bottom" textRotation="0" wrapText="0" relative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Arial"/>
        <scheme val="none"/>
      </font>
      <numFmt numFmtId="164" formatCode="[$-405]General"/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6" formatCode="#,##0.0"/>
      <fill>
        <patternFill patternType="none">
          <fgColor indexed="64"/>
          <bgColor indexed="65"/>
        </patternFill>
      </fill>
      <alignment horizontal="general" vertical="bottom" textRotation="0" wrapText="0" relativeIndent="0" justifyLastLine="0" shrinkToFit="0" readingOrder="0"/>
      <border diagonalUp="0" diagonalDown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164" formatCode="[$-405]General"/>
      <alignment horizontal="general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alignment horizontal="general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00000000-000C-0000-FFFF-FFFF00000000}" name="Tabuľka41" displayName="Tabuľka41" ref="C46:K53" totalsRowShown="0" dataDxfId="58">
  <autoFilter ref="C46:K53" xr:uid="{00000000-0009-0000-0100-000029000000}">
    <filterColumn colId="0">
      <filters>
        <filter val="_x000a_Provozní kniha EZS - zavedení"/>
        <filter val="JA 110P Sběrnicový PIR detektor pohybu"/>
        <filter val="JA 111A-BASE-RB Sběrnicová siréna venkovní"/>
        <filter val="JA 111M Sběrnicový magnetický detektor otevření miniaturní,"/>
        <filter val="JA 114E Sběrnicový přístupový modul s displejem a klávesnicí"/>
        <filter val="JA 120PB Sběrnicový kombinovaný PIR detektor pohybu s rozbitím skla"/>
        <filter val="JA-107K Ústředna systému  s GSM a LAN komunikátorem, 2x BUS, 1200mA, místo pro AKU 18Ah"/>
      </filters>
    </filterColumn>
  </autoFilter>
  <tableColumns count="9">
    <tableColumn id="1" xr3:uid="{00000000-0010-0000-0000-000001000000}" name="Typ / Druh" dataDxfId="57"/>
    <tableColumn id="2" xr3:uid="{00000000-0010-0000-0000-000002000000}" name="." dataDxfId="56"/>
    <tableColumn id="3" xr3:uid="{00000000-0010-0000-0000-000003000000}" name=".." dataDxfId="55"/>
    <tableColumn id="4" xr3:uid="{00000000-0010-0000-0000-000004000000}" name="..." dataDxfId="54" dataCellStyle="normálne 16"/>
    <tableColumn id="5" xr3:uid="{00000000-0010-0000-0000-000005000000}" name="Stĺpec1" dataDxfId="53"/>
    <tableColumn id="6" xr3:uid="{00000000-0010-0000-0000-000006000000}" name="Stĺpec2" dataDxfId="52"/>
    <tableColumn id="7" xr3:uid="{00000000-0010-0000-0000-000007000000}" name="Stĺpec3" dataDxfId="51"/>
    <tableColumn id="8" xr3:uid="{00000000-0010-0000-0000-000008000000}" name="Stĺpec4" dataDxfId="50"/>
    <tableColumn id="9" xr3:uid="{00000000-0010-0000-0000-000009000000}" name="Stĺpec5" dataDxfId="49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00000000-000C-0000-FFFF-FFFF01000000}" name="Tabuľka13" displayName="Tabuľka13" ref="C9:L15" totalsRowShown="0" headerRowDxfId="48" dataDxfId="47">
  <autoFilter ref="C9:L15" xr:uid="{00000000-0009-0000-0100-00000D000000}">
    <filterColumn colId="0">
      <filters>
        <filter val="CC - 02"/>
        <filter val="Kabel Datový kábel FFTP CAT.6A"/>
        <filter val="Optický kabel gelový, 50/125um, 12 vl."/>
      </filters>
    </filterColumn>
  </autoFilter>
  <tableColumns count="10">
    <tableColumn id="1" xr3:uid="{00000000-0010-0000-0100-000001000000}" name="Typ / Druh" dataDxfId="46"/>
    <tableColumn id="2" xr3:uid="{00000000-0010-0000-0100-000002000000}" name="." dataDxfId="45"/>
    <tableColumn id="3" xr3:uid="{00000000-0010-0000-0100-000003000000}" name=".." dataDxfId="44"/>
    <tableColumn id="4" xr3:uid="{00000000-0010-0000-0100-000004000000}" name="..." dataDxfId="43"/>
    <tableColumn id="5" xr3:uid="{00000000-0010-0000-0100-000005000000}" name="Stĺpec2" dataDxfId="42"/>
    <tableColumn id="6" xr3:uid="{00000000-0010-0000-0100-000006000000}" name="Stĺpec3" dataDxfId="41"/>
    <tableColumn id="7" xr3:uid="{00000000-0010-0000-0100-000007000000}" name="Stĺpec4" dataDxfId="40"/>
    <tableColumn id="8" xr3:uid="{00000000-0010-0000-0100-000008000000}" name="Stĺpec5" dataDxfId="39"/>
    <tableColumn id="9" xr3:uid="{00000000-0010-0000-0100-000009000000}" name="Stĺpec6" dataDxfId="38"/>
    <tableColumn id="10" xr3:uid="{00000000-0010-0000-0100-00000A000000}" name="Stĺpec1" dataDxfId="37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2000000}" name="Tabuľka7" displayName="Tabuľka7" ref="C35:K37" totalsRowShown="0">
  <autoFilter ref="C35:K37" xr:uid="{00000000-0009-0000-0100-000007000000}">
    <filterColumn colId="0">
      <filters>
        <filter val="ABB Tango zásuvka dátová 1xRJ45 cat.6(Přístroj zásuvky datové Modular Jack RJ 45-8 Cat. 6 +  Kryt zásuvky komunikační + Rámeček pro elektroinstalační přístroje)"/>
        <filter val="Zásuvka dátová 2xRJ45 cat.6(Přístroj zásuvky datové Modular Jack RJ 45-8 Cat. 6 +  Kryt zásuvky komunikační + Rámeček pro elektroinstalační přístroje)"/>
      </filters>
    </filterColumn>
  </autoFilter>
  <tableColumns count="9">
    <tableColumn id="1" xr3:uid="{00000000-0010-0000-0200-000001000000}" name="Typ / Druh" totalsRowDxfId="36"/>
    <tableColumn id="2" xr3:uid="{00000000-0010-0000-0200-000002000000}" name="." dataDxfId="35" totalsRowDxfId="34"/>
    <tableColumn id="3" xr3:uid="{00000000-0010-0000-0200-000003000000}" name=".." dataDxfId="33" totalsRowDxfId="32"/>
    <tableColumn id="4" xr3:uid="{00000000-0010-0000-0200-000004000000}" name="..." dataDxfId="31" totalsRowDxfId="30"/>
    <tableColumn id="5" xr3:uid="{00000000-0010-0000-0200-000005000000}" name="Stĺpec1" dataDxfId="29" totalsRowDxfId="28"/>
    <tableColumn id="6" xr3:uid="{00000000-0010-0000-0200-000006000000}" name="Stĺpec2" dataDxfId="27" totalsRowDxfId="26"/>
    <tableColumn id="7" xr3:uid="{00000000-0010-0000-0200-000007000000}" name="Stĺpec3" dataDxfId="25" totalsRowDxfId="24"/>
    <tableColumn id="8" xr3:uid="{00000000-0010-0000-0200-000008000000}" name="Stĺpec4" dataDxfId="23"/>
    <tableColumn id="9" xr3:uid="{00000000-0010-0000-0200-000009000000}" name="Stĺpec5" dataDxfId="22" totalsRowDxfId="21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uľka10" displayName="Tabuľka10" ref="C19:K24" totalsRowShown="0" dataDxfId="20">
  <autoFilter ref="C19:K24" xr:uid="{00000000-0009-0000-0100-00000A000000}">
    <filterColumn colId="0">
      <filters>
        <filter val="SUPER MONOFLEX - Ohebná trubka se střední mechanickou odolností (EN) 1232_L25 (Ø = 32mm)"/>
      </filters>
    </filterColumn>
  </autoFilter>
  <tableColumns count="9">
    <tableColumn id="1" xr3:uid="{00000000-0010-0000-0300-000001000000}" name="Typ / Druh" dataDxfId="19"/>
    <tableColumn id="2" xr3:uid="{00000000-0010-0000-0300-000002000000}" name="." dataDxfId="18"/>
    <tableColumn id="3" xr3:uid="{00000000-0010-0000-0300-000003000000}" name=".." dataDxfId="17"/>
    <tableColumn id="4" xr3:uid="{00000000-0010-0000-0300-000004000000}" name="..." dataDxfId="6"/>
    <tableColumn id="5" xr3:uid="{00000000-0010-0000-0300-000005000000}" name="Stĺpec1" dataDxfId="4"/>
    <tableColumn id="6" xr3:uid="{00000000-0010-0000-0300-000006000000}" name="Stĺpec2" dataDxfId="5"/>
    <tableColumn id="7" xr3:uid="{00000000-0010-0000-0300-000007000000}" name="Stĺpec3" dataDxfId="16"/>
    <tableColumn id="8" xr3:uid="{00000000-0010-0000-0300-000008000000}" name="Stĺpec4" dataDxfId="15"/>
    <tableColumn id="9" xr3:uid="{00000000-0010-0000-0300-000009000000}" name="Stĺpec5" dataDxfId="14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4000000}" name="Tabuľka15" displayName="Tabuľka15" ref="C29:L30" totalsRowShown="0" dataDxfId="13">
  <autoFilter ref="C29:L30" xr:uid="{00000000-0009-0000-0100-00000F000000}">
    <filterColumn colId="0">
      <filters>
        <filter val="Krabice KU 68-1901_KA 400 V/16 A - kulatá univerzální"/>
      </filters>
    </filterColumn>
  </autoFilter>
  <tableColumns count="10">
    <tableColumn id="1" xr3:uid="{00000000-0010-0000-0400-000001000000}" name="Typ / Druh" dataDxfId="12"/>
    <tableColumn id="2" xr3:uid="{00000000-0010-0000-0400-000002000000}" name="." dataDxfId="11"/>
    <tableColumn id="3" xr3:uid="{00000000-0010-0000-0400-000003000000}" name=".." dataDxfId="0"/>
    <tableColumn id="4" xr3:uid="{00000000-0010-0000-0400-000004000000}" name="..." dataDxfId="3"/>
    <tableColumn id="5" xr3:uid="{00000000-0010-0000-0400-000005000000}" name="Stĺpec2" dataDxfId="1"/>
    <tableColumn id="6" xr3:uid="{00000000-0010-0000-0400-000006000000}" name="Stĺpec3" dataDxfId="2"/>
    <tableColumn id="7" xr3:uid="{00000000-0010-0000-0400-000007000000}" name="Stĺpec4" dataDxfId="10"/>
    <tableColumn id="8" xr3:uid="{00000000-0010-0000-0400-000008000000}" name="Stĺpec5" dataDxfId="9"/>
    <tableColumn id="9" xr3:uid="{00000000-0010-0000-0400-000009000000}" name="Stĺpec6" dataDxfId="8"/>
    <tableColumn id="10" xr3:uid="{00000000-0010-0000-0400-00000A000000}" name="Stĺpec1" dataDxfId="7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68"/>
  <sheetViews>
    <sheetView tabSelected="1" topLeftCell="A123" zoomScale="70" zoomScaleNormal="70" workbookViewId="0">
      <selection activeCell="C156" sqref="C156"/>
    </sheetView>
  </sheetViews>
  <sheetFormatPr defaultColWidth="12.625" defaultRowHeight="15" customHeight="1"/>
  <cols>
    <col min="1" max="1" width="5.625" customWidth="1"/>
    <col min="2" max="2" width="15.625" customWidth="1"/>
    <col min="3" max="3" width="164.5" customWidth="1"/>
    <col min="4" max="4" width="6.25" customWidth="1"/>
    <col min="5" max="5" width="6.625" customWidth="1"/>
    <col min="6" max="6" width="8.625" customWidth="1"/>
    <col min="7" max="7" width="12" customWidth="1"/>
    <col min="8" max="8" width="10.625" customWidth="1"/>
    <col min="9" max="9" width="15.625" customWidth="1"/>
    <col min="10" max="10" width="17.125" customWidth="1"/>
    <col min="11" max="11" width="11.625" customWidth="1"/>
    <col min="12" max="12" width="26.375" customWidth="1"/>
    <col min="13" max="21" width="9.625" customWidth="1"/>
    <col min="22" max="27" width="8.875" customWidth="1"/>
  </cols>
  <sheetData>
    <row r="1" spans="1:21" ht="20.25">
      <c r="A1" s="2"/>
      <c r="B1" s="3"/>
      <c r="C1" s="77" t="s">
        <v>146</v>
      </c>
      <c r="D1" s="1"/>
      <c r="E1" s="1"/>
      <c r="F1" s="4"/>
      <c r="G1" s="5"/>
      <c r="H1" s="6"/>
      <c r="I1" s="7"/>
      <c r="J1" s="7"/>
      <c r="K1" s="7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ht="15.75">
      <c r="A2" s="351" t="s">
        <v>0</v>
      </c>
      <c r="B2" s="369" t="s">
        <v>148</v>
      </c>
      <c r="C2" s="351" t="s">
        <v>3</v>
      </c>
      <c r="D2" s="10"/>
      <c r="E2" s="351" t="s">
        <v>5</v>
      </c>
      <c r="F2" s="358" t="s">
        <v>6</v>
      </c>
      <c r="G2" s="12"/>
      <c r="H2" s="13"/>
      <c r="I2" s="14"/>
      <c r="J2" s="14"/>
      <c r="K2" s="15"/>
      <c r="L2" s="8"/>
      <c r="M2" s="8"/>
      <c r="N2" s="8"/>
      <c r="O2" s="8"/>
      <c r="P2" s="8"/>
      <c r="Q2" s="8"/>
      <c r="R2" s="8"/>
      <c r="S2" s="8"/>
      <c r="T2" s="8"/>
      <c r="U2" s="8"/>
    </row>
    <row r="3" spans="1:21" ht="13.5" customHeight="1">
      <c r="A3" s="352"/>
      <c r="B3" s="370"/>
      <c r="C3" s="352"/>
      <c r="D3" s="10"/>
      <c r="E3" s="352"/>
      <c r="F3" s="352"/>
      <c r="G3" s="356" t="s">
        <v>2</v>
      </c>
      <c r="H3" s="357"/>
      <c r="I3" s="359" t="s">
        <v>4</v>
      </c>
      <c r="J3" s="360"/>
      <c r="K3" s="361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15.75" customHeight="1">
      <c r="A4" s="353"/>
      <c r="B4" s="371"/>
      <c r="C4" s="353"/>
      <c r="D4" s="10"/>
      <c r="E4" s="353"/>
      <c r="F4" s="353"/>
      <c r="G4" s="16" t="s">
        <v>7</v>
      </c>
      <c r="H4" s="17" t="s">
        <v>8</v>
      </c>
      <c r="I4" s="18"/>
      <c r="J4" s="18"/>
      <c r="K4" s="18" t="s">
        <v>8</v>
      </c>
      <c r="L4" s="9"/>
      <c r="M4" s="9"/>
      <c r="N4" s="9"/>
      <c r="O4" s="9"/>
      <c r="P4" s="9"/>
      <c r="Q4" s="9"/>
      <c r="R4" s="9"/>
      <c r="S4" s="9"/>
      <c r="T4" s="9"/>
      <c r="U4" s="9"/>
    </row>
    <row r="5" spans="1:21" ht="15.75" customHeight="1">
      <c r="A5" s="354"/>
      <c r="B5" s="355"/>
      <c r="C5" s="355"/>
      <c r="D5" s="355"/>
      <c r="E5" s="355"/>
      <c r="F5" s="355"/>
      <c r="G5" s="19" t="s">
        <v>1</v>
      </c>
      <c r="H5" s="20" t="s">
        <v>1</v>
      </c>
      <c r="I5" s="21"/>
      <c r="J5" s="22"/>
      <c r="K5" s="23"/>
      <c r="L5" s="24"/>
      <c r="M5" s="24"/>
      <c r="N5" s="24"/>
      <c r="O5" s="24"/>
      <c r="P5" s="24"/>
      <c r="Q5" s="24"/>
      <c r="R5" s="24"/>
      <c r="S5" s="24"/>
      <c r="T5" s="24"/>
      <c r="U5" s="24"/>
    </row>
    <row r="6" spans="1:21" ht="15.75" customHeight="1">
      <c r="A6" s="372" t="s">
        <v>145</v>
      </c>
      <c r="B6" s="372"/>
      <c r="C6" s="372"/>
      <c r="D6" s="372"/>
      <c r="E6" s="372"/>
      <c r="F6" s="372"/>
      <c r="G6" s="372"/>
      <c r="H6" s="372"/>
      <c r="I6" s="372"/>
      <c r="J6" s="372"/>
      <c r="K6" s="373"/>
      <c r="L6" s="25"/>
      <c r="M6" s="25"/>
      <c r="N6" s="25"/>
      <c r="O6" s="25"/>
      <c r="P6" s="25"/>
      <c r="Q6" s="25"/>
      <c r="R6" s="25"/>
      <c r="S6" s="25"/>
      <c r="T6" s="25"/>
      <c r="U6" s="25"/>
    </row>
    <row r="7" spans="1:21" ht="15.75" customHeight="1">
      <c r="A7" s="26"/>
      <c r="B7" s="27"/>
      <c r="C7" s="27"/>
      <c r="D7" s="27"/>
      <c r="E7" s="27"/>
      <c r="F7" s="28"/>
      <c r="G7" s="29"/>
      <c r="H7" s="30"/>
      <c r="I7" s="31"/>
      <c r="J7" s="32"/>
      <c r="K7" s="33"/>
      <c r="L7" s="25"/>
      <c r="M7" s="25"/>
      <c r="N7" s="25"/>
      <c r="O7" s="25"/>
      <c r="P7" s="25"/>
      <c r="Q7" s="25"/>
      <c r="R7" s="25"/>
      <c r="S7" s="25"/>
      <c r="T7" s="25"/>
      <c r="U7" s="25"/>
    </row>
    <row r="8" spans="1:21" ht="15.75" customHeight="1">
      <c r="A8" s="26"/>
      <c r="B8" s="27"/>
      <c r="C8" s="34" t="s">
        <v>9</v>
      </c>
      <c r="D8" s="27"/>
      <c r="E8" s="27"/>
      <c r="F8" s="35"/>
      <c r="G8" s="36"/>
      <c r="H8" s="37"/>
      <c r="I8" s="31"/>
      <c r="J8" s="32"/>
      <c r="K8" s="33"/>
      <c r="L8" s="25"/>
      <c r="M8" s="25"/>
      <c r="N8" s="25"/>
      <c r="O8" s="25"/>
      <c r="P8" s="25"/>
      <c r="Q8" s="25"/>
      <c r="R8" s="25"/>
      <c r="S8" s="25"/>
      <c r="T8" s="25"/>
      <c r="U8" s="25"/>
    </row>
    <row r="9" spans="1:21" ht="15.75">
      <c r="A9" s="26"/>
      <c r="B9" s="27"/>
      <c r="C9" s="38" t="s">
        <v>10</v>
      </c>
      <c r="D9" s="79" t="s">
        <v>26</v>
      </c>
      <c r="E9" s="79" t="s">
        <v>27</v>
      </c>
      <c r="F9" s="101" t="s">
        <v>28</v>
      </c>
      <c r="G9" s="102" t="s">
        <v>140</v>
      </c>
      <c r="H9" s="105" t="s">
        <v>141</v>
      </c>
      <c r="I9" s="103" t="s">
        <v>142</v>
      </c>
      <c r="J9" s="104" t="s">
        <v>150</v>
      </c>
      <c r="K9" s="106" t="s">
        <v>151</v>
      </c>
      <c r="L9" s="151" t="s">
        <v>54</v>
      </c>
      <c r="M9" s="25"/>
      <c r="N9" s="25"/>
      <c r="O9" s="25"/>
      <c r="P9" s="25"/>
      <c r="Q9" s="25"/>
      <c r="R9" s="25"/>
      <c r="S9" s="25"/>
      <c r="T9" s="25"/>
      <c r="U9" s="25"/>
    </row>
    <row r="10" spans="1:21" ht="15.75">
      <c r="A10" s="26"/>
      <c r="B10" s="154" t="s">
        <v>83</v>
      </c>
      <c r="C10" s="59" t="s">
        <v>82</v>
      </c>
      <c r="D10" s="78"/>
      <c r="E10" s="78" t="s">
        <v>11</v>
      </c>
      <c r="F10" s="95">
        <f>2993*1.15</f>
        <v>3441.95</v>
      </c>
      <c r="G10" s="166"/>
      <c r="H10" s="97"/>
      <c r="I10" s="325"/>
      <c r="J10" s="162"/>
      <c r="K10" s="99"/>
      <c r="L10" s="152"/>
      <c r="M10" s="25"/>
      <c r="N10" s="25"/>
      <c r="O10" s="25"/>
      <c r="P10" s="25"/>
      <c r="Q10" s="25"/>
      <c r="R10" s="25"/>
      <c r="S10" s="25"/>
      <c r="T10" s="25"/>
      <c r="U10" s="25"/>
    </row>
    <row r="11" spans="1:21" s="126" customFormat="1" ht="15.75" customHeight="1">
      <c r="A11" s="26"/>
      <c r="B11" s="154" t="s">
        <v>84</v>
      </c>
      <c r="C11" s="59" t="s">
        <v>32</v>
      </c>
      <c r="D11" s="78"/>
      <c r="E11" s="78" t="s">
        <v>11</v>
      </c>
      <c r="F11" s="143">
        <v>25</v>
      </c>
      <c r="G11" s="96"/>
      <c r="H11" s="112"/>
      <c r="I11" s="154"/>
      <c r="J11" s="162"/>
      <c r="K11" s="99"/>
      <c r="L11" s="152"/>
      <c r="M11" s="25"/>
      <c r="N11" s="25"/>
      <c r="O11" s="25"/>
      <c r="P11" s="25"/>
      <c r="Q11" s="25"/>
      <c r="R11" s="25"/>
      <c r="S11" s="25"/>
      <c r="T11" s="25"/>
      <c r="U11" s="25"/>
    </row>
    <row r="12" spans="1:21" ht="15.75">
      <c r="A12" s="26"/>
      <c r="B12" s="154" t="s">
        <v>84</v>
      </c>
      <c r="C12" s="59" t="s">
        <v>12</v>
      </c>
      <c r="D12" s="78"/>
      <c r="E12" s="78" t="s">
        <v>11</v>
      </c>
      <c r="F12" s="95">
        <f>164*1.15</f>
        <v>188.6</v>
      </c>
      <c r="G12" s="96"/>
      <c r="H12" s="97"/>
      <c r="I12" s="324"/>
      <c r="J12" s="162"/>
      <c r="K12" s="99"/>
      <c r="L12" s="152"/>
      <c r="M12" s="25"/>
      <c r="N12" s="25"/>
      <c r="O12" s="25"/>
      <c r="P12" s="25"/>
      <c r="Q12" s="25"/>
      <c r="R12" s="25"/>
      <c r="S12" s="25"/>
      <c r="T12" s="25"/>
      <c r="U12" s="25"/>
    </row>
    <row r="13" spans="1:21" s="126" customFormat="1" ht="15.75">
      <c r="A13" s="26"/>
      <c r="B13" s="154" t="s">
        <v>84</v>
      </c>
      <c r="C13" s="82" t="s">
        <v>40</v>
      </c>
      <c r="D13" s="82"/>
      <c r="E13" s="78" t="s">
        <v>11</v>
      </c>
      <c r="F13" s="122">
        <v>500</v>
      </c>
      <c r="G13" s="246"/>
      <c r="H13" s="121"/>
      <c r="I13" s="98"/>
      <c r="J13" s="162"/>
      <c r="K13" s="99"/>
      <c r="L13" s="152"/>
      <c r="M13" s="25"/>
      <c r="N13" s="25"/>
      <c r="O13" s="25"/>
      <c r="P13" s="25"/>
      <c r="Q13" s="25"/>
      <c r="R13" s="25"/>
      <c r="S13" s="25"/>
      <c r="T13" s="25"/>
      <c r="U13" s="25"/>
    </row>
    <row r="14" spans="1:21" s="75" customFormat="1" ht="15.75" customHeight="1">
      <c r="A14" s="26"/>
      <c r="B14" s="154" t="s">
        <v>84</v>
      </c>
      <c r="C14" s="218" t="s">
        <v>41</v>
      </c>
      <c r="D14" s="163"/>
      <c r="E14" s="163" t="s">
        <v>11</v>
      </c>
      <c r="F14" s="167">
        <v>500</v>
      </c>
      <c r="G14" s="166"/>
      <c r="H14" s="97"/>
      <c r="I14" s="164"/>
      <c r="J14" s="165"/>
      <c r="K14" s="99"/>
      <c r="L14" s="80"/>
      <c r="M14" s="25"/>
      <c r="N14" s="25"/>
      <c r="O14" s="25"/>
      <c r="P14" s="25"/>
      <c r="Q14" s="25"/>
      <c r="R14" s="25"/>
      <c r="S14" s="25"/>
      <c r="T14" s="25"/>
      <c r="U14" s="25"/>
    </row>
    <row r="15" spans="1:21" ht="15.75" customHeight="1">
      <c r="A15" s="136"/>
      <c r="B15" s="154" t="s">
        <v>84</v>
      </c>
      <c r="C15" s="294" t="s">
        <v>71</v>
      </c>
      <c r="D15" s="294"/>
      <c r="E15" s="294" t="s">
        <v>11</v>
      </c>
      <c r="F15" s="298">
        <f>404*1.15</f>
        <v>464.59999999999997</v>
      </c>
      <c r="G15" s="295"/>
      <c r="H15" s="296"/>
      <c r="I15" s="154"/>
      <c r="J15" s="162"/>
      <c r="K15" s="297"/>
      <c r="L15" s="299"/>
      <c r="M15" s="25"/>
      <c r="N15" s="25"/>
      <c r="O15" s="25"/>
      <c r="P15" s="25"/>
      <c r="Q15" s="25"/>
      <c r="R15" s="25"/>
      <c r="S15" s="25"/>
      <c r="T15" s="25"/>
      <c r="U15" s="25"/>
    </row>
    <row r="16" spans="1:21" ht="15.75" customHeight="1">
      <c r="A16" s="26"/>
      <c r="B16" s="154" t="s">
        <v>84</v>
      </c>
      <c r="C16" s="38" t="s">
        <v>13</v>
      </c>
      <c r="D16" s="42"/>
      <c r="E16" s="42" t="s">
        <v>14</v>
      </c>
      <c r="F16" s="35">
        <v>1</v>
      </c>
      <c r="G16" s="43"/>
      <c r="H16" s="92"/>
      <c r="I16" s="39"/>
      <c r="J16" s="225"/>
      <c r="K16" s="41"/>
      <c r="L16" s="25"/>
      <c r="M16" s="25"/>
      <c r="N16" s="25"/>
      <c r="O16" s="25"/>
      <c r="P16" s="25"/>
      <c r="Q16" s="25"/>
      <c r="R16" s="25"/>
      <c r="S16" s="25"/>
      <c r="T16" s="25"/>
      <c r="U16" s="25"/>
    </row>
    <row r="17" spans="1:27" ht="15.75" customHeight="1">
      <c r="A17" s="317"/>
      <c r="B17" s="318"/>
      <c r="C17" s="38"/>
      <c r="D17" s="42"/>
      <c r="E17" s="42"/>
      <c r="F17" s="35"/>
      <c r="G17" s="43"/>
      <c r="H17" s="94"/>
      <c r="I17" s="39"/>
      <c r="J17" s="130"/>
      <c r="K17" s="44"/>
      <c r="L17" s="25"/>
      <c r="M17" s="25"/>
      <c r="N17" s="25"/>
      <c r="O17" s="25"/>
      <c r="P17" s="25"/>
      <c r="Q17" s="25"/>
      <c r="R17" s="25"/>
      <c r="S17" s="25"/>
      <c r="T17" s="25"/>
      <c r="U17" s="25"/>
    </row>
    <row r="18" spans="1:27" s="115" customFormat="1" ht="15.75" customHeight="1">
      <c r="A18" s="26"/>
      <c r="C18" s="45" t="s">
        <v>15</v>
      </c>
      <c r="D18" s="46"/>
      <c r="E18" s="46"/>
      <c r="F18" s="47"/>
      <c r="G18" s="48"/>
      <c r="H18" s="92"/>
      <c r="I18" s="49"/>
      <c r="J18" s="50"/>
      <c r="K18" s="51"/>
      <c r="L18" s="25"/>
      <c r="M18" s="25"/>
      <c r="N18" s="25"/>
      <c r="O18" s="25"/>
      <c r="P18" s="25"/>
      <c r="Q18" s="25"/>
      <c r="R18" s="25"/>
      <c r="S18" s="25"/>
      <c r="T18" s="25"/>
      <c r="U18" s="25"/>
    </row>
    <row r="19" spans="1:27" s="115" customFormat="1" ht="15.75">
      <c r="A19" s="26"/>
      <c r="C19" s="38" t="s">
        <v>10</v>
      </c>
      <c r="D19" s="79" t="s">
        <v>26</v>
      </c>
      <c r="E19" s="79" t="s">
        <v>27</v>
      </c>
      <c r="F19" s="101" t="s">
        <v>28</v>
      </c>
      <c r="G19" s="102" t="s">
        <v>54</v>
      </c>
      <c r="H19" s="105" t="s">
        <v>140</v>
      </c>
      <c r="I19" s="103" t="s">
        <v>141</v>
      </c>
      <c r="J19" s="104" t="s">
        <v>142</v>
      </c>
      <c r="K19" s="106" t="s">
        <v>150</v>
      </c>
      <c r="L19" s="25"/>
      <c r="M19" s="25"/>
      <c r="N19" s="25"/>
      <c r="O19" s="25"/>
      <c r="P19" s="25"/>
      <c r="Q19" s="25"/>
      <c r="R19" s="25"/>
      <c r="S19" s="25"/>
      <c r="T19" s="25"/>
      <c r="U19" s="25"/>
    </row>
    <row r="20" spans="1:27" ht="15.75" customHeight="1">
      <c r="A20" s="26"/>
      <c r="B20" s="11"/>
      <c r="C20" s="59" t="s">
        <v>29</v>
      </c>
      <c r="D20" s="81"/>
      <c r="E20" s="81" t="s">
        <v>11</v>
      </c>
      <c r="F20" s="100">
        <v>3500</v>
      </c>
      <c r="G20" s="231"/>
      <c r="H20" s="124"/>
      <c r="I20" s="107"/>
      <c r="J20" s="153"/>
      <c r="K20" s="1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11"/>
      <c r="W20" s="11"/>
      <c r="X20" s="11"/>
      <c r="Y20" s="11"/>
      <c r="Z20" s="11"/>
      <c r="AA20" s="11"/>
    </row>
    <row r="21" spans="1:27" ht="15.75" customHeight="1">
      <c r="A21" s="26"/>
      <c r="B21" s="116" t="s">
        <v>84</v>
      </c>
      <c r="C21" s="59" t="s">
        <v>30</v>
      </c>
      <c r="D21" s="81"/>
      <c r="E21" s="81" t="s">
        <v>11</v>
      </c>
      <c r="F21" s="100">
        <f>F10/3</f>
        <v>1147.3166666666666</v>
      </c>
      <c r="G21" s="231"/>
      <c r="H21" s="124"/>
      <c r="I21" s="107"/>
      <c r="J21" s="153"/>
      <c r="K21" s="125"/>
      <c r="L21" s="25"/>
      <c r="M21" s="25"/>
      <c r="N21" s="25"/>
      <c r="O21" s="25"/>
      <c r="P21" s="25"/>
      <c r="Q21" s="25"/>
      <c r="R21" s="25"/>
      <c r="S21" s="25"/>
      <c r="T21" s="25"/>
      <c r="U21" s="25"/>
    </row>
    <row r="22" spans="1:27" ht="15.75" customHeight="1">
      <c r="A22" s="26"/>
      <c r="B22" s="116" t="s">
        <v>84</v>
      </c>
      <c r="C22" s="301" t="s">
        <v>72</v>
      </c>
      <c r="D22" s="301"/>
      <c r="E22" s="301" t="s">
        <v>11</v>
      </c>
      <c r="F22" s="302">
        <f>7.96*1.15</f>
        <v>9.1539999999999999</v>
      </c>
      <c r="G22" s="374"/>
      <c r="H22" s="303"/>
      <c r="I22" s="300"/>
      <c r="J22" s="304"/>
      <c r="K22" s="305"/>
      <c r="L22" s="25"/>
      <c r="M22" s="25"/>
      <c r="N22" s="25"/>
      <c r="O22" s="25"/>
      <c r="P22" s="25"/>
      <c r="Q22" s="25"/>
      <c r="R22" s="25"/>
      <c r="S22" s="25"/>
      <c r="T22" s="25"/>
      <c r="U22" s="25"/>
    </row>
    <row r="23" spans="1:27" s="154" customFormat="1" ht="15.75" customHeight="1">
      <c r="A23" s="26"/>
      <c r="B23" s="116" t="s">
        <v>84</v>
      </c>
      <c r="C23" s="301" t="s">
        <v>73</v>
      </c>
      <c r="D23" s="301"/>
      <c r="E23" s="301" t="s">
        <v>11</v>
      </c>
      <c r="F23" s="302">
        <f>155*1.15</f>
        <v>178.25</v>
      </c>
      <c r="G23" s="374"/>
      <c r="H23" s="303"/>
      <c r="I23" s="300"/>
      <c r="J23" s="304"/>
      <c r="K23" s="305"/>
      <c r="L23" s="25"/>
      <c r="M23" s="25"/>
      <c r="N23" s="25"/>
      <c r="O23" s="25"/>
      <c r="P23" s="25"/>
      <c r="Q23" s="25"/>
      <c r="R23" s="25"/>
      <c r="S23" s="25"/>
      <c r="T23" s="25"/>
      <c r="U23" s="25"/>
    </row>
    <row r="24" spans="1:27" s="154" customFormat="1" ht="15.75" customHeight="1">
      <c r="A24" s="26"/>
      <c r="B24" s="116" t="s">
        <v>84</v>
      </c>
      <c r="C24" s="301" t="s">
        <v>78</v>
      </c>
      <c r="D24" s="301"/>
      <c r="E24" s="301" t="s">
        <v>77</v>
      </c>
      <c r="F24" s="302">
        <v>1</v>
      </c>
      <c r="G24" s="374"/>
      <c r="H24" s="303"/>
      <c r="I24" s="300"/>
      <c r="J24" s="304"/>
      <c r="K24" s="305"/>
      <c r="L24" s="25"/>
      <c r="M24" s="25"/>
      <c r="N24" s="25"/>
      <c r="O24" s="25"/>
      <c r="P24" s="25"/>
      <c r="Q24" s="25"/>
      <c r="R24" s="25"/>
      <c r="S24" s="25"/>
      <c r="T24" s="25"/>
      <c r="U24" s="25"/>
    </row>
    <row r="25" spans="1:27" s="154" customFormat="1" ht="15.75" customHeight="1">
      <c r="A25" s="26"/>
      <c r="C25" s="301"/>
      <c r="D25" s="301"/>
      <c r="E25" s="301"/>
      <c r="F25" s="302"/>
      <c r="G25" s="374"/>
      <c r="H25" s="303"/>
      <c r="I25" s="300"/>
      <c r="J25" s="304"/>
      <c r="K25" s="305"/>
      <c r="L25" s="25"/>
      <c r="M25" s="25"/>
      <c r="N25" s="25"/>
      <c r="O25" s="25"/>
      <c r="P25" s="25"/>
      <c r="Q25" s="25"/>
      <c r="R25" s="25"/>
      <c r="S25" s="25"/>
      <c r="T25" s="25"/>
      <c r="U25" s="25"/>
    </row>
    <row r="26" spans="1:27" s="126" customFormat="1" ht="15.75" customHeight="1">
      <c r="A26" s="26"/>
      <c r="B26" s="127" t="s">
        <v>84</v>
      </c>
      <c r="C26" s="38" t="s">
        <v>13</v>
      </c>
      <c r="D26" s="9"/>
      <c r="E26" s="9" t="s">
        <v>14</v>
      </c>
      <c r="F26" s="52">
        <v>1</v>
      </c>
      <c r="G26" s="306"/>
      <c r="H26" s="92"/>
      <c r="I26" s="39"/>
      <c r="J26" s="40"/>
      <c r="K26" s="41"/>
      <c r="L26" s="25"/>
      <c r="M26" s="25"/>
      <c r="N26" s="25"/>
      <c r="O26" s="25"/>
      <c r="P26" s="25"/>
      <c r="Q26" s="25"/>
      <c r="R26" s="25"/>
      <c r="S26" s="25"/>
      <c r="T26" s="25"/>
      <c r="U26" s="25"/>
    </row>
    <row r="27" spans="1:27" s="126" customFormat="1" ht="15.75" customHeight="1">
      <c r="A27" s="26"/>
      <c r="C27" s="38"/>
      <c r="D27" s="9"/>
      <c r="E27" s="9"/>
      <c r="F27" s="52"/>
      <c r="G27" s="306"/>
      <c r="H27" s="94"/>
      <c r="I27" s="39"/>
      <c r="J27" s="40"/>
      <c r="K27" s="44"/>
      <c r="L27" s="25"/>
      <c r="M27" s="25"/>
      <c r="N27" s="25"/>
      <c r="O27" s="25"/>
      <c r="P27" s="25"/>
      <c r="Q27" s="25"/>
      <c r="R27" s="25"/>
      <c r="S27" s="25"/>
      <c r="T27" s="25"/>
      <c r="U27" s="25"/>
    </row>
    <row r="28" spans="1:27" s="114" customFormat="1" ht="15.75" customHeight="1">
      <c r="A28" s="158"/>
      <c r="B28" s="159"/>
      <c r="C28" s="45" t="s">
        <v>16</v>
      </c>
      <c r="D28" s="53"/>
      <c r="E28" s="53"/>
      <c r="F28" s="54"/>
      <c r="G28" s="87"/>
      <c r="H28" s="92"/>
      <c r="I28" s="55"/>
      <c r="J28" s="50"/>
      <c r="K28" s="51"/>
      <c r="L28" s="25"/>
      <c r="M28" s="25"/>
      <c r="N28" s="25"/>
      <c r="O28" s="25"/>
      <c r="P28" s="25"/>
      <c r="Q28" s="25"/>
      <c r="R28" s="25"/>
      <c r="S28" s="25"/>
      <c r="T28" s="25"/>
      <c r="U28" s="25"/>
    </row>
    <row r="29" spans="1:27" s="114" customFormat="1" ht="15.75" customHeight="1">
      <c r="A29" s="56"/>
      <c r="B29" s="25"/>
      <c r="C29" s="38" t="s">
        <v>10</v>
      </c>
      <c r="D29" s="79" t="s">
        <v>26</v>
      </c>
      <c r="E29" s="79" t="s">
        <v>27</v>
      </c>
      <c r="F29" s="101" t="s">
        <v>28</v>
      </c>
      <c r="G29" s="375" t="s">
        <v>140</v>
      </c>
      <c r="H29" s="105" t="s">
        <v>141</v>
      </c>
      <c r="I29" s="103" t="s">
        <v>142</v>
      </c>
      <c r="J29" s="104" t="s">
        <v>150</v>
      </c>
      <c r="K29" s="106" t="s">
        <v>151</v>
      </c>
      <c r="L29" s="25" t="s">
        <v>54</v>
      </c>
      <c r="M29" s="25"/>
      <c r="N29" s="25"/>
      <c r="O29" s="25"/>
      <c r="P29" s="25"/>
      <c r="Q29" s="25"/>
      <c r="R29" s="25"/>
      <c r="S29" s="25"/>
      <c r="T29" s="25"/>
      <c r="U29" s="25"/>
    </row>
    <row r="30" spans="1:27" ht="15.75" customHeight="1">
      <c r="A30" s="136"/>
      <c r="B30" s="127" t="s">
        <v>84</v>
      </c>
      <c r="C30" s="119" t="s">
        <v>33</v>
      </c>
      <c r="D30" s="120"/>
      <c r="E30" s="42" t="s">
        <v>14</v>
      </c>
      <c r="F30" s="120">
        <v>47</v>
      </c>
      <c r="G30" s="376"/>
      <c r="H30" s="117"/>
      <c r="I30" s="154"/>
      <c r="J30" s="84"/>
      <c r="K30" s="118"/>
      <c r="L30" s="84"/>
      <c r="M30" s="25"/>
      <c r="N30" s="25"/>
      <c r="O30" s="25"/>
      <c r="P30" s="25"/>
      <c r="Q30" s="25"/>
      <c r="R30" s="25"/>
      <c r="S30" s="25"/>
      <c r="T30" s="25"/>
      <c r="U30" s="25"/>
    </row>
    <row r="31" spans="1:27" s="154" customFormat="1" ht="15.75" customHeight="1">
      <c r="A31" s="26"/>
      <c r="C31" s="244"/>
      <c r="D31" s="238"/>
      <c r="E31" s="238"/>
      <c r="F31" s="238"/>
      <c r="G31" s="377"/>
      <c r="H31" s="117"/>
      <c r="I31" s="245"/>
      <c r="J31" s="238"/>
      <c r="K31" s="118"/>
      <c r="L31" s="133"/>
      <c r="M31" s="25"/>
      <c r="N31" s="25"/>
      <c r="O31" s="25"/>
      <c r="P31" s="25"/>
      <c r="Q31" s="25"/>
      <c r="R31" s="25"/>
      <c r="S31" s="25"/>
      <c r="T31" s="25"/>
      <c r="U31" s="25"/>
    </row>
    <row r="32" spans="1:27" ht="15.75" customHeight="1">
      <c r="A32" s="26"/>
      <c r="B32" s="127" t="s">
        <v>84</v>
      </c>
      <c r="C32" s="38" t="s">
        <v>13</v>
      </c>
      <c r="D32" s="42"/>
      <c r="E32" s="42" t="s">
        <v>14</v>
      </c>
      <c r="F32" s="35">
        <v>1</v>
      </c>
      <c r="G32" s="43"/>
      <c r="H32" s="92"/>
      <c r="I32" s="39"/>
      <c r="J32" s="40"/>
      <c r="K32" s="41"/>
      <c r="L32" s="25"/>
      <c r="M32" s="8"/>
      <c r="N32" s="8"/>
      <c r="O32" s="8"/>
      <c r="P32" s="8"/>
      <c r="Q32" s="8"/>
      <c r="R32" s="8"/>
      <c r="S32" s="8"/>
      <c r="T32" s="8"/>
      <c r="U32" s="8"/>
    </row>
    <row r="33" spans="1:28" s="147" customFormat="1" ht="15.75" customHeight="1">
      <c r="A33" s="317"/>
      <c r="B33" s="318"/>
      <c r="C33" s="319"/>
      <c r="D33" s="42"/>
      <c r="E33" s="42"/>
      <c r="F33" s="35"/>
      <c r="G33" s="43"/>
      <c r="H33" s="94"/>
      <c r="I33" s="31"/>
      <c r="J33" s="40"/>
      <c r="K33" s="113"/>
      <c r="L33" s="25"/>
      <c r="M33" s="8"/>
      <c r="N33" s="8"/>
      <c r="O33" s="8"/>
      <c r="P33" s="8"/>
      <c r="Q33" s="8"/>
      <c r="R33" s="8"/>
      <c r="S33" s="8"/>
      <c r="T33" s="8"/>
      <c r="U33" s="8"/>
    </row>
    <row r="34" spans="1:28" s="91" customFormat="1" ht="15.75" customHeight="1">
      <c r="A34" s="157"/>
      <c r="B34" s="139"/>
      <c r="C34" s="316" t="s">
        <v>18</v>
      </c>
      <c r="D34" s="85"/>
      <c r="E34" s="85"/>
      <c r="F34" s="86"/>
      <c r="G34" s="87"/>
      <c r="H34" s="92"/>
      <c r="I34" s="88"/>
      <c r="J34" s="89"/>
      <c r="K34" s="41"/>
      <c r="L34" s="25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</row>
    <row r="35" spans="1:28" s="91" customFormat="1" ht="15.75" customHeight="1">
      <c r="A35" s="56"/>
      <c r="B35" s="25"/>
      <c r="C35" s="38" t="s">
        <v>10</v>
      </c>
      <c r="D35" s="79" t="s">
        <v>26</v>
      </c>
      <c r="E35" s="79" t="s">
        <v>27</v>
      </c>
      <c r="F35" s="101" t="s">
        <v>28</v>
      </c>
      <c r="G35" s="102" t="s">
        <v>54</v>
      </c>
      <c r="H35" s="105" t="s">
        <v>140</v>
      </c>
      <c r="I35" s="103" t="s">
        <v>141</v>
      </c>
      <c r="J35" s="104" t="s">
        <v>142</v>
      </c>
      <c r="K35" s="106" t="s">
        <v>150</v>
      </c>
      <c r="L35" s="25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</row>
    <row r="36" spans="1:28" s="123" customFormat="1" ht="15.75" customHeight="1">
      <c r="A36" s="56"/>
      <c r="B36" s="127" t="s">
        <v>84</v>
      </c>
      <c r="C36" s="58" t="s">
        <v>74</v>
      </c>
      <c r="D36" s="9"/>
      <c r="E36" s="9" t="s">
        <v>14</v>
      </c>
      <c r="F36" s="140">
        <v>17</v>
      </c>
      <c r="G36" s="129"/>
      <c r="H36" s="92"/>
      <c r="I36" s="127"/>
      <c r="J36" s="32"/>
      <c r="K36" s="41"/>
      <c r="L36" s="90"/>
      <c r="M36" s="40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</row>
    <row r="37" spans="1:28" s="123" customFormat="1" ht="15.75" customHeight="1">
      <c r="A37" s="56"/>
      <c r="B37" s="127" t="s">
        <v>84</v>
      </c>
      <c r="C37" s="83" t="s">
        <v>55</v>
      </c>
      <c r="D37" s="120"/>
      <c r="E37" s="9" t="s">
        <v>14</v>
      </c>
      <c r="F37" s="140">
        <v>15</v>
      </c>
      <c r="G37" s="129"/>
      <c r="H37" s="92"/>
      <c r="I37" s="127"/>
      <c r="J37" s="226"/>
      <c r="K37" s="76"/>
      <c r="L37" s="25"/>
      <c r="M37" s="130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</row>
    <row r="38" spans="1:28" s="123" customFormat="1" ht="15.75" customHeight="1">
      <c r="A38" s="56"/>
      <c r="B38" s="127" t="s">
        <v>84</v>
      </c>
      <c r="C38" s="131" t="s">
        <v>58</v>
      </c>
      <c r="D38" s="133"/>
      <c r="E38" s="133" t="s">
        <v>14</v>
      </c>
      <c r="F38" s="141">
        <v>17</v>
      </c>
      <c r="G38" s="134"/>
      <c r="H38" s="92"/>
      <c r="I38" s="127"/>
      <c r="J38" s="226"/>
      <c r="K38" s="76"/>
      <c r="L38" s="25"/>
      <c r="M38" s="13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</row>
    <row r="39" spans="1:28" ht="15.75" customHeight="1">
      <c r="A39" s="155"/>
      <c r="B39" s="127" t="s">
        <v>84</v>
      </c>
      <c r="C39" s="145" t="s">
        <v>31</v>
      </c>
      <c r="D39" s="133"/>
      <c r="E39" s="133" t="s">
        <v>14</v>
      </c>
      <c r="F39" s="134">
        <v>1</v>
      </c>
      <c r="G39" s="132"/>
      <c r="H39" s="92"/>
      <c r="I39" s="127"/>
      <c r="J39" s="226"/>
      <c r="K39" s="76"/>
      <c r="L39" s="25"/>
      <c r="M39" s="135"/>
      <c r="N39" s="25"/>
      <c r="O39" s="25"/>
      <c r="P39" s="25"/>
      <c r="Q39" s="25"/>
      <c r="R39" s="25"/>
      <c r="S39" s="25"/>
      <c r="T39" s="25"/>
      <c r="U39" s="25"/>
      <c r="V39" s="11"/>
      <c r="W39" s="11"/>
      <c r="X39" s="11"/>
      <c r="Y39" s="11"/>
      <c r="Z39" s="11"/>
      <c r="AA39" s="11"/>
    </row>
    <row r="40" spans="1:28" s="154" customFormat="1" ht="15.75" customHeight="1">
      <c r="A40" s="155"/>
      <c r="B40" s="127" t="s">
        <v>84</v>
      </c>
      <c r="C40" s="145" t="s">
        <v>79</v>
      </c>
      <c r="D40" s="133"/>
      <c r="E40" s="133" t="s">
        <v>14</v>
      </c>
      <c r="F40" s="134">
        <v>1</v>
      </c>
      <c r="G40" s="132"/>
      <c r="H40" s="92"/>
      <c r="I40" s="127"/>
      <c r="J40" s="226"/>
      <c r="K40" s="76"/>
      <c r="L40" s="25"/>
      <c r="M40" s="135"/>
      <c r="N40" s="25"/>
      <c r="O40" s="25"/>
      <c r="P40" s="25"/>
      <c r="Q40" s="25"/>
      <c r="R40" s="25"/>
      <c r="S40" s="25"/>
      <c r="T40" s="25"/>
      <c r="U40" s="25"/>
      <c r="V40" s="116"/>
      <c r="W40" s="116"/>
      <c r="X40" s="116"/>
      <c r="Y40" s="116"/>
      <c r="Z40" s="116"/>
      <c r="AA40" s="116"/>
    </row>
    <row r="41" spans="1:28" s="154" customFormat="1" ht="15.75" customHeight="1">
      <c r="A41" s="155"/>
      <c r="B41" s="127" t="s">
        <v>84</v>
      </c>
      <c r="C41" s="233" t="s">
        <v>56</v>
      </c>
      <c r="D41" s="232"/>
      <c r="E41" s="232" t="s">
        <v>14</v>
      </c>
      <c r="F41" s="236">
        <v>2</v>
      </c>
      <c r="G41" s="234"/>
      <c r="H41" s="92"/>
      <c r="I41" s="127"/>
      <c r="J41" s="235"/>
      <c r="K41" s="76"/>
      <c r="L41" s="25"/>
      <c r="M41" s="135"/>
      <c r="N41" s="25"/>
      <c r="O41" s="25"/>
      <c r="P41" s="25"/>
      <c r="Q41" s="25"/>
      <c r="R41" s="25"/>
      <c r="S41" s="25"/>
      <c r="T41" s="25"/>
      <c r="U41" s="25"/>
      <c r="V41" s="116"/>
      <c r="W41" s="116"/>
      <c r="X41" s="116"/>
      <c r="Y41" s="116"/>
      <c r="Z41" s="116"/>
      <c r="AA41" s="116"/>
    </row>
    <row r="42" spans="1:28" s="154" customFormat="1" ht="15.75" customHeight="1">
      <c r="A42" s="155"/>
      <c r="B42" s="160"/>
      <c r="C42" s="241"/>
      <c r="D42" s="239"/>
      <c r="E42" s="239"/>
      <c r="F42" s="240"/>
      <c r="G42" s="242"/>
      <c r="H42" s="237"/>
      <c r="I42" s="243"/>
      <c r="J42" s="243"/>
      <c r="K42" s="230"/>
      <c r="L42" s="25"/>
      <c r="M42" s="135"/>
      <c r="N42" s="25"/>
      <c r="O42" s="25"/>
      <c r="P42" s="25"/>
      <c r="Q42" s="25"/>
      <c r="R42" s="25"/>
      <c r="S42" s="25"/>
      <c r="T42" s="25"/>
      <c r="U42" s="25"/>
      <c r="V42" s="116"/>
      <c r="W42" s="116"/>
      <c r="X42" s="116"/>
      <c r="Y42" s="116"/>
      <c r="Z42" s="116"/>
      <c r="AA42" s="116"/>
    </row>
    <row r="43" spans="1:28" ht="15.75" customHeight="1">
      <c r="A43" s="157"/>
      <c r="B43" s="127" t="s">
        <v>84</v>
      </c>
      <c r="C43" s="38" t="s">
        <v>13</v>
      </c>
      <c r="D43" s="42"/>
      <c r="E43" s="42" t="s">
        <v>14</v>
      </c>
      <c r="F43" s="35">
        <v>1</v>
      </c>
      <c r="G43" s="43"/>
      <c r="H43" s="92"/>
      <c r="I43" s="39"/>
      <c r="J43" s="40"/>
      <c r="K43" s="41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11"/>
      <c r="W43" s="11"/>
      <c r="X43" s="11"/>
      <c r="Y43" s="11"/>
      <c r="Z43" s="11"/>
      <c r="AA43" s="11"/>
    </row>
    <row r="44" spans="1:28" ht="15.75" customHeight="1">
      <c r="A44" s="320"/>
      <c r="B44" s="321"/>
      <c r="C44" s="307"/>
      <c r="D44" s="308"/>
      <c r="E44" s="308"/>
      <c r="F44" s="309"/>
      <c r="G44" s="310"/>
      <c r="H44" s="94"/>
      <c r="I44" s="311"/>
      <c r="J44" s="312"/>
      <c r="K44" s="113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11"/>
      <c r="W44" s="11"/>
      <c r="X44" s="11"/>
      <c r="Y44" s="11"/>
      <c r="Z44" s="11"/>
      <c r="AA44" s="11"/>
    </row>
    <row r="45" spans="1:28" ht="15.75" customHeight="1">
      <c r="A45" s="56"/>
      <c r="B45" s="25"/>
      <c r="C45" s="34" t="s">
        <v>19</v>
      </c>
      <c r="D45" s="9"/>
      <c r="E45" s="9"/>
      <c r="F45" s="52"/>
      <c r="G45" s="43"/>
      <c r="H45" s="92"/>
      <c r="I45" s="39"/>
      <c r="J45" s="40"/>
      <c r="K45" s="41"/>
      <c r="L45" s="25"/>
      <c r="M45" s="25"/>
      <c r="N45" s="25"/>
      <c r="O45" s="25"/>
      <c r="P45" s="25"/>
      <c r="Q45" s="25"/>
      <c r="R45" s="25"/>
      <c r="S45" s="25"/>
      <c r="T45" s="25"/>
      <c r="U45" s="25"/>
    </row>
    <row r="46" spans="1:28" s="144" customFormat="1" ht="15.75" customHeight="1">
      <c r="A46" s="56"/>
      <c r="B46" s="25"/>
      <c r="C46" s="38" t="s">
        <v>10</v>
      </c>
      <c r="D46" s="79" t="s">
        <v>26</v>
      </c>
      <c r="E46" s="79" t="s">
        <v>27</v>
      </c>
      <c r="F46" s="101" t="s">
        <v>28</v>
      </c>
      <c r="G46" s="102" t="s">
        <v>54</v>
      </c>
      <c r="H46" s="105" t="s">
        <v>140</v>
      </c>
      <c r="I46" s="103" t="s">
        <v>141</v>
      </c>
      <c r="J46" s="104" t="s">
        <v>142</v>
      </c>
      <c r="K46" s="106" t="s">
        <v>150</v>
      </c>
      <c r="L46" s="25"/>
      <c r="M46" s="25"/>
      <c r="N46" s="25"/>
      <c r="O46" s="25"/>
      <c r="P46" s="25"/>
      <c r="Q46" s="25"/>
      <c r="R46" s="25"/>
      <c r="S46" s="25"/>
      <c r="T46" s="25"/>
      <c r="U46" s="25"/>
    </row>
    <row r="47" spans="1:28" ht="15.75" customHeight="1">
      <c r="A47" s="56"/>
      <c r="B47" s="127" t="s">
        <v>84</v>
      </c>
      <c r="C47" s="42" t="s">
        <v>57</v>
      </c>
      <c r="D47" s="108"/>
      <c r="E47" s="108" t="s">
        <v>14</v>
      </c>
      <c r="F47" s="172">
        <v>1</v>
      </c>
      <c r="G47" s="109"/>
      <c r="H47" s="110"/>
      <c r="I47" s="323"/>
      <c r="J47" s="227"/>
      <c r="K47" s="111"/>
      <c r="L47" s="25"/>
      <c r="M47" s="25"/>
      <c r="N47" s="25"/>
      <c r="O47" s="25"/>
      <c r="P47" s="25"/>
      <c r="Q47" s="25"/>
      <c r="R47" s="25"/>
      <c r="S47" s="25"/>
      <c r="T47" s="25"/>
      <c r="U47" s="25"/>
    </row>
    <row r="48" spans="1:28" s="144" customFormat="1" ht="15.75" customHeight="1">
      <c r="A48" s="56"/>
      <c r="B48" s="127" t="s">
        <v>84</v>
      </c>
      <c r="C48" s="9" t="s">
        <v>34</v>
      </c>
      <c r="D48" s="108"/>
      <c r="E48" s="108" t="s">
        <v>14</v>
      </c>
      <c r="F48" s="172">
        <v>2</v>
      </c>
      <c r="G48" s="109"/>
      <c r="H48" s="110"/>
      <c r="I48" s="323"/>
      <c r="J48" s="227"/>
      <c r="K48" s="111"/>
      <c r="L48" s="25"/>
      <c r="M48" s="25"/>
      <c r="N48" s="25"/>
      <c r="O48" s="25"/>
      <c r="P48" s="25"/>
      <c r="Q48" s="25"/>
      <c r="R48" s="25"/>
      <c r="S48" s="25"/>
      <c r="T48" s="25"/>
      <c r="U48" s="25"/>
    </row>
    <row r="49" spans="1:21" s="144" customFormat="1" ht="15.75" customHeight="1">
      <c r="A49" s="56"/>
      <c r="B49" s="127" t="s">
        <v>84</v>
      </c>
      <c r="C49" s="9" t="s">
        <v>35</v>
      </c>
      <c r="D49" s="108"/>
      <c r="E49" s="108" t="s">
        <v>14</v>
      </c>
      <c r="F49" s="172">
        <v>4</v>
      </c>
      <c r="G49" s="109"/>
      <c r="H49" s="110"/>
      <c r="I49" s="323"/>
      <c r="J49" s="227"/>
      <c r="K49" s="111"/>
      <c r="L49" s="25"/>
      <c r="M49" s="25"/>
      <c r="N49" s="25"/>
      <c r="O49" s="25"/>
      <c r="P49" s="25"/>
      <c r="Q49" s="25"/>
      <c r="R49" s="25"/>
      <c r="S49" s="25"/>
      <c r="T49" s="25"/>
      <c r="U49" s="25"/>
    </row>
    <row r="50" spans="1:21" s="144" customFormat="1" ht="15.75" customHeight="1">
      <c r="A50" s="56"/>
      <c r="B50" s="127" t="s">
        <v>84</v>
      </c>
      <c r="C50" s="58" t="s">
        <v>36</v>
      </c>
      <c r="D50" s="108"/>
      <c r="E50" s="108" t="s">
        <v>14</v>
      </c>
      <c r="F50" s="172">
        <v>3</v>
      </c>
      <c r="G50" s="109"/>
      <c r="H50" s="110"/>
      <c r="I50" s="323"/>
      <c r="J50" s="227"/>
      <c r="K50" s="111"/>
      <c r="L50" s="25"/>
      <c r="M50" s="25"/>
      <c r="N50" s="25"/>
      <c r="O50" s="25"/>
      <c r="P50" s="25"/>
      <c r="Q50" s="25"/>
      <c r="R50" s="25"/>
      <c r="S50" s="25"/>
      <c r="T50" s="25"/>
      <c r="U50" s="25"/>
    </row>
    <row r="51" spans="1:21" ht="15.75" customHeight="1">
      <c r="A51" s="56"/>
      <c r="B51" s="127" t="s">
        <v>84</v>
      </c>
      <c r="C51" s="9" t="s">
        <v>37</v>
      </c>
      <c r="D51" s="108"/>
      <c r="E51" s="108" t="s">
        <v>14</v>
      </c>
      <c r="F51" s="172">
        <v>1</v>
      </c>
      <c r="G51" s="109"/>
      <c r="H51" s="110"/>
      <c r="I51" s="109"/>
      <c r="J51" s="227"/>
      <c r="K51" s="111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21" ht="15.75" customHeight="1">
      <c r="A52" s="56"/>
      <c r="B52" s="127" t="s">
        <v>84</v>
      </c>
      <c r="C52" s="146" t="s">
        <v>38</v>
      </c>
      <c r="D52" s="108"/>
      <c r="E52" s="108" t="s">
        <v>14</v>
      </c>
      <c r="F52" s="172">
        <v>9</v>
      </c>
      <c r="G52" s="142"/>
      <c r="H52" s="110"/>
      <c r="I52" s="323"/>
      <c r="J52" s="227"/>
      <c r="K52" s="111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21" s="144" customFormat="1" ht="15.75" customHeight="1">
      <c r="A53" s="56"/>
      <c r="B53" s="127" t="s">
        <v>84</v>
      </c>
      <c r="C53" s="83" t="s">
        <v>39</v>
      </c>
      <c r="D53" s="83"/>
      <c r="E53" s="83" t="s">
        <v>14</v>
      </c>
      <c r="F53" s="172">
        <v>4</v>
      </c>
      <c r="G53" s="148"/>
      <c r="H53" s="149"/>
      <c r="I53" s="323"/>
      <c r="J53" s="228"/>
      <c r="K53" s="150"/>
      <c r="L53" s="25"/>
      <c r="M53" s="25"/>
      <c r="N53" s="25"/>
      <c r="O53" s="25"/>
      <c r="P53" s="25"/>
      <c r="Q53" s="25"/>
      <c r="R53" s="25"/>
      <c r="S53" s="25"/>
      <c r="T53" s="25"/>
      <c r="U53" s="25"/>
    </row>
    <row r="54" spans="1:21" s="154" customFormat="1" ht="15.75" customHeight="1">
      <c r="A54" s="56"/>
      <c r="B54" s="25"/>
      <c r="C54" s="83"/>
      <c r="D54" s="83"/>
      <c r="E54" s="83"/>
      <c r="F54" s="83"/>
      <c r="G54" s="148"/>
      <c r="H54" s="149"/>
      <c r="I54" s="148"/>
      <c r="J54" s="161"/>
      <c r="K54" s="150"/>
      <c r="L54" s="25"/>
      <c r="M54" s="25"/>
      <c r="N54" s="25"/>
      <c r="O54" s="25"/>
      <c r="P54" s="25"/>
      <c r="Q54" s="25"/>
      <c r="R54" s="25"/>
      <c r="S54" s="25"/>
      <c r="T54" s="25"/>
      <c r="U54" s="25"/>
    </row>
    <row r="55" spans="1:21" s="154" customFormat="1" ht="15.75" customHeight="1">
      <c r="A55" s="56"/>
      <c r="B55" s="127" t="s">
        <v>84</v>
      </c>
      <c r="C55" s="38" t="s">
        <v>13</v>
      </c>
      <c r="D55" s="9"/>
      <c r="E55" s="9" t="s">
        <v>14</v>
      </c>
      <c r="F55" s="52">
        <v>1</v>
      </c>
      <c r="G55" s="43"/>
      <c r="H55" s="92"/>
      <c r="I55" s="39"/>
      <c r="J55" s="40"/>
      <c r="K55" s="150"/>
      <c r="L55" s="25"/>
      <c r="M55" s="25"/>
      <c r="N55" s="25"/>
      <c r="O55" s="25"/>
      <c r="P55" s="25"/>
      <c r="Q55" s="25"/>
      <c r="R55" s="25"/>
      <c r="S55" s="25"/>
      <c r="T55" s="25"/>
      <c r="U55" s="25"/>
    </row>
    <row r="56" spans="1:21" s="154" customFormat="1" ht="15.75" customHeight="1">
      <c r="A56" s="320"/>
      <c r="B56" s="321"/>
      <c r="C56" s="219"/>
      <c r="D56" s="219"/>
      <c r="E56" s="219"/>
      <c r="F56" s="219"/>
      <c r="G56" s="220"/>
      <c r="H56" s="221"/>
      <c r="I56" s="220"/>
      <c r="J56" s="222"/>
      <c r="K56" s="223"/>
      <c r="L56" s="25"/>
      <c r="M56" s="25"/>
      <c r="N56" s="25"/>
      <c r="O56" s="25"/>
      <c r="P56" s="25"/>
      <c r="Q56" s="25"/>
      <c r="R56" s="25"/>
      <c r="S56" s="25"/>
      <c r="T56" s="25"/>
      <c r="U56" s="25"/>
    </row>
    <row r="57" spans="1:21" s="154" customFormat="1" ht="15.75" customHeight="1">
      <c r="A57" s="56"/>
      <c r="B57" s="25"/>
      <c r="C57" s="176" t="s">
        <v>135</v>
      </c>
      <c r="D57" s="127"/>
      <c r="E57" s="127"/>
      <c r="F57" s="128"/>
      <c r="G57" s="43"/>
      <c r="H57" s="93"/>
      <c r="I57" s="39"/>
      <c r="J57" s="130"/>
      <c r="K57" s="76"/>
      <c r="L57" s="25"/>
      <c r="M57" s="25"/>
      <c r="N57" s="25"/>
      <c r="O57" s="25"/>
      <c r="P57" s="25"/>
      <c r="Q57" s="25"/>
      <c r="R57" s="25"/>
      <c r="S57" s="25"/>
      <c r="T57" s="25"/>
      <c r="U57" s="25"/>
    </row>
    <row r="58" spans="1:21" s="154" customFormat="1" ht="15.75" customHeight="1">
      <c r="A58" s="56"/>
      <c r="B58" s="25"/>
      <c r="C58" s="138" t="s">
        <v>10</v>
      </c>
      <c r="D58" s="127"/>
      <c r="E58" s="127"/>
      <c r="F58" s="128"/>
      <c r="G58" s="43"/>
      <c r="H58" s="93"/>
      <c r="I58" s="39"/>
      <c r="J58" s="130"/>
      <c r="K58" s="76"/>
      <c r="L58" s="25"/>
      <c r="M58" s="25"/>
      <c r="N58" s="25"/>
      <c r="O58" s="25"/>
      <c r="P58" s="25"/>
      <c r="Q58" s="25"/>
      <c r="R58" s="25"/>
      <c r="S58" s="25"/>
      <c r="T58" s="25"/>
      <c r="U58" s="25"/>
    </row>
    <row r="59" spans="1:21" s="154" customFormat="1" ht="15.75" customHeight="1">
      <c r="A59" s="56"/>
      <c r="B59" s="127" t="s">
        <v>84</v>
      </c>
      <c r="C59" s="83" t="s">
        <v>44</v>
      </c>
      <c r="D59" s="127"/>
      <c r="E59" s="127" t="s">
        <v>14</v>
      </c>
      <c r="F59" s="128">
        <v>2</v>
      </c>
      <c r="G59" s="43"/>
      <c r="H59" s="149"/>
      <c r="I59" s="148"/>
      <c r="J59" s="161"/>
      <c r="K59" s="150"/>
      <c r="L59" s="25"/>
      <c r="M59" s="25"/>
      <c r="N59" s="25"/>
      <c r="O59" s="25"/>
      <c r="P59" s="25"/>
      <c r="Q59" s="25"/>
      <c r="R59" s="25"/>
      <c r="S59" s="25"/>
      <c r="T59" s="25"/>
      <c r="U59" s="25"/>
    </row>
    <row r="60" spans="1:21" s="154" customFormat="1" ht="15.75" customHeight="1">
      <c r="A60" s="56"/>
      <c r="B60" s="127" t="s">
        <v>84</v>
      </c>
      <c r="C60" s="83" t="s">
        <v>45</v>
      </c>
      <c r="D60" s="127"/>
      <c r="E60" s="127" t="s">
        <v>14</v>
      </c>
      <c r="F60" s="128">
        <v>2</v>
      </c>
      <c r="G60" s="43"/>
      <c r="H60" s="149"/>
      <c r="I60" s="148"/>
      <c r="J60" s="161"/>
      <c r="K60" s="150"/>
      <c r="L60" s="25"/>
      <c r="M60" s="25"/>
      <c r="N60" s="25"/>
      <c r="O60" s="25"/>
      <c r="P60" s="25"/>
      <c r="Q60" s="25"/>
      <c r="R60" s="25"/>
      <c r="S60" s="25"/>
      <c r="T60" s="25"/>
      <c r="U60" s="25"/>
    </row>
    <row r="61" spans="1:21" s="154" customFormat="1" ht="15.75" customHeight="1">
      <c r="A61" s="56"/>
      <c r="B61" s="127" t="s">
        <v>84</v>
      </c>
      <c r="C61" s="83" t="s">
        <v>46</v>
      </c>
      <c r="D61" s="127"/>
      <c r="E61" s="127" t="s">
        <v>14</v>
      </c>
      <c r="F61" s="128">
        <v>2</v>
      </c>
      <c r="G61" s="43"/>
      <c r="H61" s="149"/>
      <c r="I61" s="148"/>
      <c r="J61" s="161"/>
      <c r="K61" s="150"/>
      <c r="L61" s="25"/>
      <c r="M61" s="25"/>
      <c r="N61" s="25"/>
      <c r="O61" s="25"/>
      <c r="P61" s="25"/>
      <c r="Q61" s="25"/>
      <c r="R61" s="25"/>
      <c r="S61" s="25"/>
      <c r="T61" s="25"/>
      <c r="U61" s="25"/>
    </row>
    <row r="62" spans="1:21" s="154" customFormat="1" ht="15.75" customHeight="1">
      <c r="A62" s="56"/>
      <c r="B62" s="127" t="s">
        <v>84</v>
      </c>
      <c r="C62" s="83" t="s">
        <v>47</v>
      </c>
      <c r="D62" s="127"/>
      <c r="E62" s="127" t="s">
        <v>14</v>
      </c>
      <c r="F62" s="128">
        <v>2</v>
      </c>
      <c r="G62" s="43"/>
      <c r="H62" s="149"/>
      <c r="I62" s="148"/>
      <c r="J62" s="161"/>
      <c r="K62" s="150"/>
      <c r="L62" s="25"/>
      <c r="M62" s="25"/>
      <c r="N62" s="25"/>
      <c r="O62" s="25"/>
      <c r="P62" s="25"/>
      <c r="Q62" s="25"/>
      <c r="R62" s="25"/>
      <c r="S62" s="25"/>
      <c r="T62" s="25"/>
      <c r="U62" s="25"/>
    </row>
    <row r="63" spans="1:21" s="154" customFormat="1" ht="15.75" customHeight="1">
      <c r="A63" s="56"/>
      <c r="B63" s="127" t="s">
        <v>84</v>
      </c>
      <c r="C63" s="83" t="s">
        <v>48</v>
      </c>
      <c r="D63" s="127"/>
      <c r="E63" s="127" t="s">
        <v>14</v>
      </c>
      <c r="F63" s="128">
        <v>1</v>
      </c>
      <c r="G63" s="43"/>
      <c r="H63" s="149"/>
      <c r="I63" s="148"/>
      <c r="J63" s="161"/>
      <c r="K63" s="150"/>
      <c r="L63" s="25"/>
      <c r="M63" s="25"/>
      <c r="N63" s="25"/>
      <c r="O63" s="25"/>
      <c r="P63" s="25"/>
      <c r="Q63" s="25"/>
      <c r="R63" s="25"/>
      <c r="S63" s="25"/>
      <c r="T63" s="25"/>
      <c r="U63" s="25"/>
    </row>
    <row r="64" spans="1:21" s="154" customFormat="1" ht="15.75" customHeight="1">
      <c r="A64" s="56"/>
      <c r="B64" s="127" t="s">
        <v>84</v>
      </c>
      <c r="C64" s="170" t="s">
        <v>53</v>
      </c>
      <c r="D64" s="133"/>
      <c r="E64" s="119" t="s">
        <v>14</v>
      </c>
      <c r="F64" s="128">
        <v>2</v>
      </c>
      <c r="G64" s="173"/>
      <c r="H64" s="149"/>
      <c r="I64" s="148"/>
      <c r="J64" s="161"/>
      <c r="K64" s="150"/>
      <c r="L64" s="25"/>
      <c r="M64" s="25"/>
      <c r="N64" s="25"/>
      <c r="O64" s="25"/>
      <c r="P64" s="25"/>
      <c r="Q64" s="25"/>
      <c r="R64" s="25"/>
      <c r="S64" s="25"/>
      <c r="T64" s="25"/>
      <c r="U64" s="25"/>
    </row>
    <row r="65" spans="1:21" s="154" customFormat="1" ht="15.75" customHeight="1">
      <c r="A65" s="56"/>
      <c r="B65" s="25"/>
      <c r="C65" s="83"/>
      <c r="D65" s="83"/>
      <c r="E65" s="83"/>
      <c r="F65" s="83"/>
      <c r="G65" s="148"/>
      <c r="H65" s="149"/>
      <c r="I65" s="148"/>
      <c r="J65" s="161"/>
      <c r="K65" s="150"/>
      <c r="L65" s="25"/>
      <c r="M65" s="25"/>
      <c r="N65" s="25"/>
      <c r="O65" s="25"/>
      <c r="P65" s="25"/>
      <c r="Q65" s="25"/>
      <c r="R65" s="25"/>
      <c r="S65" s="25"/>
      <c r="T65" s="25"/>
      <c r="U65" s="25"/>
    </row>
    <row r="66" spans="1:21" s="154" customFormat="1" ht="15.75" customHeight="1">
      <c r="A66" s="56"/>
      <c r="B66" s="25"/>
      <c r="C66" s="175" t="s">
        <v>51</v>
      </c>
      <c r="D66" s="127"/>
      <c r="E66" s="127"/>
      <c r="F66" s="128"/>
      <c r="G66" s="43"/>
      <c r="H66" s="93"/>
      <c r="I66" s="148"/>
      <c r="J66" s="161"/>
      <c r="K66" s="150"/>
      <c r="L66" s="25"/>
      <c r="M66" s="25"/>
      <c r="N66" s="25"/>
      <c r="O66" s="25"/>
      <c r="P66" s="25"/>
      <c r="Q66" s="25"/>
      <c r="R66" s="25"/>
      <c r="S66" s="25"/>
      <c r="T66" s="25"/>
      <c r="U66" s="25"/>
    </row>
    <row r="67" spans="1:21" s="154" customFormat="1" ht="15.75" customHeight="1">
      <c r="A67" s="56"/>
      <c r="B67" s="127" t="s">
        <v>84</v>
      </c>
      <c r="C67" s="83" t="s">
        <v>52</v>
      </c>
      <c r="D67" s="127"/>
      <c r="E67" s="127" t="s">
        <v>14</v>
      </c>
      <c r="F67" s="128">
        <v>1</v>
      </c>
      <c r="G67" s="43"/>
      <c r="H67" s="149"/>
      <c r="I67" s="148"/>
      <c r="J67" s="161"/>
      <c r="K67" s="150"/>
      <c r="L67" s="25"/>
      <c r="M67" s="25"/>
      <c r="N67" s="25"/>
      <c r="O67" s="25"/>
      <c r="P67" s="25"/>
      <c r="Q67" s="25"/>
      <c r="R67" s="25"/>
      <c r="S67" s="25"/>
      <c r="T67" s="25"/>
      <c r="U67" s="25"/>
    </row>
    <row r="68" spans="1:21" s="154" customFormat="1" ht="15.75" customHeight="1">
      <c r="A68" s="56"/>
      <c r="B68" s="25"/>
      <c r="C68" s="83"/>
      <c r="D68" s="127"/>
      <c r="E68" s="127"/>
      <c r="F68" s="128"/>
      <c r="G68" s="43"/>
      <c r="H68" s="149"/>
      <c r="I68" s="148"/>
      <c r="J68" s="161"/>
      <c r="K68" s="150"/>
      <c r="L68" s="25"/>
      <c r="M68" s="25"/>
      <c r="N68" s="25"/>
      <c r="O68" s="25"/>
      <c r="P68" s="25"/>
      <c r="Q68" s="25"/>
      <c r="R68" s="25"/>
      <c r="S68" s="25"/>
      <c r="T68" s="25"/>
      <c r="U68" s="25"/>
    </row>
    <row r="69" spans="1:21" s="154" customFormat="1" ht="15.75" customHeight="1">
      <c r="A69" s="56"/>
      <c r="B69" s="25"/>
      <c r="C69" s="175" t="s">
        <v>49</v>
      </c>
      <c r="D69" s="168"/>
      <c r="E69" s="127"/>
      <c r="F69" s="128"/>
      <c r="G69" s="43"/>
      <c r="H69" s="93"/>
      <c r="I69" s="148"/>
      <c r="K69" s="313"/>
      <c r="L69" s="25"/>
      <c r="M69" s="25"/>
      <c r="N69" s="25"/>
      <c r="O69" s="25"/>
      <c r="P69" s="25"/>
      <c r="Q69" s="25"/>
      <c r="R69" s="25"/>
      <c r="S69" s="25"/>
      <c r="T69" s="25"/>
      <c r="U69" s="25"/>
    </row>
    <row r="70" spans="1:21" s="154" customFormat="1" ht="15.75" customHeight="1">
      <c r="A70" s="56"/>
      <c r="B70" s="127" t="s">
        <v>84</v>
      </c>
      <c r="C70" s="83" t="s">
        <v>50</v>
      </c>
      <c r="D70" s="127"/>
      <c r="E70" s="127" t="s">
        <v>14</v>
      </c>
      <c r="F70" s="128">
        <v>2</v>
      </c>
      <c r="G70" s="43"/>
      <c r="H70" s="149"/>
      <c r="I70" s="148"/>
      <c r="J70" s="161"/>
      <c r="K70" s="313"/>
      <c r="L70" s="25"/>
      <c r="M70" s="25"/>
      <c r="N70" s="25"/>
      <c r="O70" s="25"/>
      <c r="P70" s="25"/>
      <c r="Q70" s="25"/>
      <c r="R70" s="25"/>
      <c r="S70" s="25"/>
      <c r="T70" s="25"/>
      <c r="U70" s="25"/>
    </row>
    <row r="71" spans="1:21" s="154" customFormat="1" ht="15.75" customHeight="1">
      <c r="A71" s="56"/>
      <c r="B71" s="25"/>
      <c r="C71" s="83"/>
      <c r="D71" s="127"/>
      <c r="E71" s="127"/>
      <c r="F71" s="128"/>
      <c r="G71" s="43"/>
      <c r="H71" s="149"/>
      <c r="I71" s="148"/>
      <c r="J71" s="161"/>
      <c r="K71" s="313"/>
      <c r="L71" s="25"/>
      <c r="M71" s="25"/>
      <c r="N71" s="25"/>
      <c r="O71" s="25"/>
      <c r="P71" s="25"/>
      <c r="Q71" s="25"/>
      <c r="R71" s="25"/>
      <c r="S71" s="25"/>
      <c r="T71" s="25"/>
      <c r="U71" s="25"/>
    </row>
    <row r="72" spans="1:21" s="154" customFormat="1" ht="15.75" customHeight="1">
      <c r="A72" s="56"/>
      <c r="B72" s="127" t="s">
        <v>84</v>
      </c>
      <c r="C72" s="38" t="s">
        <v>13</v>
      </c>
      <c r="D72" s="9"/>
      <c r="E72" s="9" t="s">
        <v>14</v>
      </c>
      <c r="F72" s="52">
        <v>1</v>
      </c>
      <c r="G72" s="43"/>
      <c r="H72" s="92"/>
      <c r="I72" s="169"/>
      <c r="J72" s="119"/>
      <c r="K72" s="313"/>
      <c r="L72" s="25"/>
      <c r="M72" s="25"/>
      <c r="N72" s="25"/>
      <c r="O72" s="25"/>
      <c r="P72" s="25"/>
      <c r="Q72" s="25"/>
      <c r="R72" s="25"/>
      <c r="S72" s="25"/>
      <c r="T72" s="25"/>
      <c r="U72" s="25"/>
    </row>
    <row r="73" spans="1:21" s="154" customFormat="1" ht="15.75" customHeight="1">
      <c r="A73" s="320"/>
      <c r="B73" s="321"/>
      <c r="C73" s="170"/>
      <c r="D73" s="133"/>
      <c r="E73" s="119"/>
      <c r="F73" s="174"/>
      <c r="G73" s="173"/>
      <c r="H73" s="229"/>
      <c r="I73" s="169"/>
      <c r="J73" s="119"/>
      <c r="K73" s="171"/>
      <c r="L73" s="25"/>
      <c r="M73" s="25"/>
      <c r="N73" s="25"/>
      <c r="O73" s="25"/>
      <c r="P73" s="25"/>
      <c r="Q73" s="25"/>
      <c r="R73" s="25"/>
      <c r="S73" s="25"/>
      <c r="T73" s="25"/>
      <c r="U73" s="25"/>
    </row>
    <row r="74" spans="1:21" s="154" customFormat="1" ht="15.75">
      <c r="A74" s="26"/>
      <c r="C74" s="202" t="s">
        <v>20</v>
      </c>
      <c r="D74" s="201"/>
      <c r="E74" s="205"/>
      <c r="F74" s="213"/>
      <c r="G74" s="214"/>
      <c r="H74" s="199"/>
      <c r="I74" s="207"/>
      <c r="J74" s="206"/>
      <c r="K74" s="215"/>
      <c r="L74" s="25"/>
    </row>
    <row r="75" spans="1:21" s="154" customFormat="1" ht="15.75">
      <c r="A75" s="26"/>
      <c r="C75" s="200" t="s">
        <v>10</v>
      </c>
      <c r="D75" s="203" t="s">
        <v>26</v>
      </c>
      <c r="E75" s="200"/>
      <c r="F75" s="211"/>
      <c r="G75" s="212"/>
      <c r="H75" s="208"/>
      <c r="I75" s="209"/>
      <c r="J75" s="210"/>
      <c r="K75" s="216"/>
      <c r="L75" s="25"/>
    </row>
    <row r="76" spans="1:21" s="154" customFormat="1" ht="15.75">
      <c r="A76" s="26"/>
      <c r="C76" s="204" t="s">
        <v>59</v>
      </c>
      <c r="D76" s="180"/>
      <c r="E76" s="178"/>
      <c r="F76" s="194"/>
      <c r="G76" s="195"/>
      <c r="H76" s="189"/>
      <c r="I76" s="190"/>
      <c r="J76" s="196"/>
      <c r="K76" s="197"/>
      <c r="L76" s="25"/>
    </row>
    <row r="77" spans="1:21" s="154" customFormat="1" ht="15.75">
      <c r="A77" s="26"/>
      <c r="B77" s="127" t="s">
        <v>84</v>
      </c>
      <c r="C77" s="188" t="s">
        <v>70</v>
      </c>
      <c r="D77" s="181"/>
      <c r="E77" s="179" t="s">
        <v>14</v>
      </c>
      <c r="F77" s="192">
        <v>1</v>
      </c>
      <c r="G77" s="193"/>
      <c r="H77" s="177"/>
      <c r="I77" s="190"/>
      <c r="J77" s="196"/>
      <c r="K77" s="197"/>
      <c r="L77" s="25"/>
    </row>
    <row r="78" spans="1:21" s="154" customFormat="1" ht="15.75">
      <c r="A78" s="26"/>
      <c r="B78" s="127" t="s">
        <v>84</v>
      </c>
      <c r="C78" s="217" t="s">
        <v>76</v>
      </c>
      <c r="D78" s="181"/>
      <c r="E78" s="179" t="s">
        <v>14</v>
      </c>
      <c r="F78" s="192">
        <v>1</v>
      </c>
      <c r="G78" s="193"/>
      <c r="H78" s="247"/>
      <c r="I78" s="190"/>
      <c r="J78" s="196"/>
      <c r="K78" s="197"/>
      <c r="L78" s="25"/>
    </row>
    <row r="79" spans="1:21" s="154" customFormat="1" ht="15.75">
      <c r="A79" s="26"/>
      <c r="B79" s="127" t="s">
        <v>84</v>
      </c>
      <c r="C79" s="217" t="s">
        <v>80</v>
      </c>
      <c r="D79" s="181"/>
      <c r="E79" s="179" t="s">
        <v>14</v>
      </c>
      <c r="F79" s="192">
        <v>1</v>
      </c>
      <c r="G79" s="193"/>
      <c r="H79" s="247"/>
      <c r="I79" s="190"/>
      <c r="J79" s="196"/>
      <c r="K79" s="197"/>
      <c r="L79" s="25"/>
    </row>
    <row r="80" spans="1:21" s="154" customFormat="1" ht="15.75">
      <c r="A80" s="26"/>
      <c r="B80" s="127" t="s">
        <v>84</v>
      </c>
      <c r="C80" s="217" t="s">
        <v>75</v>
      </c>
      <c r="D80" s="181"/>
      <c r="E80" s="179" t="s">
        <v>14</v>
      </c>
      <c r="F80" s="192">
        <v>2</v>
      </c>
      <c r="G80" s="193"/>
      <c r="H80" s="247"/>
      <c r="I80" s="190"/>
      <c r="J80" s="196"/>
      <c r="K80" s="197"/>
      <c r="L80" s="25"/>
    </row>
    <row r="81" spans="1:12" s="154" customFormat="1" ht="15.75">
      <c r="A81" s="26"/>
      <c r="B81" s="127" t="s">
        <v>84</v>
      </c>
      <c r="C81" s="188" t="s">
        <v>42</v>
      </c>
      <c r="D81" s="181"/>
      <c r="E81" s="179" t="s">
        <v>14</v>
      </c>
      <c r="F81" s="192">
        <v>68</v>
      </c>
      <c r="G81" s="193"/>
      <c r="H81" s="247"/>
      <c r="I81" s="190"/>
      <c r="J81" s="196"/>
      <c r="K81" s="197"/>
      <c r="L81" s="25"/>
    </row>
    <row r="82" spans="1:12" s="154" customFormat="1" ht="15.75">
      <c r="A82" s="26"/>
      <c r="B82" s="127" t="s">
        <v>84</v>
      </c>
      <c r="C82" s="188" t="s">
        <v>43</v>
      </c>
      <c r="D82" s="181"/>
      <c r="E82" s="179" t="s">
        <v>14</v>
      </c>
      <c r="F82" s="192">
        <v>4</v>
      </c>
      <c r="G82" s="193"/>
      <c r="H82" s="247"/>
      <c r="I82" s="190"/>
      <c r="J82" s="196"/>
      <c r="K82" s="197"/>
      <c r="L82" s="25"/>
    </row>
    <row r="83" spans="1:12" s="154" customFormat="1" ht="15.75">
      <c r="A83" s="26"/>
      <c r="B83" s="127" t="s">
        <v>84</v>
      </c>
      <c r="C83" s="268" t="s">
        <v>61</v>
      </c>
      <c r="D83" s="262"/>
      <c r="E83" s="261" t="s">
        <v>14</v>
      </c>
      <c r="F83" s="264">
        <v>68</v>
      </c>
      <c r="G83" s="265"/>
      <c r="H83" s="247"/>
      <c r="I83" s="263"/>
      <c r="J83" s="266"/>
      <c r="K83" s="267"/>
      <c r="L83" s="25"/>
    </row>
    <row r="84" spans="1:12" s="154" customFormat="1" ht="15.75">
      <c r="A84" s="26"/>
      <c r="B84" s="127" t="s">
        <v>84</v>
      </c>
      <c r="C84" s="188" t="s">
        <v>62</v>
      </c>
      <c r="D84" s="181"/>
      <c r="E84" s="179" t="s">
        <v>14</v>
      </c>
      <c r="F84" s="192">
        <v>4</v>
      </c>
      <c r="G84" s="193"/>
      <c r="H84" s="247"/>
      <c r="I84" s="190"/>
      <c r="J84" s="196"/>
      <c r="K84" s="197"/>
      <c r="L84" s="25"/>
    </row>
    <row r="85" spans="1:12" s="154" customFormat="1" ht="15.75">
      <c r="A85" s="26"/>
      <c r="B85" s="127" t="s">
        <v>84</v>
      </c>
      <c r="C85" s="188" t="s">
        <v>81</v>
      </c>
      <c r="D85" s="181"/>
      <c r="E85" s="179" t="s">
        <v>14</v>
      </c>
      <c r="F85" s="192">
        <v>1</v>
      </c>
      <c r="G85" s="193"/>
      <c r="H85" s="247"/>
      <c r="I85" s="190"/>
      <c r="J85" s="196"/>
      <c r="K85" s="197"/>
      <c r="L85" s="25"/>
    </row>
    <row r="86" spans="1:12" s="154" customFormat="1" ht="15.75">
      <c r="A86" s="26"/>
      <c r="B86" s="127" t="s">
        <v>84</v>
      </c>
      <c r="C86" s="259" t="s">
        <v>60</v>
      </c>
      <c r="D86" s="253"/>
      <c r="E86" s="252" t="s">
        <v>14</v>
      </c>
      <c r="F86" s="255">
        <v>1</v>
      </c>
      <c r="G86" s="256"/>
      <c r="H86" s="247"/>
      <c r="I86" s="254"/>
      <c r="J86" s="257"/>
      <c r="K86" s="258"/>
      <c r="L86" s="25"/>
    </row>
    <row r="87" spans="1:12" s="154" customFormat="1" ht="15.75">
      <c r="A87" s="26"/>
      <c r="C87" s="188"/>
      <c r="D87" s="181"/>
      <c r="E87" s="179"/>
      <c r="F87" s="192"/>
      <c r="G87" s="193"/>
      <c r="H87" s="247"/>
      <c r="I87" s="190"/>
      <c r="J87" s="196"/>
      <c r="K87" s="197"/>
      <c r="L87" s="25"/>
    </row>
    <row r="88" spans="1:12" s="154" customFormat="1" ht="15.75">
      <c r="A88" s="26"/>
      <c r="B88" s="127" t="s">
        <v>84</v>
      </c>
      <c r="C88" s="182" t="s">
        <v>13</v>
      </c>
      <c r="D88" s="183"/>
      <c r="E88" s="184" t="s">
        <v>14</v>
      </c>
      <c r="F88" s="187">
        <v>1</v>
      </c>
      <c r="G88" s="191"/>
      <c r="H88" s="247"/>
      <c r="I88" s="185"/>
      <c r="J88" s="186"/>
      <c r="K88" s="198"/>
      <c r="L88" s="25"/>
    </row>
    <row r="89" spans="1:12" s="154" customFormat="1" ht="15.75">
      <c r="A89" s="136"/>
      <c r="B89" s="322"/>
      <c r="C89" s="250"/>
      <c r="D89" s="260"/>
      <c r="E89" s="275"/>
      <c r="F89" s="249"/>
      <c r="G89" s="276"/>
      <c r="H89" s="247"/>
      <c r="I89" s="272"/>
      <c r="J89" s="277"/>
      <c r="K89" s="198"/>
      <c r="L89" s="25"/>
    </row>
    <row r="90" spans="1:12" s="154" customFormat="1" ht="15.75">
      <c r="A90" s="317"/>
      <c r="B90" s="318"/>
      <c r="C90" s="283"/>
      <c r="D90" s="278"/>
      <c r="E90" s="279"/>
      <c r="F90" s="280"/>
      <c r="G90" s="281"/>
      <c r="H90" s="251"/>
      <c r="I90" s="293"/>
      <c r="J90" s="282"/>
      <c r="K90" s="314"/>
      <c r="L90" s="25"/>
    </row>
    <row r="91" spans="1:12" s="154" customFormat="1" ht="15.75">
      <c r="A91" s="26"/>
      <c r="C91" s="291" t="s">
        <v>63</v>
      </c>
      <c r="D91" s="284"/>
      <c r="E91" s="284"/>
      <c r="F91" s="285"/>
      <c r="G91" s="286"/>
      <c r="H91" s="287"/>
      <c r="I91" s="288"/>
      <c r="J91" s="288"/>
      <c r="K91" s="315"/>
      <c r="L91" s="25"/>
    </row>
    <row r="92" spans="1:12" s="154" customFormat="1" ht="15.75">
      <c r="A92" s="26"/>
      <c r="C92" s="290" t="s">
        <v>10</v>
      </c>
      <c r="D92" s="284"/>
      <c r="E92" s="284"/>
      <c r="F92" s="285"/>
      <c r="G92" s="286"/>
      <c r="H92" s="287"/>
      <c r="I92" s="288"/>
      <c r="J92" s="288"/>
      <c r="K92" s="315"/>
      <c r="L92" s="25"/>
    </row>
    <row r="93" spans="1:12" s="154" customFormat="1" ht="15.75">
      <c r="A93" s="26"/>
      <c r="C93" s="291" t="s">
        <v>64</v>
      </c>
      <c r="D93" s="284"/>
      <c r="E93" s="284"/>
      <c r="F93" s="285"/>
      <c r="G93" s="286"/>
      <c r="H93" s="287"/>
      <c r="I93" s="288"/>
      <c r="J93" s="288"/>
      <c r="K93" s="315"/>
      <c r="L93" s="25"/>
    </row>
    <row r="94" spans="1:12" s="154" customFormat="1" ht="15.75">
      <c r="A94" s="26"/>
      <c r="B94" s="127" t="s">
        <v>84</v>
      </c>
      <c r="C94" s="289" t="s">
        <v>70</v>
      </c>
      <c r="D94" s="284"/>
      <c r="E94" s="284" t="s">
        <v>14</v>
      </c>
      <c r="F94" s="285">
        <v>1</v>
      </c>
      <c r="G94" s="286"/>
      <c r="H94" s="287"/>
      <c r="I94" s="288"/>
      <c r="J94" s="288"/>
      <c r="K94" s="315"/>
      <c r="L94" s="25"/>
    </row>
    <row r="95" spans="1:12" s="154" customFormat="1" ht="15.75">
      <c r="A95" s="26"/>
      <c r="B95" s="127" t="s">
        <v>84</v>
      </c>
      <c r="C95" s="289" t="s">
        <v>65</v>
      </c>
      <c r="D95" s="284"/>
      <c r="E95" s="284" t="s">
        <v>14</v>
      </c>
      <c r="F95" s="285">
        <v>1</v>
      </c>
      <c r="G95" s="286"/>
      <c r="H95" s="287"/>
      <c r="I95" s="288"/>
      <c r="J95" s="292"/>
      <c r="K95" s="315"/>
      <c r="L95" s="25"/>
    </row>
    <row r="96" spans="1:12" s="154" customFormat="1" ht="15.75">
      <c r="A96" s="26"/>
      <c r="B96" s="127" t="s">
        <v>84</v>
      </c>
      <c r="C96" s="289" t="s">
        <v>66</v>
      </c>
      <c r="D96" s="284"/>
      <c r="E96" s="284" t="s">
        <v>14</v>
      </c>
      <c r="F96" s="285">
        <v>1</v>
      </c>
      <c r="G96" s="286"/>
      <c r="H96" s="287"/>
      <c r="I96" s="288"/>
      <c r="J96" s="292"/>
      <c r="K96" s="315"/>
      <c r="L96" s="25"/>
    </row>
    <row r="97" spans="1:12" s="154" customFormat="1" ht="15.75">
      <c r="A97" s="26"/>
      <c r="B97" s="127" t="s">
        <v>84</v>
      </c>
      <c r="C97" s="289" t="s">
        <v>67</v>
      </c>
      <c r="D97" s="284"/>
      <c r="E97" s="284" t="s">
        <v>14</v>
      </c>
      <c r="F97" s="285">
        <v>1</v>
      </c>
      <c r="G97" s="286"/>
      <c r="H97" s="287"/>
      <c r="I97" s="288"/>
      <c r="J97" s="292"/>
      <c r="K97" s="315"/>
      <c r="L97" s="25"/>
    </row>
    <row r="98" spans="1:12" s="154" customFormat="1" ht="15.75">
      <c r="A98" s="26"/>
      <c r="B98" s="127" t="s">
        <v>84</v>
      </c>
      <c r="C98" s="289" t="s">
        <v>68</v>
      </c>
      <c r="D98" s="284"/>
      <c r="E98" s="284" t="s">
        <v>14</v>
      </c>
      <c r="F98" s="285">
        <v>16</v>
      </c>
      <c r="G98" s="286"/>
      <c r="H98" s="287"/>
      <c r="I98" s="288"/>
      <c r="J98" s="292"/>
      <c r="K98" s="315"/>
      <c r="L98" s="25"/>
    </row>
    <row r="99" spans="1:12" s="154" customFormat="1" ht="15.75">
      <c r="A99" s="26"/>
      <c r="B99" s="127" t="s">
        <v>84</v>
      </c>
      <c r="C99" s="289" t="s">
        <v>69</v>
      </c>
      <c r="D99" s="284"/>
      <c r="E99" s="284" t="s">
        <v>14</v>
      </c>
      <c r="F99" s="285">
        <v>1</v>
      </c>
      <c r="G99" s="286"/>
      <c r="H99" s="287"/>
      <c r="I99" s="288"/>
      <c r="J99" s="292"/>
      <c r="K99" s="315"/>
      <c r="L99" s="25"/>
    </row>
    <row r="100" spans="1:12" s="154" customFormat="1" ht="15.75">
      <c r="A100" s="26"/>
      <c r="C100" s="289"/>
      <c r="D100" s="284"/>
      <c r="E100" s="284"/>
      <c r="F100" s="285"/>
      <c r="G100" s="286"/>
      <c r="H100" s="287"/>
      <c r="I100" s="288"/>
      <c r="J100" s="292"/>
      <c r="K100" s="315"/>
      <c r="L100" s="25"/>
    </row>
    <row r="101" spans="1:12" s="154" customFormat="1" ht="15.75">
      <c r="A101" s="26"/>
      <c r="B101" s="127" t="s">
        <v>84</v>
      </c>
      <c r="C101" s="269" t="s">
        <v>13</v>
      </c>
      <c r="D101" s="270"/>
      <c r="E101" s="271" t="s">
        <v>14</v>
      </c>
      <c r="F101" s="274">
        <v>1</v>
      </c>
      <c r="G101" s="276"/>
      <c r="H101" s="247"/>
      <c r="I101" s="272"/>
      <c r="J101" s="273"/>
      <c r="K101" s="198"/>
      <c r="L101" s="25"/>
    </row>
    <row r="102" spans="1:12" s="154" customFormat="1" ht="15.75">
      <c r="A102" s="26"/>
      <c r="C102" s="42"/>
      <c r="D102" s="9"/>
      <c r="E102" s="9"/>
      <c r="F102" s="52"/>
      <c r="G102" s="43"/>
      <c r="H102" s="93"/>
      <c r="I102" s="39"/>
      <c r="J102" s="40"/>
      <c r="K102" s="76"/>
      <c r="L102" s="25"/>
    </row>
    <row r="103" spans="1:12" s="154" customFormat="1" ht="15.75">
      <c r="A103" s="372" t="s">
        <v>147</v>
      </c>
      <c r="B103" s="372"/>
      <c r="C103" s="372"/>
      <c r="D103" s="372"/>
      <c r="E103" s="372"/>
      <c r="F103" s="372"/>
      <c r="G103" s="372"/>
      <c r="H103" s="372"/>
      <c r="I103" s="372"/>
      <c r="J103" s="372"/>
      <c r="K103" s="373"/>
      <c r="L103" s="25"/>
    </row>
    <row r="104" spans="1:12" s="154" customFormat="1" ht="15.75">
      <c r="A104" s="344"/>
      <c r="B104" s="340"/>
      <c r="C104" s="342" t="s">
        <v>9</v>
      </c>
      <c r="D104" s="332"/>
      <c r="E104" s="332"/>
      <c r="F104" s="330"/>
      <c r="G104" s="341"/>
      <c r="H104" s="343"/>
      <c r="I104" s="336"/>
      <c r="J104" s="338"/>
      <c r="K104" s="328"/>
      <c r="L104" s="25"/>
    </row>
    <row r="105" spans="1:12" s="154" customFormat="1" ht="15.75">
      <c r="A105" s="136"/>
      <c r="B105" s="322"/>
      <c r="C105" s="269" t="s">
        <v>13</v>
      </c>
      <c r="D105" s="9"/>
      <c r="E105" s="9"/>
      <c r="F105" s="52"/>
      <c r="G105" s="43"/>
      <c r="H105" s="93"/>
      <c r="I105" s="39"/>
      <c r="J105" s="40"/>
      <c r="K105" s="76"/>
      <c r="L105" s="25"/>
    </row>
    <row r="106" spans="1:12" s="154" customFormat="1" ht="15.75">
      <c r="A106" s="136"/>
      <c r="B106" s="326" t="s">
        <v>85</v>
      </c>
      <c r="C106" s="82" t="s">
        <v>82</v>
      </c>
      <c r="D106" s="9"/>
      <c r="E106" s="78" t="s">
        <v>11</v>
      </c>
      <c r="F106" s="95">
        <v>3441.95</v>
      </c>
      <c r="G106" s="43"/>
      <c r="H106" s="93"/>
      <c r="I106" s="39"/>
      <c r="J106" s="162"/>
      <c r="K106" s="41"/>
      <c r="L106" s="25"/>
    </row>
    <row r="107" spans="1:12" s="154" customFormat="1" ht="15.75">
      <c r="A107" s="136"/>
      <c r="B107" s="322" t="s">
        <v>84</v>
      </c>
      <c r="C107" s="82" t="s">
        <v>32</v>
      </c>
      <c r="D107" s="9"/>
      <c r="E107" s="78" t="s">
        <v>11</v>
      </c>
      <c r="F107" s="143">
        <v>25</v>
      </c>
      <c r="G107" s="43"/>
      <c r="H107" s="93"/>
      <c r="I107" s="39"/>
      <c r="J107" s="162"/>
      <c r="K107" s="41"/>
      <c r="L107" s="25"/>
    </row>
    <row r="108" spans="1:12" s="154" customFormat="1" ht="15.75">
      <c r="A108" s="136"/>
      <c r="B108" s="326" t="s">
        <v>86</v>
      </c>
      <c r="C108" s="82" t="s">
        <v>12</v>
      </c>
      <c r="D108" s="9"/>
      <c r="E108" s="78" t="s">
        <v>11</v>
      </c>
      <c r="F108" s="95">
        <v>188.6</v>
      </c>
      <c r="G108" s="43"/>
      <c r="H108" s="93"/>
      <c r="I108" s="39"/>
      <c r="J108" s="162"/>
      <c r="K108" s="41"/>
      <c r="L108" s="25"/>
    </row>
    <row r="109" spans="1:12" s="154" customFormat="1" ht="15.75">
      <c r="A109" s="136"/>
      <c r="B109" s="322" t="s">
        <v>84</v>
      </c>
      <c r="C109" s="294" t="s">
        <v>71</v>
      </c>
      <c r="D109" s="9"/>
      <c r="E109" s="294" t="s">
        <v>11</v>
      </c>
      <c r="F109" s="298">
        <v>464.59999999999997</v>
      </c>
      <c r="G109" s="43"/>
      <c r="H109" s="93"/>
      <c r="I109" s="39"/>
      <c r="J109" s="162"/>
      <c r="K109" s="41"/>
      <c r="L109" s="25"/>
    </row>
    <row r="110" spans="1:12" s="154" customFormat="1" ht="15.75">
      <c r="A110" s="136"/>
      <c r="B110" s="322"/>
      <c r="C110" s="294"/>
      <c r="D110" s="9"/>
      <c r="E110" s="294"/>
      <c r="F110" s="298"/>
      <c r="G110" s="43"/>
      <c r="H110" s="93"/>
      <c r="I110" s="39"/>
      <c r="J110" s="162"/>
      <c r="K110" s="76"/>
      <c r="L110" s="25"/>
    </row>
    <row r="111" spans="1:12" s="154" customFormat="1" ht="15.75">
      <c r="A111" s="344"/>
      <c r="B111" s="340"/>
      <c r="C111" s="334" t="s">
        <v>15</v>
      </c>
      <c r="D111" s="332"/>
      <c r="E111" s="327"/>
      <c r="F111" s="337"/>
      <c r="G111" s="341"/>
      <c r="H111" s="343"/>
      <c r="I111" s="336"/>
      <c r="J111" s="333"/>
      <c r="K111" s="328"/>
      <c r="L111" s="25"/>
    </row>
    <row r="112" spans="1:12" s="154" customFormat="1" ht="15.75">
      <c r="A112" s="136"/>
      <c r="B112" s="82"/>
      <c r="C112" s="269" t="s">
        <v>13</v>
      </c>
      <c r="D112" s="9"/>
      <c r="E112" s="294"/>
      <c r="F112" s="298"/>
      <c r="G112" s="43"/>
      <c r="H112" s="93"/>
      <c r="I112" s="39"/>
      <c r="J112" s="162"/>
      <c r="K112" s="76"/>
      <c r="L112" s="25"/>
    </row>
    <row r="113" spans="1:12" s="154" customFormat="1" ht="15.75">
      <c r="A113" s="136"/>
      <c r="B113" s="82" t="s">
        <v>136</v>
      </c>
      <c r="C113" s="82" t="s">
        <v>137</v>
      </c>
      <c r="D113" s="9"/>
      <c r="E113" s="82" t="s">
        <v>11</v>
      </c>
      <c r="F113" s="298">
        <f>F22+F23</f>
        <v>187.404</v>
      </c>
      <c r="G113" s="43"/>
      <c r="H113" s="93"/>
      <c r="I113" s="39"/>
      <c r="J113" s="162"/>
      <c r="K113" s="41"/>
      <c r="L113" s="25"/>
    </row>
    <row r="114" spans="1:12" s="154" customFormat="1" ht="15.75">
      <c r="A114" s="136"/>
      <c r="B114" s="82"/>
      <c r="C114" s="82"/>
      <c r="D114" s="9"/>
      <c r="E114" s="82"/>
      <c r="F114" s="298"/>
      <c r="G114" s="43"/>
      <c r="H114" s="93"/>
      <c r="I114" s="39"/>
      <c r="J114" s="162"/>
      <c r="K114" s="76"/>
      <c r="L114" s="25"/>
    </row>
    <row r="115" spans="1:12" s="154" customFormat="1" ht="15.75">
      <c r="A115" s="344"/>
      <c r="B115" s="329"/>
      <c r="C115" s="45" t="s">
        <v>16</v>
      </c>
      <c r="D115" s="332"/>
      <c r="E115" s="329"/>
      <c r="F115" s="337"/>
      <c r="G115" s="341"/>
      <c r="H115" s="343"/>
      <c r="I115" s="336"/>
      <c r="J115" s="333"/>
      <c r="K115" s="328"/>
      <c r="L115" s="25"/>
    </row>
    <row r="116" spans="1:12" s="154" customFormat="1" ht="15.75">
      <c r="A116" s="136"/>
      <c r="B116" s="82"/>
      <c r="C116" s="269" t="s">
        <v>13</v>
      </c>
      <c r="D116" s="9"/>
      <c r="E116" s="82"/>
      <c r="F116" s="298"/>
      <c r="G116" s="43"/>
      <c r="H116" s="93"/>
      <c r="I116" s="39"/>
      <c r="J116" s="162"/>
      <c r="K116" s="76"/>
      <c r="L116" s="25"/>
    </row>
    <row r="117" spans="1:12" s="154" customFormat="1" ht="15.75">
      <c r="A117" s="136"/>
      <c r="B117" s="82" t="s">
        <v>139</v>
      </c>
      <c r="C117" s="82" t="s">
        <v>138</v>
      </c>
      <c r="D117" s="9"/>
      <c r="E117" s="82" t="s">
        <v>14</v>
      </c>
      <c r="F117" s="298">
        <v>47</v>
      </c>
      <c r="G117" s="43"/>
      <c r="H117" s="93"/>
      <c r="I117" s="39"/>
      <c r="J117" s="162"/>
      <c r="K117" s="41"/>
      <c r="L117" s="25"/>
    </row>
    <row r="118" spans="1:12" s="154" customFormat="1" ht="15.75">
      <c r="A118" s="136"/>
      <c r="B118" s="322"/>
      <c r="C118" s="294"/>
      <c r="D118" s="9"/>
      <c r="E118" s="294"/>
      <c r="F118" s="298"/>
      <c r="G118" s="43"/>
      <c r="H118" s="93"/>
      <c r="I118" s="39"/>
      <c r="J118" s="162"/>
      <c r="K118" s="76"/>
      <c r="L118" s="25"/>
    </row>
    <row r="119" spans="1:12" s="154" customFormat="1" ht="15.75">
      <c r="A119" s="344"/>
      <c r="B119" s="340"/>
      <c r="C119" s="331" t="s">
        <v>18</v>
      </c>
      <c r="D119" s="332"/>
      <c r="E119" s="332"/>
      <c r="F119" s="330"/>
      <c r="G119" s="341"/>
      <c r="H119" s="343"/>
      <c r="I119" s="336"/>
      <c r="J119" s="338"/>
      <c r="K119" s="328"/>
      <c r="L119" s="25"/>
    </row>
    <row r="120" spans="1:12" s="154" customFormat="1" ht="15.75">
      <c r="A120" s="26"/>
      <c r="B120" s="82"/>
      <c r="C120" s="269" t="s">
        <v>13</v>
      </c>
      <c r="D120" s="9"/>
      <c r="E120" s="9"/>
      <c r="F120" s="52"/>
      <c r="G120" s="43"/>
      <c r="H120" s="93"/>
      <c r="I120" s="39"/>
      <c r="J120" s="40"/>
      <c r="K120" s="41"/>
      <c r="L120" s="25"/>
    </row>
    <row r="121" spans="1:12" s="154" customFormat="1" ht="15.75">
      <c r="A121" s="26"/>
      <c r="B121" s="127" t="s">
        <v>88</v>
      </c>
      <c r="C121" s="82" t="s">
        <v>126</v>
      </c>
      <c r="D121" s="9"/>
      <c r="E121" s="9" t="s">
        <v>14</v>
      </c>
      <c r="F121" s="140">
        <v>17</v>
      </c>
      <c r="G121" s="43"/>
      <c r="H121" s="93"/>
      <c r="I121" s="39"/>
      <c r="J121" s="40"/>
      <c r="K121" s="41"/>
      <c r="L121" s="25"/>
    </row>
    <row r="122" spans="1:12" s="154" customFormat="1" ht="15.75">
      <c r="A122" s="26"/>
      <c r="B122" s="82" t="s">
        <v>87</v>
      </c>
      <c r="C122" s="82" t="s">
        <v>93</v>
      </c>
      <c r="D122" s="9"/>
      <c r="E122" s="9" t="s">
        <v>14</v>
      </c>
      <c r="F122" s="140">
        <v>15</v>
      </c>
      <c r="G122" s="43"/>
      <c r="H122" s="93"/>
      <c r="I122" s="39"/>
      <c r="J122" s="40"/>
      <c r="K122" s="41"/>
      <c r="L122" s="25"/>
    </row>
    <row r="123" spans="1:12" s="154" customFormat="1" ht="15.75">
      <c r="A123" s="26"/>
      <c r="B123" s="82" t="s">
        <v>89</v>
      </c>
      <c r="C123" s="82" t="s">
        <v>94</v>
      </c>
      <c r="D123" s="9"/>
      <c r="E123" s="9" t="s">
        <v>14</v>
      </c>
      <c r="F123" s="52">
        <v>17</v>
      </c>
      <c r="G123" s="43"/>
      <c r="H123" s="93"/>
      <c r="I123" s="39"/>
      <c r="J123" s="40"/>
      <c r="K123" s="41"/>
      <c r="L123" s="25"/>
    </row>
    <row r="124" spans="1:12" s="154" customFormat="1" ht="15.75">
      <c r="A124" s="26"/>
      <c r="B124" s="82" t="s">
        <v>112</v>
      </c>
      <c r="C124" s="82" t="s">
        <v>134</v>
      </c>
      <c r="D124" s="9"/>
      <c r="E124" s="9" t="s">
        <v>14</v>
      </c>
      <c r="F124" s="52">
        <v>1</v>
      </c>
      <c r="G124" s="43"/>
      <c r="H124" s="93"/>
      <c r="I124" s="39"/>
      <c r="J124" s="40"/>
      <c r="K124" s="41"/>
      <c r="L124" s="25"/>
    </row>
    <row r="125" spans="1:12" s="154" customFormat="1" ht="15.75">
      <c r="A125" s="26"/>
      <c r="B125" s="82"/>
      <c r="C125" s="82"/>
      <c r="D125" s="9"/>
      <c r="E125" s="9"/>
      <c r="F125" s="52"/>
      <c r="G125" s="43"/>
      <c r="H125" s="93"/>
      <c r="I125" s="39"/>
      <c r="J125" s="40"/>
      <c r="K125" s="76"/>
      <c r="L125" s="25"/>
    </row>
    <row r="126" spans="1:12" s="154" customFormat="1" ht="15.75">
      <c r="A126" s="344"/>
      <c r="B126" s="329"/>
      <c r="C126" s="342" t="s">
        <v>19</v>
      </c>
      <c r="D126" s="332"/>
      <c r="E126" s="332"/>
      <c r="F126" s="330"/>
      <c r="G126" s="341"/>
      <c r="H126" s="343"/>
      <c r="I126" s="336"/>
      <c r="J126" s="338"/>
      <c r="K126" s="328"/>
      <c r="L126" s="25"/>
    </row>
    <row r="127" spans="1:12" s="154" customFormat="1" ht="15.75">
      <c r="A127" s="26"/>
      <c r="B127" s="82"/>
      <c r="C127" s="269" t="s">
        <v>13</v>
      </c>
      <c r="D127" s="9"/>
      <c r="E127" s="9"/>
      <c r="F127" s="52"/>
      <c r="G127" s="43"/>
      <c r="H127" s="93"/>
      <c r="I127" s="39"/>
      <c r="J127" s="40"/>
      <c r="K127" s="76"/>
      <c r="L127" s="25"/>
    </row>
    <row r="128" spans="1:12" s="154" customFormat="1" ht="15.75">
      <c r="A128" s="26"/>
      <c r="B128" s="82" t="s">
        <v>95</v>
      </c>
      <c r="C128" s="82" t="s">
        <v>96</v>
      </c>
      <c r="D128" s="9"/>
      <c r="E128" s="9" t="s">
        <v>14</v>
      </c>
      <c r="F128" s="52">
        <v>1</v>
      </c>
      <c r="G128" s="43"/>
      <c r="H128" s="93"/>
      <c r="I128" s="39"/>
      <c r="J128" s="40"/>
      <c r="K128" s="41"/>
      <c r="L128" s="25"/>
    </row>
    <row r="129" spans="1:12" s="154" customFormat="1" ht="15.75">
      <c r="A129" s="26"/>
      <c r="B129" s="82" t="s">
        <v>91</v>
      </c>
      <c r="C129" s="82" t="s">
        <v>97</v>
      </c>
      <c r="D129" s="9"/>
      <c r="E129" s="9" t="s">
        <v>14</v>
      </c>
      <c r="F129" s="52">
        <v>4</v>
      </c>
      <c r="G129" s="43"/>
      <c r="H129" s="93"/>
      <c r="I129" s="39"/>
      <c r="J129" s="40"/>
      <c r="K129" s="41"/>
      <c r="L129" s="25"/>
    </row>
    <row r="130" spans="1:12" s="154" customFormat="1" ht="15.75">
      <c r="A130" s="26"/>
      <c r="B130" s="82" t="s">
        <v>91</v>
      </c>
      <c r="C130" s="82" t="s">
        <v>127</v>
      </c>
      <c r="D130" s="9"/>
      <c r="E130" s="9" t="s">
        <v>14</v>
      </c>
      <c r="F130" s="52">
        <v>3</v>
      </c>
      <c r="G130" s="43"/>
      <c r="H130" s="93"/>
      <c r="I130" s="39"/>
      <c r="J130" s="40"/>
      <c r="K130" s="41"/>
      <c r="L130" s="25"/>
    </row>
    <row r="131" spans="1:12" s="154" customFormat="1" ht="15.75">
      <c r="A131" s="26"/>
      <c r="B131" s="82" t="s">
        <v>128</v>
      </c>
      <c r="C131" s="82" t="s">
        <v>129</v>
      </c>
      <c r="D131" s="9"/>
      <c r="E131" s="9" t="s">
        <v>14</v>
      </c>
      <c r="F131" s="52">
        <v>9</v>
      </c>
      <c r="G131" s="43"/>
      <c r="H131" s="93"/>
      <c r="I131" s="39"/>
      <c r="J131" s="40"/>
      <c r="K131" s="41"/>
      <c r="L131" s="25"/>
    </row>
    <row r="132" spans="1:12" s="154" customFormat="1" ht="15.75">
      <c r="A132" s="26"/>
      <c r="B132" s="82" t="s">
        <v>92</v>
      </c>
      <c r="C132" s="82" t="s">
        <v>98</v>
      </c>
      <c r="D132" s="9"/>
      <c r="E132" s="9" t="s">
        <v>14</v>
      </c>
      <c r="F132" s="52">
        <v>2</v>
      </c>
      <c r="G132" s="43"/>
      <c r="H132" s="93"/>
      <c r="I132" s="39"/>
      <c r="J132" s="40"/>
      <c r="K132" s="41"/>
      <c r="L132" s="25"/>
    </row>
    <row r="133" spans="1:12" s="154" customFormat="1" ht="15.75">
      <c r="A133" s="26"/>
      <c r="B133" s="82" t="s">
        <v>99</v>
      </c>
      <c r="C133" s="82" t="s">
        <v>100</v>
      </c>
      <c r="D133" s="9"/>
      <c r="E133" s="9" t="s">
        <v>14</v>
      </c>
      <c r="F133" s="52">
        <v>1</v>
      </c>
      <c r="G133" s="43"/>
      <c r="H133" s="93"/>
      <c r="I133" s="39"/>
      <c r="J133" s="40"/>
      <c r="K133" s="41"/>
      <c r="L133" s="25"/>
    </row>
    <row r="134" spans="1:12" s="154" customFormat="1" ht="15.75">
      <c r="A134" s="26"/>
      <c r="B134" s="82" t="s">
        <v>101</v>
      </c>
      <c r="C134" s="82" t="s">
        <v>102</v>
      </c>
      <c r="D134" s="9"/>
      <c r="E134" s="9" t="s">
        <v>14</v>
      </c>
      <c r="F134" s="52">
        <v>1</v>
      </c>
      <c r="G134" s="43"/>
      <c r="H134" s="93"/>
      <c r="I134" s="39"/>
      <c r="J134" s="40"/>
      <c r="K134" s="41"/>
      <c r="L134" s="25"/>
    </row>
    <row r="135" spans="1:12" s="154" customFormat="1" ht="15.75">
      <c r="A135" s="26"/>
      <c r="B135" s="82" t="s">
        <v>90</v>
      </c>
      <c r="C135" s="82" t="s">
        <v>103</v>
      </c>
      <c r="D135" s="9"/>
      <c r="E135" s="9" t="s">
        <v>14</v>
      </c>
      <c r="F135" s="52">
        <v>1</v>
      </c>
      <c r="G135" s="43"/>
      <c r="H135" s="93"/>
      <c r="I135" s="39"/>
      <c r="J135" s="40"/>
      <c r="K135" s="41"/>
      <c r="L135" s="25"/>
    </row>
    <row r="136" spans="1:12" s="154" customFormat="1" ht="15.75">
      <c r="A136" s="26"/>
      <c r="B136" s="82" t="s">
        <v>104</v>
      </c>
      <c r="C136" s="82" t="s">
        <v>105</v>
      </c>
      <c r="D136" s="9"/>
      <c r="E136" s="9" t="s">
        <v>14</v>
      </c>
      <c r="F136" s="52">
        <v>1</v>
      </c>
      <c r="G136" s="43"/>
      <c r="H136" s="93"/>
      <c r="I136" s="39"/>
      <c r="J136" s="40"/>
      <c r="K136" s="41"/>
      <c r="L136" s="25"/>
    </row>
    <row r="137" spans="1:12" s="154" customFormat="1" ht="15.75">
      <c r="A137" s="26"/>
      <c r="B137" s="82"/>
      <c r="C137" s="82"/>
      <c r="D137" s="9"/>
      <c r="E137" s="9"/>
      <c r="F137" s="52"/>
      <c r="G137" s="43"/>
      <c r="H137" s="93"/>
      <c r="I137" s="39"/>
      <c r="J137" s="40"/>
      <c r="K137" s="76"/>
      <c r="L137" s="25"/>
    </row>
    <row r="138" spans="1:12" s="154" customFormat="1" ht="15.75">
      <c r="A138" s="344"/>
      <c r="B138" s="329"/>
      <c r="C138" s="329" t="s">
        <v>135</v>
      </c>
      <c r="D138" s="332"/>
      <c r="E138" s="332"/>
      <c r="F138" s="330"/>
      <c r="G138" s="341"/>
      <c r="H138" s="343"/>
      <c r="I138" s="336"/>
      <c r="J138" s="338"/>
      <c r="K138" s="328"/>
      <c r="L138" s="25"/>
    </row>
    <row r="139" spans="1:12" s="154" customFormat="1" ht="15.75">
      <c r="A139" s="26"/>
      <c r="B139" s="82"/>
      <c r="C139" s="269" t="s">
        <v>13</v>
      </c>
      <c r="D139" s="9"/>
      <c r="E139" s="9"/>
      <c r="F139" s="52"/>
      <c r="G139" s="43"/>
      <c r="H139" s="93"/>
      <c r="I139" s="39"/>
      <c r="J139" s="40"/>
      <c r="K139" s="76"/>
      <c r="L139" s="25"/>
    </row>
    <row r="140" spans="1:12" s="154" customFormat="1" ht="15.75">
      <c r="A140" s="26"/>
      <c r="B140" s="82" t="s">
        <v>106</v>
      </c>
      <c r="C140" s="82" t="s">
        <v>107</v>
      </c>
      <c r="D140" s="9"/>
      <c r="E140" s="9" t="s">
        <v>14</v>
      </c>
      <c r="F140" s="52">
        <v>2</v>
      </c>
      <c r="G140" s="43"/>
      <c r="H140" s="93"/>
      <c r="I140" s="39"/>
      <c r="J140" s="40"/>
      <c r="K140" s="41"/>
      <c r="L140" s="25"/>
    </row>
    <row r="141" spans="1:12" s="154" customFormat="1" ht="15.75">
      <c r="A141" s="26"/>
      <c r="B141" s="82" t="s">
        <v>108</v>
      </c>
      <c r="C141" s="82" t="s">
        <v>109</v>
      </c>
      <c r="D141" s="9"/>
      <c r="E141" s="9" t="s">
        <v>14</v>
      </c>
      <c r="F141" s="52">
        <v>2</v>
      </c>
      <c r="G141" s="43"/>
      <c r="H141" s="93"/>
      <c r="I141" s="39"/>
      <c r="J141" s="40"/>
      <c r="K141" s="41"/>
      <c r="L141" s="25"/>
    </row>
    <row r="142" spans="1:12" s="154" customFormat="1" ht="15.75">
      <c r="A142" s="26"/>
      <c r="B142" s="82" t="s">
        <v>110</v>
      </c>
      <c r="C142" s="82" t="s">
        <v>111</v>
      </c>
      <c r="D142" s="9"/>
      <c r="E142" s="9" t="s">
        <v>14</v>
      </c>
      <c r="F142" s="52">
        <v>2</v>
      </c>
      <c r="G142" s="43"/>
      <c r="H142" s="93"/>
      <c r="I142" s="39"/>
      <c r="J142" s="40"/>
      <c r="K142" s="41"/>
      <c r="L142" s="25"/>
    </row>
    <row r="143" spans="1:12" s="154" customFormat="1" ht="15.75">
      <c r="A143" s="26"/>
      <c r="B143" s="82"/>
      <c r="C143" s="82"/>
      <c r="D143" s="9"/>
      <c r="E143" s="9"/>
      <c r="F143" s="52"/>
      <c r="G143" s="43"/>
      <c r="H143" s="93"/>
      <c r="I143" s="39"/>
      <c r="J143" s="40"/>
      <c r="K143" s="76"/>
      <c r="L143" s="25"/>
    </row>
    <row r="144" spans="1:12" s="154" customFormat="1" ht="15.75">
      <c r="A144" s="344"/>
      <c r="B144" s="329"/>
      <c r="C144" s="335" t="s">
        <v>20</v>
      </c>
      <c r="D144" s="332"/>
      <c r="E144" s="332"/>
      <c r="F144" s="330"/>
      <c r="G144" s="341"/>
      <c r="H144" s="343"/>
      <c r="I144" s="336"/>
      <c r="J144" s="338"/>
      <c r="K144" s="328"/>
      <c r="L144" s="25"/>
    </row>
    <row r="145" spans="1:12" s="154" customFormat="1" ht="15.75">
      <c r="A145" s="26"/>
      <c r="B145" s="82"/>
      <c r="C145" s="269" t="s">
        <v>13</v>
      </c>
      <c r="D145" s="9"/>
      <c r="E145" s="9"/>
      <c r="F145" s="52"/>
      <c r="G145" s="43"/>
      <c r="H145" s="93"/>
      <c r="I145" s="39"/>
      <c r="J145" s="40"/>
      <c r="K145" s="76"/>
      <c r="L145" s="25"/>
    </row>
    <row r="146" spans="1:12" s="154" customFormat="1" ht="15.75">
      <c r="A146" s="26"/>
      <c r="B146" s="82" t="s">
        <v>112</v>
      </c>
      <c r="C146" s="82" t="s">
        <v>113</v>
      </c>
      <c r="D146" s="9"/>
      <c r="E146" s="9" t="s">
        <v>14</v>
      </c>
      <c r="F146" s="52">
        <v>4</v>
      </c>
      <c r="G146" s="43"/>
      <c r="H146" s="93"/>
      <c r="I146" s="39"/>
      <c r="J146" s="40"/>
      <c r="K146" s="41"/>
      <c r="L146" s="25"/>
    </row>
    <row r="147" spans="1:12" s="154" customFormat="1" ht="15.75">
      <c r="A147" s="26"/>
      <c r="B147" s="82" t="s">
        <v>114</v>
      </c>
      <c r="C147" s="82" t="s">
        <v>115</v>
      </c>
      <c r="D147" s="9"/>
      <c r="E147" s="9" t="s">
        <v>14</v>
      </c>
      <c r="F147" s="52">
        <v>4</v>
      </c>
      <c r="G147" s="43"/>
      <c r="H147" s="93"/>
      <c r="I147" s="39"/>
      <c r="J147" s="40"/>
      <c r="K147" s="41"/>
      <c r="L147" s="25"/>
    </row>
    <row r="148" spans="1:12" s="154" customFormat="1" ht="15.75">
      <c r="A148" s="26"/>
      <c r="B148" s="82" t="s">
        <v>116</v>
      </c>
      <c r="C148" s="82" t="s">
        <v>117</v>
      </c>
      <c r="D148" s="9"/>
      <c r="E148" s="9" t="s">
        <v>14</v>
      </c>
      <c r="F148" s="52">
        <v>4</v>
      </c>
      <c r="G148" s="43"/>
      <c r="H148" s="93"/>
      <c r="I148" s="39"/>
      <c r="J148" s="40"/>
      <c r="K148" s="41"/>
      <c r="L148" s="25"/>
    </row>
    <row r="149" spans="1:12" s="154" customFormat="1" ht="15.75">
      <c r="A149" s="26"/>
      <c r="B149" s="82" t="s">
        <v>131</v>
      </c>
      <c r="C149" s="82" t="s">
        <v>130</v>
      </c>
      <c r="D149" s="9"/>
      <c r="E149" s="9" t="s">
        <v>14</v>
      </c>
      <c r="F149" s="52">
        <v>12</v>
      </c>
      <c r="G149" s="43"/>
      <c r="H149" s="93"/>
      <c r="I149" s="39"/>
      <c r="J149" s="40"/>
      <c r="K149" s="41"/>
      <c r="L149" s="25"/>
    </row>
    <row r="150" spans="1:12" s="154" customFormat="1" ht="15.75">
      <c r="A150" s="26"/>
      <c r="B150" s="82" t="s">
        <v>132</v>
      </c>
      <c r="C150" s="82" t="s">
        <v>133</v>
      </c>
      <c r="D150" s="9"/>
      <c r="E150" s="9" t="s">
        <v>14</v>
      </c>
      <c r="F150" s="52">
        <v>1</v>
      </c>
      <c r="G150" s="43"/>
      <c r="H150" s="93"/>
      <c r="I150" s="39"/>
      <c r="J150" s="40"/>
      <c r="K150" s="41"/>
      <c r="L150" s="25"/>
    </row>
    <row r="151" spans="1:12" s="154" customFormat="1" ht="15.75">
      <c r="A151" s="26"/>
      <c r="B151" s="82" t="s">
        <v>144</v>
      </c>
      <c r="C151" s="82" t="s">
        <v>143</v>
      </c>
      <c r="D151" s="9"/>
      <c r="E151" s="9" t="s">
        <v>14</v>
      </c>
      <c r="F151" s="52">
        <v>1</v>
      </c>
      <c r="G151" s="43"/>
      <c r="H151" s="93"/>
      <c r="I151" s="39"/>
      <c r="J151" s="40"/>
      <c r="K151" s="76"/>
      <c r="L151" s="25"/>
    </row>
    <row r="152" spans="1:12" s="154" customFormat="1" ht="15.75">
      <c r="A152" s="26"/>
      <c r="B152" s="82"/>
      <c r="C152" s="82"/>
      <c r="D152" s="9"/>
      <c r="E152" s="9"/>
      <c r="F152" s="52"/>
      <c r="G152" s="43"/>
      <c r="H152" s="93"/>
      <c r="I152" s="39"/>
      <c r="J152" s="40"/>
      <c r="K152" s="76"/>
      <c r="L152" s="25"/>
    </row>
    <row r="153" spans="1:12" s="154" customFormat="1" ht="15.75">
      <c r="A153" s="344"/>
      <c r="B153" s="329"/>
      <c r="C153" s="339" t="s">
        <v>63</v>
      </c>
      <c r="D153" s="332"/>
      <c r="E153" s="332"/>
      <c r="F153" s="330"/>
      <c r="G153" s="341"/>
      <c r="H153" s="343"/>
      <c r="I153" s="336"/>
      <c r="J153" s="338"/>
      <c r="K153" s="328"/>
      <c r="L153" s="25"/>
    </row>
    <row r="154" spans="1:12" s="154" customFormat="1" ht="15.75">
      <c r="A154" s="26"/>
      <c r="B154" s="82"/>
      <c r="C154" s="269" t="s">
        <v>13</v>
      </c>
      <c r="D154" s="9"/>
      <c r="E154" s="9"/>
      <c r="F154" s="52"/>
      <c r="G154" s="43"/>
      <c r="H154" s="93"/>
      <c r="I154" s="39"/>
      <c r="J154" s="40"/>
      <c r="K154" s="76"/>
      <c r="L154" s="25"/>
    </row>
    <row r="155" spans="1:12" s="154" customFormat="1" ht="15.75">
      <c r="A155" s="26"/>
      <c r="B155" s="82" t="s">
        <v>118</v>
      </c>
      <c r="C155" s="82" t="s">
        <v>119</v>
      </c>
      <c r="D155" s="9"/>
      <c r="E155" s="9" t="s">
        <v>14</v>
      </c>
      <c r="F155" s="52">
        <v>1</v>
      </c>
      <c r="G155" s="43"/>
      <c r="H155" s="93"/>
      <c r="I155" s="39"/>
      <c r="J155" s="40"/>
      <c r="K155" s="41"/>
      <c r="L155" s="25"/>
    </row>
    <row r="156" spans="1:12" s="154" customFormat="1" ht="15.75">
      <c r="A156" s="26"/>
      <c r="B156" s="82" t="s">
        <v>120</v>
      </c>
      <c r="C156" s="82" t="s">
        <v>121</v>
      </c>
      <c r="D156" s="9"/>
      <c r="E156" s="9" t="s">
        <v>14</v>
      </c>
      <c r="F156" s="52">
        <v>16</v>
      </c>
      <c r="G156" s="43"/>
      <c r="H156" s="93"/>
      <c r="I156" s="39"/>
      <c r="J156" s="40"/>
      <c r="K156" s="41"/>
      <c r="L156" s="25"/>
    </row>
    <row r="157" spans="1:12" s="154" customFormat="1" ht="15.75">
      <c r="A157" s="26"/>
      <c r="B157" s="82" t="s">
        <v>122</v>
      </c>
      <c r="C157" s="82" t="s">
        <v>123</v>
      </c>
      <c r="D157" s="9"/>
      <c r="E157" s="9" t="s">
        <v>14</v>
      </c>
      <c r="F157" s="52">
        <v>1</v>
      </c>
      <c r="G157" s="43"/>
      <c r="H157" s="93"/>
      <c r="I157" s="39"/>
      <c r="J157" s="40"/>
      <c r="K157" s="41"/>
      <c r="L157" s="25"/>
    </row>
    <row r="158" spans="1:12" s="154" customFormat="1" ht="15.75">
      <c r="A158" s="26"/>
      <c r="B158" s="82" t="s">
        <v>124</v>
      </c>
      <c r="C158" s="82" t="s">
        <v>125</v>
      </c>
      <c r="D158" s="9"/>
      <c r="E158" s="9" t="s">
        <v>14</v>
      </c>
      <c r="F158" s="52">
        <v>1</v>
      </c>
      <c r="G158" s="43"/>
      <c r="H158" s="93"/>
      <c r="I158" s="39"/>
      <c r="J158" s="40"/>
      <c r="K158" s="41"/>
      <c r="L158" s="25"/>
    </row>
    <row r="159" spans="1:12" s="154" customFormat="1" ht="15.75">
      <c r="A159" s="317"/>
      <c r="B159" s="345"/>
      <c r="C159" s="82"/>
      <c r="D159" s="9"/>
      <c r="E159" s="9"/>
      <c r="F159" s="52"/>
      <c r="G159" s="43"/>
      <c r="H159" s="94"/>
      <c r="I159" s="39"/>
      <c r="J159" s="40"/>
      <c r="K159" s="76"/>
      <c r="L159" s="25"/>
    </row>
    <row r="160" spans="1:12" s="154" customFormat="1" ht="15.75">
      <c r="A160" s="26"/>
      <c r="C160" s="45" t="s">
        <v>21</v>
      </c>
      <c r="D160" s="60"/>
      <c r="E160" s="60"/>
      <c r="F160" s="61"/>
      <c r="G160" s="57"/>
      <c r="H160" s="92"/>
      <c r="I160" s="50"/>
      <c r="J160" s="50"/>
      <c r="K160" s="51"/>
      <c r="L160" s="25"/>
    </row>
    <row r="161" spans="1:27" s="154" customFormat="1" ht="15.75">
      <c r="A161" s="26"/>
      <c r="C161" s="42" t="s">
        <v>22</v>
      </c>
      <c r="D161" s="9"/>
      <c r="E161" s="9" t="s">
        <v>17</v>
      </c>
      <c r="F161" s="52">
        <v>1</v>
      </c>
      <c r="G161" s="43"/>
      <c r="H161" s="92"/>
      <c r="I161" s="39"/>
      <c r="J161" s="40"/>
      <c r="K161" s="41"/>
      <c r="L161" s="25"/>
    </row>
    <row r="162" spans="1:27" s="154" customFormat="1" ht="15.75">
      <c r="A162" s="26"/>
      <c r="B162" s="82"/>
      <c r="C162" s="82"/>
      <c r="D162" s="9"/>
      <c r="E162" s="9"/>
      <c r="F162" s="52"/>
      <c r="G162" s="43"/>
      <c r="H162" s="93"/>
      <c r="I162" s="39"/>
      <c r="J162" s="40"/>
      <c r="K162" s="76"/>
      <c r="L162" s="25"/>
    </row>
    <row r="163" spans="1:27" s="154" customFormat="1" ht="15.75">
      <c r="A163" s="26"/>
      <c r="C163" s="42"/>
      <c r="D163" s="9"/>
      <c r="E163" s="9"/>
      <c r="F163" s="52"/>
      <c r="G163" s="43"/>
      <c r="H163" s="93"/>
      <c r="I163" s="39"/>
      <c r="J163" s="40"/>
      <c r="K163" s="76"/>
      <c r="L163" s="25"/>
    </row>
    <row r="164" spans="1:27" s="154" customFormat="1" ht="15.75">
      <c r="A164" s="63"/>
      <c r="B164" s="63"/>
      <c r="C164" s="63" t="s">
        <v>23</v>
      </c>
      <c r="D164" s="62"/>
      <c r="E164" s="62"/>
      <c r="F164" s="64"/>
      <c r="G164" s="367">
        <f>SUBTOTAL(9,H7:H163)</f>
        <v>0</v>
      </c>
      <c r="H164" s="368"/>
      <c r="I164" s="65"/>
      <c r="J164" s="66"/>
      <c r="K164" s="67"/>
      <c r="L164" s="25"/>
    </row>
    <row r="165" spans="1:27" s="154" customFormat="1" ht="15.75">
      <c r="A165" s="346"/>
      <c r="B165" s="346"/>
      <c r="C165" s="69" t="s">
        <v>24</v>
      </c>
      <c r="D165" s="68"/>
      <c r="E165" s="68"/>
      <c r="F165" s="70"/>
      <c r="G165" s="71"/>
      <c r="H165" s="72"/>
      <c r="I165" s="364">
        <f>SUBTOTAL(9,K7:K163)</f>
        <v>0</v>
      </c>
      <c r="J165" s="365"/>
      <c r="K165" s="366"/>
      <c r="L165" s="25"/>
    </row>
    <row r="166" spans="1:27" s="154" customFormat="1" ht="16.5" thickBot="1">
      <c r="A166" s="348"/>
      <c r="B166" s="347"/>
      <c r="C166" s="73" t="s">
        <v>25</v>
      </c>
      <c r="D166" s="74"/>
      <c r="E166" s="362">
        <f>G164+I165</f>
        <v>0</v>
      </c>
      <c r="F166" s="362"/>
      <c r="G166" s="362"/>
      <c r="H166" s="362"/>
      <c r="I166" s="362"/>
      <c r="J166" s="362"/>
      <c r="K166" s="363"/>
      <c r="L166" s="25"/>
    </row>
    <row r="167" spans="1:27" s="154" customFormat="1" ht="39.950000000000003" customHeight="1" thickTop="1">
      <c r="A167" s="349" t="s">
        <v>149</v>
      </c>
      <c r="B167" s="350"/>
      <c r="C167" s="350"/>
      <c r="D167" s="350"/>
      <c r="E167" s="350"/>
      <c r="F167" s="350"/>
      <c r="G167" s="350"/>
      <c r="H167" s="350"/>
      <c r="I167" s="350"/>
      <c r="J167" s="350"/>
      <c r="K167" s="350"/>
      <c r="L167" s="25"/>
    </row>
    <row r="168" spans="1:27" s="154" customFormat="1" ht="15.75">
      <c r="A168" s="26"/>
      <c r="C168"/>
      <c r="D168"/>
      <c r="E168"/>
      <c r="F168" s="378"/>
      <c r="G168"/>
      <c r="H168"/>
      <c r="I168"/>
      <c r="J168"/>
      <c r="K168"/>
      <c r="L168" s="25"/>
    </row>
    <row r="169" spans="1:27" s="154" customFormat="1" ht="15.75">
      <c r="A169" s="26"/>
      <c r="C169"/>
      <c r="D169"/>
      <c r="E169"/>
      <c r="F169" s="378"/>
      <c r="G169"/>
      <c r="H169"/>
      <c r="I169"/>
      <c r="J169"/>
      <c r="K169"/>
      <c r="L169" s="25"/>
    </row>
    <row r="170" spans="1:27" s="154" customFormat="1" ht="15.75">
      <c r="A170" s="26"/>
      <c r="C170"/>
      <c r="D170"/>
      <c r="E170"/>
      <c r="F170"/>
      <c r="G170"/>
      <c r="H170" s="224"/>
      <c r="I170"/>
      <c r="J170" s="224"/>
      <c r="K170"/>
      <c r="L170" s="25"/>
    </row>
    <row r="171" spans="1:27" s="154" customFormat="1" ht="15.75">
      <c r="A171" s="26"/>
      <c r="C171"/>
      <c r="D171"/>
      <c r="E171"/>
      <c r="F171"/>
      <c r="G171"/>
      <c r="H171" s="248"/>
      <c r="I171"/>
      <c r="J171" s="248"/>
      <c r="K171" s="224"/>
      <c r="L171" s="25"/>
    </row>
    <row r="172" spans="1:27" s="154" customFormat="1" ht="15.75">
      <c r="A172" s="26"/>
      <c r="C172"/>
      <c r="D172"/>
      <c r="E172"/>
      <c r="F172"/>
      <c r="G172"/>
      <c r="H172" s="224"/>
      <c r="I172"/>
      <c r="J172" s="224"/>
      <c r="K172"/>
      <c r="L172" s="25"/>
    </row>
    <row r="173" spans="1:27" s="154" customFormat="1" ht="15.75">
      <c r="A173" s="26"/>
      <c r="C173"/>
      <c r="D173"/>
      <c r="E173"/>
      <c r="F173"/>
      <c r="G173"/>
      <c r="H173" s="224"/>
      <c r="I173"/>
      <c r="J173"/>
      <c r="K173" s="224"/>
      <c r="L173" s="25"/>
    </row>
    <row r="174" spans="1:27" s="154" customFormat="1" ht="15.75">
      <c r="A174" s="26"/>
      <c r="C174"/>
      <c r="D174"/>
      <c r="E174"/>
      <c r="F174"/>
      <c r="G174"/>
      <c r="H174"/>
      <c r="I174"/>
      <c r="J174"/>
      <c r="K174"/>
      <c r="L174" s="25"/>
    </row>
    <row r="175" spans="1:27" s="75" customFormat="1" ht="15.75" customHeight="1">
      <c r="A175" s="136"/>
      <c r="B175" s="137"/>
      <c r="C175"/>
      <c r="D175"/>
      <c r="E175"/>
      <c r="F175"/>
      <c r="G175"/>
      <c r="H175"/>
      <c r="I175"/>
      <c r="J175"/>
      <c r="K175"/>
      <c r="L175" s="25"/>
    </row>
    <row r="176" spans="1:27" ht="15.75">
      <c r="A176" s="155"/>
      <c r="B176" s="156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11"/>
      <c r="W176" s="11"/>
      <c r="X176" s="11"/>
      <c r="Y176" s="11"/>
      <c r="Z176" s="11"/>
      <c r="AA176" s="11"/>
    </row>
    <row r="177" spans="1:27" ht="15.75" customHeight="1">
      <c r="A177" s="136"/>
      <c r="B177" s="137"/>
      <c r="L177" s="75"/>
      <c r="M177" s="25"/>
      <c r="N177" s="25"/>
      <c r="O177" s="25"/>
      <c r="P177" s="25"/>
      <c r="Q177" s="25"/>
      <c r="R177" s="25"/>
      <c r="S177" s="25"/>
      <c r="T177" s="25"/>
      <c r="U177" s="25"/>
      <c r="V177" s="11"/>
      <c r="W177" s="11"/>
      <c r="X177" s="11"/>
      <c r="Y177" s="11"/>
      <c r="Z177" s="11"/>
      <c r="AA177" s="11"/>
    </row>
    <row r="178" spans="1:27" ht="15.75" customHeight="1">
      <c r="A178" s="136"/>
      <c r="B178" s="137"/>
      <c r="L178" s="75"/>
      <c r="M178" s="25"/>
      <c r="N178" s="25"/>
      <c r="O178" s="25"/>
      <c r="P178" s="25"/>
      <c r="Q178" s="25"/>
      <c r="R178" s="25"/>
      <c r="S178" s="25"/>
      <c r="T178" s="25"/>
      <c r="U178" s="25"/>
      <c r="V178" s="11"/>
      <c r="W178" s="11"/>
      <c r="X178" s="11"/>
      <c r="Y178" s="11"/>
      <c r="Z178" s="11"/>
      <c r="AA178" s="11"/>
    </row>
    <row r="179" spans="1:27" ht="15.75" customHeight="1">
      <c r="A179" s="136"/>
      <c r="B179" s="137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11"/>
      <c r="W179" s="11"/>
      <c r="X179" s="11"/>
      <c r="Y179" s="11"/>
      <c r="Z179" s="11"/>
      <c r="AA179" s="11"/>
    </row>
    <row r="180" spans="1:27" ht="15.75" customHeight="1"/>
    <row r="181" spans="1:27" ht="15.75" customHeight="1"/>
    <row r="182" spans="1:27" ht="15.75" customHeight="1"/>
    <row r="183" spans="1:27" ht="15.75" customHeight="1"/>
    <row r="184" spans="1:27" ht="15.75" customHeight="1"/>
    <row r="185" spans="1:27" ht="15.75" customHeight="1"/>
    <row r="186" spans="1:27" ht="15.75" customHeight="1">
      <c r="H186" s="224"/>
      <c r="K186" s="224"/>
    </row>
    <row r="187" spans="1:27" ht="15.75" customHeight="1"/>
    <row r="188" spans="1:27" ht="15.75" customHeight="1"/>
    <row r="189" spans="1:27" ht="15.75" customHeight="1"/>
    <row r="190" spans="1:27" ht="15.75" customHeight="1"/>
    <row r="191" spans="1:27" ht="15.75" customHeight="1"/>
    <row r="192" spans="1:27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</sheetData>
  <mergeCells count="14">
    <mergeCell ref="A167:K167"/>
    <mergeCell ref="A2:A4"/>
    <mergeCell ref="A5:F5"/>
    <mergeCell ref="G3:H3"/>
    <mergeCell ref="C2:C4"/>
    <mergeCell ref="F2:F4"/>
    <mergeCell ref="E2:E4"/>
    <mergeCell ref="I3:K3"/>
    <mergeCell ref="E166:K166"/>
    <mergeCell ref="I165:K165"/>
    <mergeCell ref="G164:H164"/>
    <mergeCell ref="B2:B4"/>
    <mergeCell ref="A6:K6"/>
    <mergeCell ref="A103:K103"/>
  </mergeCells>
  <pageMargins left="0.70866141732283472" right="0.70866141732283472" top="0.74803149606299213" bottom="0.74803149606299213" header="0" footer="0"/>
  <pageSetup paperSize="9" scale="40" orientation="landscape" r:id="rId1"/>
  <rowBreaks count="1" manualBreakCount="1">
    <brk id="142" max="16383" man="1"/>
  </rowBreaks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Hala Vodova</vt:lpstr>
      <vt:lpstr>'Hala Vodova'!Oblast_tisku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Maroš Sinčák</dc:creator>
  <cp:lastModifiedBy>Marie Kudělková</cp:lastModifiedBy>
  <cp:lastPrinted>2022-09-27T12:29:51Z</cp:lastPrinted>
  <dcterms:created xsi:type="dcterms:W3CDTF">2018-06-14T15:40:35Z</dcterms:created>
  <dcterms:modified xsi:type="dcterms:W3CDTF">2023-03-22T17:03:48Z</dcterms:modified>
</cp:coreProperties>
</file>