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16380" windowHeight="8190" tabRatio="500" activeTab="0"/>
  </bookViews>
  <sheets>
    <sheet name="Rekapitulace" sheetId="1" r:id="rId1"/>
    <sheet name="Detail" sheetId="2" r:id="rId2"/>
  </sheets>
  <definedNames>
    <definedName name="_xlnm.Print_Area" localSheetId="1">'Detail'!$A$1:$K$84</definedName>
    <definedName name="_xlnm.Print_Area" localSheetId="0">'Rekapitulace'!$A$1:$F$24</definedName>
    <definedName name="_xlnm.Print_Titles" localSheetId="1">'Detail'!$1:$5</definedName>
  </definedNames>
  <calcPr calcId="125725"/>
  <extLst/>
</workbook>
</file>

<file path=xl/sharedStrings.xml><?xml version="1.0" encoding="utf-8"?>
<sst xmlns="http://schemas.openxmlformats.org/spreadsheetml/2006/main" count="210" uniqueCount="78">
  <si>
    <t>Rekapitulace nákladů - Elektro SIL, - HALA VODOVA - OBJEKT IO 601</t>
  </si>
  <si>
    <t>Kč bez DPH</t>
  </si>
  <si>
    <t>Materiál</t>
  </si>
  <si>
    <t>Dopravné</t>
  </si>
  <si>
    <t>%</t>
  </si>
  <si>
    <t>Montáž</t>
  </si>
  <si>
    <t>Staveništní přesun</t>
  </si>
  <si>
    <t>Výchozí revize</t>
  </si>
  <si>
    <t>Celkové náklady</t>
  </si>
  <si>
    <t>MATERIÁL - SILNOPROUD – HALA VODOVA - OBJEKT IO 601</t>
  </si>
  <si>
    <t>P.č.</t>
  </si>
  <si>
    <t>Popis</t>
  </si>
  <si>
    <t>M.J.</t>
  </si>
  <si>
    <t>Počet</t>
  </si>
  <si>
    <t>Sazba</t>
  </si>
  <si>
    <t>Kč/hod</t>
  </si>
  <si>
    <t>Cena  jedn.</t>
  </si>
  <si>
    <t>Celkem</t>
  </si>
  <si>
    <t>Minut/jedn.</t>
  </si>
  <si>
    <t>1</t>
  </si>
  <si>
    <t>Kabely a elektrické vedení</t>
  </si>
  <si>
    <t>1.01</t>
  </si>
  <si>
    <t>Typ / Druh</t>
  </si>
  <si>
    <t xml:space="preserve">CYKY 4Bx10mm2 </t>
  </si>
  <si>
    <t>m</t>
  </si>
  <si>
    <t>Spojovací bod ( svorkovací box) pro kabely CYKY 4x10mm2 vč. utěsnění</t>
  </si>
  <si>
    <t>kompl</t>
  </si>
  <si>
    <t>Pomocný montážní materiál pro kabely (svorky, štítky, pásky apod.)</t>
  </si>
  <si>
    <t>1.02</t>
  </si>
  <si>
    <t>Další práce spojené s instalací, montáží, demontáží, sekání,..</t>
  </si>
  <si>
    <t>ks</t>
  </si>
  <si>
    <t>2</t>
  </si>
  <si>
    <t>Trubky a kanály pro kabely</t>
  </si>
  <si>
    <t>2.01</t>
  </si>
  <si>
    <t>Instalační trubka DN65 vč. protahovacího vodiče</t>
  </si>
  <si>
    <t>Příslušenství instalační trubky (úchytky, tvarovky, spojky apod.)</t>
  </si>
  <si>
    <t>2.02</t>
  </si>
  <si>
    <t>Další práce spojené s instalací, montáží, demontáží</t>
  </si>
  <si>
    <t>3</t>
  </si>
  <si>
    <t>Ostatní materiál a příslušenství</t>
  </si>
  <si>
    <t>3.01</t>
  </si>
  <si>
    <t>Zřízení kabelového lože včetne podsypu a urovnání povrchu z písku tlouš.5cm nad kabel do 65 cm</t>
  </si>
  <si>
    <t>m3</t>
  </si>
  <si>
    <t>Výkop kabelové rýhy 50/80 cm hor.3  strojní výkop rýhy</t>
  </si>
  <si>
    <t>Zásyp kabelových rýh strojně ve volném terénu</t>
  </si>
  <si>
    <t>Krytí kabelu, spojek výstražnou folií z PVC šiřky 25cm</t>
  </si>
  <si>
    <t>Betonová patka pro sloup VO, vč. výkopu, uložení a obetonování</t>
  </si>
  <si>
    <t>3.02</t>
  </si>
  <si>
    <t>4</t>
  </si>
  <si>
    <t>Svítidla</t>
  </si>
  <si>
    <t>4.01</t>
  </si>
  <si>
    <t>Venkovní LED svítidlo veřejného osvětlení 25W (vzor – typ dle přílohy TZ)</t>
  </si>
  <si>
    <t>Venkovní LED svítidlo veřejného osvětlení 40W (vzor – typ dle přílohy TZ)</t>
  </si>
  <si>
    <t>Stožár VO parkový, bezpatkový, oboustranně zinkovaný, v=4m</t>
  </si>
  <si>
    <t>Stožár VO parkový, bezpatkový, oboustranně zinkovaný, v=5m</t>
  </si>
  <si>
    <t>Stožárová elektro výzbroj (svorkovnice, vnitřní kabely apod.)</t>
  </si>
  <si>
    <t>4.02</t>
  </si>
  <si>
    <t>Další práce spojené s instalací, montáží, demontáží vč. revize</t>
  </si>
  <si>
    <t>5</t>
  </si>
  <si>
    <t>Uzemnění</t>
  </si>
  <si>
    <t>5.01</t>
  </si>
  <si>
    <t>Spojovací svorka pro zemnící pásek</t>
  </si>
  <si>
    <t>Zemnící pásek 30x4mm</t>
  </si>
  <si>
    <t>5.02</t>
  </si>
  <si>
    <t>CELKEM MATERIÁL</t>
  </si>
  <si>
    <t>CELKEM MONTÁŽ DEMONTÁŽ</t>
  </si>
  <si>
    <t>CELKEM</t>
  </si>
  <si>
    <t>HALA VODOVÁ - IO601 - MATERIÁL</t>
  </si>
  <si>
    <t>HALA VODOVÁ - IO601 - MONTÁŽ</t>
  </si>
  <si>
    <t>Cen.soustava/ platnost</t>
  </si>
  <si>
    <t>Č. položky</t>
  </si>
  <si>
    <t>RTS DATA 2022/II</t>
  </si>
  <si>
    <t>Vlastní</t>
  </si>
  <si>
    <t>341 11076.R</t>
  </si>
  <si>
    <t>354 41120.R</t>
  </si>
  <si>
    <t>354 43120.R</t>
  </si>
  <si>
    <t>650 12-5719.R00</t>
  </si>
  <si>
    <t>210 22-0021.R00 </t>
  </si>
</sst>
</file>

<file path=xl/styles.xml><?xml version="1.0" encoding="utf-8"?>
<styleSheet xmlns="http://schemas.openxmlformats.org/spreadsheetml/2006/main">
  <numFmts count="6">
    <numFmt numFmtId="164" formatCode="#,##0.00\ [$Kč-405];[Red]\-#,##0.00\ [$Kč-405]"/>
    <numFmt numFmtId="165" formatCode="[$-405]General"/>
    <numFmt numFmtId="166" formatCode="[$-405]#,##0"/>
    <numFmt numFmtId="167" formatCode="#,##0.0"/>
    <numFmt numFmtId="168" formatCode="[$-405]#,##0.0"/>
    <numFmt numFmtId="169" formatCode="[$]@"/>
  </numFmts>
  <fonts count="20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Calibri"/>
      <family val="2"/>
    </font>
    <font>
      <sz val="10"/>
      <name val="Arial CE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rgb="FF000000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CDDD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165" fontId="3" fillId="0" borderId="0">
      <alignment/>
      <protection/>
    </xf>
  </cellStyleXfs>
  <cellXfs count="144">
    <xf numFmtId="0" fontId="0" fillId="0" borderId="0" xfId="0"/>
    <xf numFmtId="165" fontId="6" fillId="0" borderId="0" xfId="26" applyFont="1">
      <alignment/>
      <protection/>
    </xf>
    <xf numFmtId="166" fontId="6" fillId="0" borderId="0" xfId="26" applyNumberFormat="1" applyFont="1">
      <alignment/>
      <protection/>
    </xf>
    <xf numFmtId="165" fontId="6" fillId="2" borderId="0" xfId="26" applyFont="1" applyFill="1">
      <alignment/>
      <protection/>
    </xf>
    <xf numFmtId="166" fontId="0" fillId="0" borderId="0" xfId="0" applyNumberFormat="1" applyFont="1" applyAlignment="1">
      <alignment horizontal="right"/>
    </xf>
    <xf numFmtId="0" fontId="6" fillId="0" borderId="0" xfId="0" applyFont="1"/>
    <xf numFmtId="165" fontId="8" fillId="3" borderId="0" xfId="26" applyFont="1" applyFill="1">
      <alignment/>
      <protection/>
    </xf>
    <xf numFmtId="0" fontId="8" fillId="3" borderId="0" xfId="0" applyFont="1" applyFill="1"/>
    <xf numFmtId="166" fontId="8" fillId="3" borderId="0" xfId="26" applyNumberFormat="1" applyFont="1" applyFill="1">
      <alignment/>
      <protection/>
    </xf>
    <xf numFmtId="165" fontId="8" fillId="0" borderId="0" xfId="26" applyFont="1" applyAlignment="1">
      <alignment horizontal="center"/>
      <protection/>
    </xf>
    <xf numFmtId="165" fontId="9" fillId="0" borderId="0" xfId="26" applyFont="1">
      <alignment/>
      <protection/>
    </xf>
    <xf numFmtId="167" fontId="6" fillId="0" borderId="0" xfId="26" applyNumberFormat="1" applyFont="1">
      <alignment/>
      <protection/>
    </xf>
    <xf numFmtId="168" fontId="9" fillId="0" borderId="0" xfId="26" applyNumberFormat="1" applyFont="1" applyAlignment="1">
      <alignment horizontal="right" indent="5"/>
      <protection/>
    </xf>
    <xf numFmtId="166" fontId="9" fillId="0" borderId="0" xfId="26" applyNumberFormat="1" applyFont="1">
      <alignment/>
      <protection/>
    </xf>
    <xf numFmtId="165" fontId="8" fillId="2" borderId="0" xfId="26" applyFont="1" applyFill="1" applyAlignment="1">
      <alignment horizontal="center"/>
      <protection/>
    </xf>
    <xf numFmtId="165" fontId="9" fillId="2" borderId="0" xfId="26" applyFont="1" applyFill="1">
      <alignment/>
      <protection/>
    </xf>
    <xf numFmtId="165" fontId="7" fillId="2" borderId="0" xfId="26" applyFont="1" applyFill="1">
      <alignment/>
      <protection/>
    </xf>
    <xf numFmtId="167" fontId="6" fillId="2" borderId="0" xfId="26" applyNumberFormat="1" applyFont="1" applyFill="1">
      <alignment/>
      <protection/>
    </xf>
    <xf numFmtId="168" fontId="9" fillId="2" borderId="0" xfId="26" applyNumberFormat="1" applyFont="1" applyFill="1" applyAlignment="1">
      <alignment horizontal="right" indent="5"/>
      <protection/>
    </xf>
    <xf numFmtId="166" fontId="9" fillId="2" borderId="0" xfId="26" applyNumberFormat="1" applyFont="1" applyFill="1">
      <alignment/>
      <protection/>
    </xf>
    <xf numFmtId="4" fontId="10" fillId="0" borderId="1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3" fontId="6" fillId="0" borderId="3" xfId="21" applyNumberFormat="1" applyFont="1" applyBorder="1" applyAlignment="1">
      <alignment horizontal="center"/>
      <protection/>
    </xf>
    <xf numFmtId="166" fontId="9" fillId="0" borderId="3" xfId="26" applyNumberFormat="1" applyFont="1" applyBorder="1" applyAlignment="1">
      <alignment horizontal="center"/>
      <protection/>
    </xf>
    <xf numFmtId="168" fontId="8" fillId="0" borderId="3" xfId="26" applyNumberFormat="1" applyFont="1" applyBorder="1" applyAlignment="1">
      <alignment horizontal="center"/>
      <protection/>
    </xf>
    <xf numFmtId="166" fontId="8" fillId="0" borderId="3" xfId="26" applyNumberFormat="1" applyFont="1" applyBorder="1" applyAlignment="1">
      <alignment horizontal="center"/>
      <protection/>
    </xf>
    <xf numFmtId="3" fontId="8" fillId="0" borderId="3" xfId="21" applyNumberFormat="1" applyFont="1" applyBorder="1" applyAlignment="1">
      <alignment horizontal="center"/>
      <protection/>
    </xf>
    <xf numFmtId="0" fontId="0" fillId="0" borderId="0" xfId="0" applyFont="1"/>
    <xf numFmtId="168" fontId="12" fillId="0" borderId="4" xfId="26" applyNumberFormat="1" applyFont="1" applyBorder="1" applyAlignment="1">
      <alignment horizontal="right" indent="5"/>
      <protection/>
    </xf>
    <xf numFmtId="166" fontId="12" fillId="0" borderId="2" xfId="26" applyNumberFormat="1" applyFont="1" applyBorder="1">
      <alignment/>
      <protection/>
    </xf>
    <xf numFmtId="166" fontId="12" fillId="0" borderId="1" xfId="26" applyNumberFormat="1" applyFont="1" applyBorder="1">
      <alignment/>
      <protection/>
    </xf>
    <xf numFmtId="166" fontId="12" fillId="0" borderId="5" xfId="26" applyNumberFormat="1" applyFont="1" applyBorder="1">
      <alignment/>
      <protection/>
    </xf>
    <xf numFmtId="166" fontId="12" fillId="0" borderId="2" xfId="26" applyNumberFormat="1" applyFont="1" applyBorder="1">
      <alignment/>
      <protection/>
    </xf>
    <xf numFmtId="165" fontId="12" fillId="0" borderId="0" xfId="26" applyFont="1">
      <alignment/>
      <protection/>
    </xf>
    <xf numFmtId="49" fontId="10" fillId="4" borderId="0" xfId="0" applyNumberFormat="1" applyFont="1" applyFill="1" applyBorder="1"/>
    <xf numFmtId="0" fontId="10" fillId="4" borderId="0" xfId="0" applyFont="1" applyFill="1" applyBorder="1"/>
    <xf numFmtId="167" fontId="10" fillId="4" borderId="0" xfId="0" applyNumberFormat="1" applyFont="1" applyFill="1" applyBorder="1"/>
    <xf numFmtId="168" fontId="10" fillId="4" borderId="6" xfId="0" applyNumberFormat="1" applyFont="1" applyFill="1" applyBorder="1" applyAlignment="1">
      <alignment horizontal="right" indent="5"/>
    </xf>
    <xf numFmtId="4" fontId="10" fillId="4" borderId="7" xfId="0" applyNumberFormat="1" applyFont="1" applyFill="1" applyBorder="1"/>
    <xf numFmtId="166" fontId="13" fillId="4" borderId="6" xfId="26" applyNumberFormat="1" applyFont="1" applyFill="1" applyBorder="1">
      <alignment/>
      <protection/>
    </xf>
    <xf numFmtId="166" fontId="13" fillId="4" borderId="0" xfId="26" applyNumberFormat="1" applyFont="1" applyFill="1" applyBorder="1">
      <alignment/>
      <protection/>
    </xf>
    <xf numFmtId="166" fontId="13" fillId="4" borderId="7" xfId="26" applyNumberFormat="1" applyFont="1" applyFill="1" applyBorder="1">
      <alignment/>
      <protection/>
    </xf>
    <xf numFmtId="165" fontId="13" fillId="0" borderId="0" xfId="26" applyFont="1">
      <alignment/>
      <protection/>
    </xf>
    <xf numFmtId="49" fontId="10" fillId="0" borderId="0" xfId="0" applyNumberFormat="1" applyFont="1" applyBorder="1"/>
    <xf numFmtId="0" fontId="10" fillId="0" borderId="0" xfId="0" applyFont="1" applyBorder="1"/>
    <xf numFmtId="167" fontId="10" fillId="0" borderId="0" xfId="0" applyNumberFormat="1" applyFont="1" applyBorder="1"/>
    <xf numFmtId="168" fontId="10" fillId="0" borderId="6" xfId="0" applyNumberFormat="1" applyFont="1" applyBorder="1" applyAlignment="1">
      <alignment horizontal="right" indent="5"/>
    </xf>
    <xf numFmtId="4" fontId="10" fillId="5" borderId="7" xfId="0" applyNumberFormat="1" applyFont="1" applyFill="1" applyBorder="1"/>
    <xf numFmtId="166" fontId="13" fillId="0" borderId="6" xfId="26" applyNumberFormat="1" applyFont="1" applyBorder="1">
      <alignment/>
      <protection/>
    </xf>
    <xf numFmtId="166" fontId="13" fillId="0" borderId="0" xfId="26" applyNumberFormat="1" applyFont="1" applyBorder="1">
      <alignment/>
      <protection/>
    </xf>
    <xf numFmtId="166" fontId="13" fillId="6" borderId="7" xfId="26" applyNumberFormat="1" applyFont="1" applyFill="1" applyBorder="1">
      <alignment/>
      <protection/>
    </xf>
    <xf numFmtId="0" fontId="14" fillId="0" borderId="0" xfId="0" applyFont="1" applyBorder="1"/>
    <xf numFmtId="167" fontId="15" fillId="0" borderId="0" xfId="0" applyNumberFormat="1" applyFont="1" applyBorder="1"/>
    <xf numFmtId="168" fontId="15" fillId="0" borderId="6" xfId="0" applyNumberFormat="1" applyFont="1" applyBorder="1" applyAlignment="1">
      <alignment horizontal="right" indent="5"/>
    </xf>
    <xf numFmtId="4" fontId="15" fillId="5" borderId="7" xfId="0" applyNumberFormat="1" applyFont="1" applyFill="1" applyBorder="1"/>
    <xf numFmtId="0" fontId="16" fillId="0" borderId="0" xfId="0" applyFont="1" applyBorder="1"/>
    <xf numFmtId="0" fontId="15" fillId="0" borderId="0" xfId="0" applyFont="1" applyBorder="1"/>
    <xf numFmtId="168" fontId="15" fillId="0" borderId="6" xfId="0" applyNumberFormat="1" applyFont="1" applyBorder="1" applyAlignment="1">
      <alignment/>
    </xf>
    <xf numFmtId="166" fontId="6" fillId="5" borderId="7" xfId="26" applyNumberFormat="1" applyFont="1" applyFill="1" applyBorder="1">
      <alignment/>
      <protection/>
    </xf>
    <xf numFmtId="166" fontId="6" fillId="0" borderId="6" xfId="26" applyNumberFormat="1" applyFont="1" applyBorder="1">
      <alignment/>
      <protection/>
    </xf>
    <xf numFmtId="166" fontId="15" fillId="0" borderId="0" xfId="26" applyNumberFormat="1" applyFont="1" applyBorder="1">
      <alignment/>
      <protection/>
    </xf>
    <xf numFmtId="166" fontId="6" fillId="6" borderId="7" xfId="26" applyNumberFormat="1" applyFont="1" applyFill="1" applyBorder="1">
      <alignment/>
      <protection/>
    </xf>
    <xf numFmtId="168" fontId="10" fillId="0" borderId="6" xfId="0" applyNumberFormat="1" applyFont="1" applyBorder="1" applyAlignment="1">
      <alignment/>
    </xf>
    <xf numFmtId="49" fontId="10" fillId="0" borderId="5" xfId="0" applyNumberFormat="1" applyFont="1" applyBorder="1"/>
    <xf numFmtId="0" fontId="0" fillId="0" borderId="5" xfId="0" applyBorder="1"/>
    <xf numFmtId="0" fontId="14" fillId="0" borderId="5" xfId="0" applyFont="1" applyBorder="1" applyAlignment="1">
      <alignment/>
    </xf>
    <xf numFmtId="0" fontId="10" fillId="0" borderId="5" xfId="0" applyFont="1" applyBorder="1" applyAlignment="1">
      <alignment/>
    </xf>
    <xf numFmtId="167" fontId="10" fillId="0" borderId="5" xfId="0" applyNumberFormat="1" applyFont="1" applyBorder="1" applyAlignment="1">
      <alignment/>
    </xf>
    <xf numFmtId="168" fontId="10" fillId="0" borderId="1" xfId="0" applyNumberFormat="1" applyFont="1" applyBorder="1" applyAlignment="1">
      <alignment/>
    </xf>
    <xf numFmtId="166" fontId="6" fillId="5" borderId="2" xfId="26" applyNumberFormat="1" applyFont="1" applyFill="1" applyBorder="1">
      <alignment/>
      <protection/>
    </xf>
    <xf numFmtId="166" fontId="13" fillId="0" borderId="1" xfId="26" applyNumberFormat="1" applyFont="1" applyBorder="1">
      <alignment/>
      <protection/>
    </xf>
    <xf numFmtId="166" fontId="15" fillId="0" borderId="5" xfId="26" applyNumberFormat="1" applyFont="1" applyBorder="1">
      <alignment/>
      <protection/>
    </xf>
    <xf numFmtId="166" fontId="6" fillId="6" borderId="2" xfId="26" applyNumberFormat="1" applyFont="1" applyFill="1" applyBorder="1">
      <alignment/>
      <protection/>
    </xf>
    <xf numFmtId="49" fontId="10" fillId="0" borderId="0" xfId="0" applyNumberFormat="1" applyFont="1"/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5" fillId="0" borderId="0" xfId="0" applyFont="1"/>
    <xf numFmtId="168" fontId="0" fillId="0" borderId="6" xfId="0" applyNumberFormat="1" applyBorder="1" applyAlignment="1">
      <alignment/>
    </xf>
    <xf numFmtId="0" fontId="14" fillId="0" borderId="5" xfId="0" applyFont="1" applyBorder="1"/>
    <xf numFmtId="167" fontId="0" fillId="0" borderId="5" xfId="0" applyNumberFormat="1" applyBorder="1"/>
    <xf numFmtId="168" fontId="15" fillId="0" borderId="1" xfId="0" applyNumberFormat="1" applyFont="1" applyBorder="1" applyAlignment="1">
      <alignment/>
    </xf>
    <xf numFmtId="0" fontId="0" fillId="0" borderId="0" xfId="0" applyBorder="1"/>
    <xf numFmtId="167" fontId="0" fillId="0" borderId="0" xfId="0" applyNumberFormat="1" applyBorder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68" fontId="1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4" fontId="6" fillId="0" borderId="6" xfId="0" applyNumberFormat="1" applyFont="1" applyBorder="1" applyAlignment="1">
      <alignment wrapText="1"/>
    </xf>
    <xf numFmtId="167" fontId="15" fillId="0" borderId="0" xfId="0" applyNumberFormat="1" applyFont="1" applyBorder="1" applyAlignment="1">
      <alignment horizontal="right"/>
    </xf>
    <xf numFmtId="166" fontId="6" fillId="0" borderId="6" xfId="26" applyNumberFormat="1" applyFont="1" applyBorder="1" applyAlignment="1">
      <alignment/>
      <protection/>
    </xf>
    <xf numFmtId="166" fontId="6" fillId="0" borderId="1" xfId="26" applyNumberFormat="1" applyFont="1" applyBorder="1" applyAlignment="1">
      <alignment/>
      <protection/>
    </xf>
    <xf numFmtId="0" fontId="15" fillId="0" borderId="0" xfId="0" applyFont="1" applyAlignment="1">
      <alignment vertical="center" wrapText="1"/>
    </xf>
    <xf numFmtId="165" fontId="6" fillId="0" borderId="0" xfId="26" applyFont="1" applyBorder="1">
      <alignment/>
      <protection/>
    </xf>
    <xf numFmtId="167" fontId="6" fillId="0" borderId="0" xfId="26" applyNumberFormat="1" applyFont="1" applyBorder="1">
      <alignment/>
      <protection/>
    </xf>
    <xf numFmtId="3" fontId="15" fillId="0" borderId="6" xfId="0" applyNumberFormat="1" applyFont="1" applyBorder="1"/>
    <xf numFmtId="0" fontId="17" fillId="0" borderId="8" xfId="0" applyFont="1" applyBorder="1"/>
    <xf numFmtId="0" fontId="0" fillId="0" borderId="8" xfId="0" applyBorder="1"/>
    <xf numFmtId="0" fontId="15" fillId="0" borderId="8" xfId="0" applyFont="1" applyBorder="1" applyAlignment="1">
      <alignment wrapText="1"/>
    </xf>
    <xf numFmtId="167" fontId="0" fillId="0" borderId="8" xfId="0" applyNumberFormat="1" applyBorder="1"/>
    <xf numFmtId="168" fontId="0" fillId="0" borderId="9" xfId="0" applyNumberFormat="1" applyBorder="1" applyAlignment="1">
      <alignment/>
    </xf>
    <xf numFmtId="4" fontId="15" fillId="5" borderId="10" xfId="0" applyNumberFormat="1" applyFont="1" applyFill="1" applyBorder="1"/>
    <xf numFmtId="166" fontId="6" fillId="0" borderId="9" xfId="26" applyNumberFormat="1" applyFont="1" applyBorder="1">
      <alignment/>
      <protection/>
    </xf>
    <xf numFmtId="166" fontId="15" fillId="0" borderId="8" xfId="26" applyNumberFormat="1" applyFont="1" applyBorder="1">
      <alignment/>
      <protection/>
    </xf>
    <xf numFmtId="166" fontId="6" fillId="6" borderId="10" xfId="26" applyNumberFormat="1" applyFont="1" applyFill="1" applyBorder="1">
      <alignment/>
      <protection/>
    </xf>
    <xf numFmtId="0" fontId="14" fillId="0" borderId="0" xfId="0" applyFont="1" applyAlignment="1">
      <alignment wrapText="1"/>
    </xf>
    <xf numFmtId="0" fontId="6" fillId="0" borderId="0" xfId="0" applyFont="1" applyBorder="1"/>
    <xf numFmtId="167" fontId="6" fillId="0" borderId="0" xfId="0" applyNumberFormat="1" applyFont="1" applyBorder="1"/>
    <xf numFmtId="0" fontId="6" fillId="5" borderId="7" xfId="0" applyFont="1" applyFill="1" applyBorder="1"/>
    <xf numFmtId="166" fontId="6" fillId="0" borderId="0" xfId="26" applyNumberFormat="1" applyFont="1" applyBorder="1">
      <alignment/>
      <protection/>
    </xf>
    <xf numFmtId="49" fontId="10" fillId="5" borderId="5" xfId="0" applyNumberFormat="1" applyFont="1" applyFill="1" applyBorder="1"/>
    <xf numFmtId="0" fontId="15" fillId="5" borderId="5" xfId="0" applyFont="1" applyFill="1" applyBorder="1"/>
    <xf numFmtId="0" fontId="10" fillId="5" borderId="5" xfId="0" applyFont="1" applyFill="1" applyBorder="1"/>
    <xf numFmtId="167" fontId="15" fillId="5" borderId="5" xfId="0" applyNumberFormat="1" applyFont="1" applyFill="1" applyBorder="1"/>
    <xf numFmtId="166" fontId="6" fillId="5" borderId="1" xfId="26" applyNumberFormat="1" applyFont="1" applyFill="1" applyBorder="1">
      <alignment/>
      <protection/>
    </xf>
    <xf numFmtId="166" fontId="6" fillId="5" borderId="5" xfId="26" applyNumberFormat="1" applyFont="1" applyFill="1" applyBorder="1">
      <alignment/>
      <protection/>
    </xf>
    <xf numFmtId="0" fontId="6" fillId="5" borderId="2" xfId="0" applyFont="1" applyFill="1" applyBorder="1"/>
    <xf numFmtId="49" fontId="10" fillId="6" borderId="5" xfId="0" applyNumberFormat="1" applyFont="1" applyFill="1" applyBorder="1"/>
    <xf numFmtId="0" fontId="15" fillId="6" borderId="5" xfId="0" applyFont="1" applyFill="1" applyBorder="1"/>
    <xf numFmtId="0" fontId="10" fillId="6" borderId="5" xfId="0" applyFont="1" applyFill="1" applyBorder="1"/>
    <xf numFmtId="167" fontId="15" fillId="6" borderId="5" xfId="0" applyNumberFormat="1" applyFont="1" applyFill="1" applyBorder="1"/>
    <xf numFmtId="168" fontId="15" fillId="6" borderId="11" xfId="0" applyNumberFormat="1" applyFont="1" applyFill="1" applyBorder="1" applyAlignment="1">
      <alignment horizontal="right" indent="5"/>
    </xf>
    <xf numFmtId="4" fontId="10" fillId="6" borderId="5" xfId="0" applyNumberFormat="1" applyFont="1" applyFill="1" applyBorder="1"/>
    <xf numFmtId="49" fontId="10" fillId="2" borderId="12" xfId="0" applyNumberFormat="1" applyFont="1" applyFill="1" applyBorder="1"/>
    <xf numFmtId="0" fontId="15" fillId="2" borderId="12" xfId="0" applyFont="1" applyFill="1" applyBorder="1"/>
    <xf numFmtId="0" fontId="10" fillId="2" borderId="12" xfId="0" applyFont="1" applyFill="1" applyBorder="1"/>
    <xf numFmtId="168" fontId="15" fillId="0" borderId="0" xfId="0" applyNumberFormat="1" applyFont="1" applyBorder="1" applyAlignment="1">
      <alignment horizontal="right" indent="5"/>
    </xf>
    <xf numFmtId="4" fontId="10" fillId="0" borderId="0" xfId="0" applyNumberFormat="1" applyFont="1" applyBorder="1"/>
    <xf numFmtId="169" fontId="8" fillId="0" borderId="0" xfId="26" applyNumberFormat="1" applyFont="1" applyBorder="1" applyAlignment="1">
      <alignment horizontal="center"/>
      <protection/>
    </xf>
    <xf numFmtId="168" fontId="6" fillId="0" borderId="0" xfId="26" applyNumberFormat="1" applyFont="1" applyBorder="1" applyAlignment="1">
      <alignment horizontal="right" indent="5"/>
      <protection/>
    </xf>
    <xf numFmtId="0" fontId="18" fillId="0" borderId="0" xfId="0" applyFont="1"/>
    <xf numFmtId="0" fontId="19" fillId="0" borderId="0" xfId="0" applyFont="1"/>
    <xf numFmtId="165" fontId="7" fillId="2" borderId="0" xfId="26" applyFont="1" applyFill="1" applyBorder="1" applyAlignment="1">
      <alignment horizontal="center" vertical="center" wrapText="1"/>
      <protection/>
    </xf>
    <xf numFmtId="4" fontId="10" fillId="2" borderId="12" xfId="0" applyNumberFormat="1" applyFont="1" applyFill="1" applyBorder="1" applyAlignment="1">
      <alignment horizontal="center"/>
    </xf>
    <xf numFmtId="165" fontId="8" fillId="0" borderId="3" xfId="26" applyFont="1" applyBorder="1" applyAlignment="1">
      <alignment horizontal="center"/>
      <protection/>
    </xf>
    <xf numFmtId="4" fontId="10" fillId="5" borderId="1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165" fontId="11" fillId="0" borderId="5" xfId="26" applyFont="1" applyBorder="1" applyAlignment="1">
      <alignment horizontal="center"/>
      <protection/>
    </xf>
    <xf numFmtId="4" fontId="15" fillId="5" borderId="3" xfId="0" applyNumberFormat="1" applyFont="1" applyFill="1" applyBorder="1" applyAlignment="1">
      <alignment horizontal="center"/>
    </xf>
    <xf numFmtId="4" fontId="15" fillId="6" borderId="3" xfId="0" applyNumberFormat="1" applyFont="1" applyFill="1" applyBorder="1" applyAlignment="1">
      <alignment horizontal="center"/>
    </xf>
    <xf numFmtId="165" fontId="8" fillId="0" borderId="4" xfId="26" applyFont="1" applyBorder="1" applyAlignment="1">
      <alignment horizontal="center" wrapText="1"/>
      <protection/>
    </xf>
    <xf numFmtId="165" fontId="8" fillId="0" borderId="14" xfId="26" applyFont="1" applyBorder="1" applyAlignment="1">
      <alignment horizontal="center" wrapText="1"/>
      <protection/>
    </xf>
    <xf numFmtId="165" fontId="8" fillId="0" borderId="13" xfId="26" applyFont="1" applyBorder="1" applyAlignment="1">
      <alignment horizontal="center" wrapText="1"/>
      <protection/>
    </xf>
    <xf numFmtId="167" fontId="8" fillId="0" borderId="3" xfId="26" applyNumberFormat="1" applyFont="1" applyBorder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Normal 2" xfId="21"/>
    <cellStyle name="Normal 2 2" xfId="22"/>
    <cellStyle name="normální_=433" xfId="23"/>
    <cellStyle name="Result" xfId="24"/>
    <cellStyle name="Result2" xfId="25"/>
    <cellStyle name="Excel Built-in Normal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selection activeCell="J10" sqref="J10"/>
    </sheetView>
  </sheetViews>
  <sheetFormatPr defaultColWidth="11.00390625" defaultRowHeight="14.25"/>
  <cols>
    <col min="1" max="1" width="11.00390625" style="1" customWidth="1"/>
    <col min="2" max="2" width="45.875" style="1" customWidth="1"/>
    <col min="3" max="5" width="11.00390625" style="1" customWidth="1"/>
    <col min="6" max="6" width="13.125" style="2" customWidth="1"/>
    <col min="7" max="1024" width="11.00390625" style="1" customWidth="1"/>
  </cols>
  <sheetData>
    <row r="1" spans="1:6" ht="19.7" customHeight="1">
      <c r="A1" s="3"/>
      <c r="B1" s="132" t="s">
        <v>0</v>
      </c>
      <c r="C1" s="132"/>
      <c r="D1" s="132"/>
      <c r="E1" s="132"/>
      <c r="F1" s="132"/>
    </row>
    <row r="2" ht="14.25">
      <c r="F2" s="4" t="s">
        <v>1</v>
      </c>
    </row>
    <row r="3" spans="1:6" ht="14.25">
      <c r="A3" s="1">
        <v>1</v>
      </c>
      <c r="B3" s="5" t="s">
        <v>2</v>
      </c>
      <c r="F3" s="2">
        <f>Detail!G82</f>
        <v>0</v>
      </c>
    </row>
    <row r="5" spans="1:6" ht="14.25">
      <c r="A5" s="1">
        <v>2</v>
      </c>
      <c r="B5" s="5" t="s">
        <v>3</v>
      </c>
      <c r="D5" s="5" t="s">
        <v>4</v>
      </c>
      <c r="E5" s="1">
        <v>2</v>
      </c>
      <c r="F5" s="2">
        <f>F3*E5/100</f>
        <v>0</v>
      </c>
    </row>
    <row r="7" spans="1:6" ht="14.25">
      <c r="A7" s="1">
        <v>3</v>
      </c>
      <c r="B7" s="5" t="s">
        <v>5</v>
      </c>
      <c r="F7" s="2">
        <f>Detail!I83</f>
        <v>0</v>
      </c>
    </row>
    <row r="9" spans="1:6" ht="14.25">
      <c r="A9" s="1">
        <v>4</v>
      </c>
      <c r="B9" s="5" t="s">
        <v>6</v>
      </c>
      <c r="D9" s="5" t="s">
        <v>4</v>
      </c>
      <c r="E9" s="1">
        <v>1.5</v>
      </c>
      <c r="F9" s="2">
        <f>SUM(F3,F5,F7)*E9/100</f>
        <v>0</v>
      </c>
    </row>
    <row r="11" spans="1:6" ht="14.25">
      <c r="A11" s="1">
        <v>5</v>
      </c>
      <c r="B11" s="5" t="s">
        <v>7</v>
      </c>
      <c r="F11" s="2">
        <v>0</v>
      </c>
    </row>
    <row r="14" spans="1:6" ht="15.75">
      <c r="A14" s="6">
        <v>7</v>
      </c>
      <c r="B14" s="7" t="s">
        <v>8</v>
      </c>
      <c r="C14" s="6"/>
      <c r="D14" s="6"/>
      <c r="E14" s="6"/>
      <c r="F14" s="8">
        <f>SUM(F3:F13)</f>
        <v>0</v>
      </c>
    </row>
  </sheetData>
  <mergeCells count="1">
    <mergeCell ref="B1:F1"/>
  </mergeCells>
  <printOptions horizontalCentered="1"/>
  <pageMargins left="0.7086614173228347" right="0.7086614173228347" top="1.141732283464567" bottom="1.0236220472440944" header="0.7480314960629921" footer="0.31496062992125984"/>
  <pageSetup fitToHeight="7" fitToWidth="1" horizontalDpi="300" verticalDpi="300" orientation="landscape" paperSize="9" r:id="rId1"/>
  <headerFooter>
    <oddHeader>&amp;CPrepared by via electra &amp;D&amp;RPage &amp;P</oddHeader>
    <oddFooter>&amp;C&amp;"Calibri,Běžné"&amp;12&amp;F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86"/>
  <sheetViews>
    <sheetView view="pageBreakPreview" zoomScale="80" zoomScaleSheetLayoutView="80" workbookViewId="0" topLeftCell="A22">
      <selection activeCell="G82" sqref="G82:H82"/>
    </sheetView>
  </sheetViews>
  <sheetFormatPr defaultColWidth="11.00390625" defaultRowHeight="14.25"/>
  <cols>
    <col min="1" max="1" width="11.125" style="9" customWidth="1"/>
    <col min="2" max="2" width="17.25390625" style="10" bestFit="1" customWidth="1"/>
    <col min="3" max="3" width="16.375" style="10" bestFit="1" customWidth="1"/>
    <col min="4" max="4" width="92.125" style="10" customWidth="1"/>
    <col min="5" max="5" width="11.00390625" style="1" customWidth="1"/>
    <col min="6" max="6" width="11.00390625" style="11" customWidth="1"/>
    <col min="7" max="7" width="14.625" style="12" customWidth="1"/>
    <col min="8" max="8" width="15.875" style="13" customWidth="1"/>
    <col min="9" max="9" width="11.00390625" style="13" customWidth="1"/>
    <col min="10" max="10" width="19.625" style="13" customWidth="1"/>
    <col min="11" max="11" width="13.50390625" style="13" customWidth="1"/>
    <col min="12" max="1023" width="11.00390625" style="10" customWidth="1"/>
    <col min="1024" max="1025" width="8.875" style="0" customWidth="1"/>
  </cols>
  <sheetData>
    <row r="1" spans="1:11" ht="20.25">
      <c r="A1" s="14"/>
      <c r="B1" s="15"/>
      <c r="C1" s="15"/>
      <c r="D1" s="16" t="s">
        <v>9</v>
      </c>
      <c r="E1" s="3"/>
      <c r="F1" s="17"/>
      <c r="G1" s="18"/>
      <c r="H1" s="19"/>
      <c r="I1" s="19"/>
      <c r="J1" s="19"/>
      <c r="K1" s="19"/>
    </row>
    <row r="2" spans="1:11" ht="15" customHeight="1">
      <c r="A2" s="134" t="s">
        <v>10</v>
      </c>
      <c r="B2" s="134" t="s">
        <v>70</v>
      </c>
      <c r="C2" s="140" t="s">
        <v>69</v>
      </c>
      <c r="D2" s="134" t="s">
        <v>11</v>
      </c>
      <c r="E2" s="134" t="s">
        <v>12</v>
      </c>
      <c r="F2" s="143" t="s">
        <v>13</v>
      </c>
      <c r="G2" s="20"/>
      <c r="H2" s="21"/>
      <c r="I2" s="22" t="s">
        <v>14</v>
      </c>
      <c r="J2" s="22">
        <v>300</v>
      </c>
      <c r="K2" s="23" t="s">
        <v>15</v>
      </c>
    </row>
    <row r="3" spans="1:11" ht="14.1" customHeight="1">
      <c r="A3" s="134"/>
      <c r="B3" s="134"/>
      <c r="C3" s="141"/>
      <c r="D3" s="134"/>
      <c r="E3" s="134"/>
      <c r="F3" s="143"/>
      <c r="G3" s="135" t="s">
        <v>2</v>
      </c>
      <c r="H3" s="135"/>
      <c r="I3" s="136" t="s">
        <v>5</v>
      </c>
      <c r="J3" s="136"/>
      <c r="K3" s="136"/>
    </row>
    <row r="4" spans="1:1025" s="1" customFormat="1" ht="14.25">
      <c r="A4" s="134"/>
      <c r="B4" s="134"/>
      <c r="C4" s="142"/>
      <c r="D4" s="134"/>
      <c r="E4" s="134"/>
      <c r="F4" s="143"/>
      <c r="G4" s="24" t="s">
        <v>16</v>
      </c>
      <c r="H4" s="25" t="s">
        <v>17</v>
      </c>
      <c r="I4" s="26" t="s">
        <v>18</v>
      </c>
      <c r="J4" s="26" t="s">
        <v>16</v>
      </c>
      <c r="K4" s="26" t="s">
        <v>17</v>
      </c>
      <c r="AMJ4" s="27"/>
      <c r="AMK4" s="27"/>
    </row>
    <row r="5" spans="1:11" s="33" customFormat="1" ht="12.75">
      <c r="A5" s="137"/>
      <c r="B5" s="137"/>
      <c r="C5" s="137"/>
      <c r="D5" s="137"/>
      <c r="E5" s="137"/>
      <c r="F5" s="137"/>
      <c r="G5" s="28" t="s">
        <v>1</v>
      </c>
      <c r="H5" s="29" t="s">
        <v>1</v>
      </c>
      <c r="I5" s="30"/>
      <c r="J5" s="31"/>
      <c r="K5" s="32"/>
    </row>
    <row r="6" spans="1:11" s="42" customFormat="1" ht="14.25">
      <c r="A6" s="34"/>
      <c r="B6" s="35"/>
      <c r="C6" s="35"/>
      <c r="D6" s="35" t="s">
        <v>67</v>
      </c>
      <c r="E6" s="35"/>
      <c r="F6" s="36"/>
      <c r="G6" s="37"/>
      <c r="H6" s="38"/>
      <c r="I6" s="39"/>
      <c r="J6" s="40"/>
      <c r="K6" s="41"/>
    </row>
    <row r="7" spans="1:11" s="42" customFormat="1" ht="14.25">
      <c r="A7" s="43"/>
      <c r="B7" s="44"/>
      <c r="C7" s="44"/>
      <c r="D7" s="44"/>
      <c r="E7" s="44"/>
      <c r="F7" s="45"/>
      <c r="G7" s="46"/>
      <c r="H7" s="47"/>
      <c r="I7" s="48"/>
      <c r="J7" s="49"/>
      <c r="K7" s="50"/>
    </row>
    <row r="8" spans="1:11" s="42" customFormat="1" ht="14.25">
      <c r="A8" s="43" t="s">
        <v>19</v>
      </c>
      <c r="B8" s="44"/>
      <c r="C8" s="44"/>
      <c r="D8" s="51" t="s">
        <v>20</v>
      </c>
      <c r="E8" s="44"/>
      <c r="F8" s="52"/>
      <c r="G8" s="53"/>
      <c r="H8" s="54"/>
      <c r="I8" s="48"/>
      <c r="J8" s="49"/>
      <c r="K8" s="50"/>
    </row>
    <row r="9" spans="1:11" s="42" customFormat="1" ht="14.25">
      <c r="A9" s="43" t="s">
        <v>21</v>
      </c>
      <c r="B9" s="44"/>
      <c r="C9" s="44"/>
      <c r="D9" s="55" t="s">
        <v>22</v>
      </c>
      <c r="E9" s="44"/>
      <c r="F9" s="52"/>
      <c r="G9" s="53"/>
      <c r="H9" s="54"/>
      <c r="I9" s="48"/>
      <c r="J9" s="49"/>
      <c r="K9" s="50"/>
    </row>
    <row r="10" spans="1:11" s="42" customFormat="1" ht="14.25">
      <c r="A10" s="43"/>
      <c r="B10" s="130" t="s">
        <v>73</v>
      </c>
      <c r="C10" t="s">
        <v>71</v>
      </c>
      <c r="D10" s="56" t="s">
        <v>23</v>
      </c>
      <c r="E10" s="56" t="s">
        <v>24</v>
      </c>
      <c r="F10" s="52">
        <v>180</v>
      </c>
      <c r="G10" s="53"/>
      <c r="H10" s="58">
        <f>F10*G10</f>
        <v>0</v>
      </c>
      <c r="I10" s="59"/>
      <c r="J10" s="49"/>
      <c r="K10" s="50"/>
    </row>
    <row r="11" spans="1:11" s="42" customFormat="1" ht="14.25">
      <c r="A11" s="43"/>
      <c r="B11" s="44"/>
      <c r="C11" s="56" t="s">
        <v>72</v>
      </c>
      <c r="D11" s="56" t="s">
        <v>25</v>
      </c>
      <c r="E11" s="56" t="s">
        <v>26</v>
      </c>
      <c r="F11" s="52">
        <v>4</v>
      </c>
      <c r="G11" s="53"/>
      <c r="H11" s="58">
        <f>F11*G11</f>
        <v>0</v>
      </c>
      <c r="I11" s="59"/>
      <c r="J11" s="49"/>
      <c r="K11" s="50"/>
    </row>
    <row r="12" spans="1:11" s="42" customFormat="1" ht="14.25">
      <c r="A12" s="43"/>
      <c r="B12" s="44"/>
      <c r="C12" s="56" t="s">
        <v>72</v>
      </c>
      <c r="D12" s="56" t="s">
        <v>27</v>
      </c>
      <c r="E12" s="56" t="s">
        <v>26</v>
      </c>
      <c r="F12" s="52">
        <v>1</v>
      </c>
      <c r="G12" s="53"/>
      <c r="H12" s="58">
        <f>F12*G12</f>
        <v>0</v>
      </c>
      <c r="I12" s="59"/>
      <c r="J12" s="49"/>
      <c r="K12" s="50"/>
    </row>
    <row r="13" spans="1:11" s="42" customFormat="1" ht="14.25">
      <c r="A13" s="43" t="s">
        <v>28</v>
      </c>
      <c r="B13" s="44"/>
      <c r="C13" s="44"/>
      <c r="D13" s="55" t="s">
        <v>29</v>
      </c>
      <c r="E13" s="56" t="s">
        <v>30</v>
      </c>
      <c r="F13" s="52">
        <v>1</v>
      </c>
      <c r="G13" s="57"/>
      <c r="H13" s="58">
        <f>F13*G13</f>
        <v>0</v>
      </c>
      <c r="I13" s="59"/>
      <c r="J13" s="49"/>
      <c r="K13" s="50"/>
    </row>
    <row r="14" spans="1:11" s="42" customFormat="1" ht="14.25">
      <c r="A14" s="43"/>
      <c r="B14" s="44"/>
      <c r="C14" s="44"/>
      <c r="D14" s="56"/>
      <c r="E14" s="44"/>
      <c r="F14" s="45"/>
      <c r="G14" s="62"/>
      <c r="H14" s="58"/>
      <c r="I14" s="48"/>
      <c r="J14" s="60"/>
      <c r="K14" s="61"/>
    </row>
    <row r="15" spans="1:11" s="42" customFormat="1" ht="14.25">
      <c r="A15" s="63" t="s">
        <v>31</v>
      </c>
      <c r="B15" s="64"/>
      <c r="C15" s="64"/>
      <c r="D15" s="65" t="s">
        <v>32</v>
      </c>
      <c r="E15" s="66"/>
      <c r="F15" s="67"/>
      <c r="G15" s="68"/>
      <c r="H15" s="69"/>
      <c r="I15" s="70"/>
      <c r="J15" s="71"/>
      <c r="K15" s="72"/>
    </row>
    <row r="16" spans="1:11" s="42" customFormat="1" ht="14.25">
      <c r="A16" s="73" t="s">
        <v>33</v>
      </c>
      <c r="D16" s="74" t="s">
        <v>22</v>
      </c>
      <c r="E16" s="75"/>
      <c r="F16" s="76"/>
      <c r="G16" s="62"/>
      <c r="H16" s="58"/>
      <c r="I16" s="48"/>
      <c r="J16" s="60"/>
      <c r="K16" s="61"/>
    </row>
    <row r="17" spans="1:11" s="42" customFormat="1" ht="14.25">
      <c r="A17" s="43"/>
      <c r="B17" s="44"/>
      <c r="C17" s="56" t="s">
        <v>72</v>
      </c>
      <c r="D17" s="56" t="s">
        <v>34</v>
      </c>
      <c r="E17" s="56" t="s">
        <v>24</v>
      </c>
      <c r="F17" s="52">
        <v>180</v>
      </c>
      <c r="G17" s="62"/>
      <c r="H17" s="58">
        <f>F17*G17</f>
        <v>0</v>
      </c>
      <c r="I17" s="59"/>
      <c r="J17" s="60"/>
      <c r="K17" s="61"/>
    </row>
    <row r="18" spans="1:11" s="42" customFormat="1" ht="14.25">
      <c r="A18" s="43"/>
      <c r="B18" s="44"/>
      <c r="C18" s="56" t="s">
        <v>72</v>
      </c>
      <c r="D18" s="56" t="s">
        <v>35</v>
      </c>
      <c r="E18" s="56" t="s">
        <v>26</v>
      </c>
      <c r="F18" s="52">
        <v>1</v>
      </c>
      <c r="G18" s="62"/>
      <c r="H18" s="58">
        <f>F18*G18</f>
        <v>0</v>
      </c>
      <c r="I18" s="59"/>
      <c r="J18" s="60"/>
      <c r="K18" s="61"/>
    </row>
    <row r="19" spans="1:11" s="42" customFormat="1" ht="14.25">
      <c r="A19" s="73" t="s">
        <v>36</v>
      </c>
      <c r="D19" s="55" t="s">
        <v>37</v>
      </c>
      <c r="E19" s="1" t="s">
        <v>30</v>
      </c>
      <c r="F19" s="11">
        <v>1</v>
      </c>
      <c r="G19" s="57"/>
      <c r="H19" s="58">
        <f>F19*G19</f>
        <v>0</v>
      </c>
      <c r="I19" s="59"/>
      <c r="J19" s="60"/>
      <c r="K19" s="61"/>
    </row>
    <row r="20" spans="1:11" s="42" customFormat="1" ht="14.25">
      <c r="A20" s="73"/>
      <c r="B20" s="77"/>
      <c r="C20" s="77"/>
      <c r="D20" s="77"/>
      <c r="E20" s="56"/>
      <c r="F20" s="52"/>
      <c r="G20" s="78"/>
      <c r="H20" s="54"/>
      <c r="I20" s="48"/>
      <c r="J20" s="60"/>
      <c r="K20" s="61"/>
    </row>
    <row r="21" spans="1:11" s="42" customFormat="1" ht="14.25">
      <c r="A21" s="63" t="s">
        <v>38</v>
      </c>
      <c r="B21" s="64"/>
      <c r="C21" s="64"/>
      <c r="D21" s="79" t="s">
        <v>39</v>
      </c>
      <c r="E21" s="64"/>
      <c r="F21" s="80"/>
      <c r="G21" s="81"/>
      <c r="H21" s="69"/>
      <c r="I21" s="70"/>
      <c r="J21" s="71"/>
      <c r="K21" s="72"/>
    </row>
    <row r="22" spans="1:11" s="42" customFormat="1" ht="14.25">
      <c r="A22" s="73" t="s">
        <v>40</v>
      </c>
      <c r="D22" s="74" t="s">
        <v>22</v>
      </c>
      <c r="E22" s="82"/>
      <c r="F22" s="83"/>
      <c r="G22" s="57"/>
      <c r="H22" s="58"/>
      <c r="I22" s="48"/>
      <c r="J22" s="60"/>
      <c r="K22" s="61"/>
    </row>
    <row r="23" spans="1:1025" s="1" customFormat="1" ht="14.25">
      <c r="A23" s="73"/>
      <c r="B23" s="84"/>
      <c r="C23" s="84"/>
      <c r="D23" s="85" t="s">
        <v>41</v>
      </c>
      <c r="E23" s="85" t="s">
        <v>42</v>
      </c>
      <c r="F23" s="86">
        <v>5.5</v>
      </c>
      <c r="G23" s="87"/>
      <c r="H23" s="58">
        <f aca="true" t="shared" si="0" ref="H23:H28">F23*G23</f>
        <v>0</v>
      </c>
      <c r="I23" s="88"/>
      <c r="J23" s="60"/>
      <c r="K23" s="61"/>
      <c r="AMJ23" s="5"/>
      <c r="AMK23" s="5"/>
    </row>
    <row r="24" spans="1:1025" s="1" customFormat="1" ht="14.25">
      <c r="A24" s="73"/>
      <c r="B24" s="84"/>
      <c r="C24" s="84"/>
      <c r="D24" s="85" t="s">
        <v>43</v>
      </c>
      <c r="E24" s="85" t="s">
        <v>42</v>
      </c>
      <c r="F24" s="86">
        <v>85</v>
      </c>
      <c r="G24" s="87"/>
      <c r="H24" s="58">
        <f t="shared" si="0"/>
        <v>0</v>
      </c>
      <c r="I24" s="88"/>
      <c r="J24" s="60"/>
      <c r="K24" s="61"/>
      <c r="AMJ24" s="5"/>
      <c r="AMK24" s="5"/>
    </row>
    <row r="25" spans="1:1025" s="1" customFormat="1" ht="14.25">
      <c r="A25" s="73"/>
      <c r="B25" s="84"/>
      <c r="C25" s="84"/>
      <c r="D25" s="85" t="s">
        <v>44</v>
      </c>
      <c r="E25" s="85" t="s">
        <v>42</v>
      </c>
      <c r="F25" s="86">
        <v>80</v>
      </c>
      <c r="G25" s="87"/>
      <c r="H25" s="58">
        <f t="shared" si="0"/>
        <v>0</v>
      </c>
      <c r="I25" s="88"/>
      <c r="J25" s="60"/>
      <c r="K25" s="61"/>
      <c r="AMJ25" s="5"/>
      <c r="AMK25" s="5"/>
    </row>
    <row r="26" spans="1:1025" s="1" customFormat="1" ht="14.25">
      <c r="A26" s="73"/>
      <c r="B26" s="84"/>
      <c r="C26" s="56" t="s">
        <v>72</v>
      </c>
      <c r="D26" s="85" t="s">
        <v>45</v>
      </c>
      <c r="E26" s="85" t="s">
        <v>24</v>
      </c>
      <c r="F26" s="86">
        <v>165</v>
      </c>
      <c r="G26" s="87"/>
      <c r="H26" s="58">
        <f t="shared" si="0"/>
        <v>0</v>
      </c>
      <c r="I26" s="88"/>
      <c r="J26" s="60"/>
      <c r="K26" s="61"/>
      <c r="AMJ26" s="5"/>
      <c r="AMK26" s="5"/>
    </row>
    <row r="27" spans="1:1025" s="1" customFormat="1" ht="14.25">
      <c r="A27" s="73"/>
      <c r="B27" s="84"/>
      <c r="C27" s="84"/>
      <c r="D27" s="85" t="s">
        <v>46</v>
      </c>
      <c r="E27" s="85" t="s">
        <v>30</v>
      </c>
      <c r="F27" s="86">
        <v>9</v>
      </c>
      <c r="G27" s="87"/>
      <c r="H27" s="58">
        <f t="shared" si="0"/>
        <v>0</v>
      </c>
      <c r="I27" s="88"/>
      <c r="J27" s="60"/>
      <c r="K27" s="61"/>
      <c r="AMJ27" s="5"/>
      <c r="AMK27" s="5"/>
    </row>
    <row r="28" spans="1:1025" s="1" customFormat="1" ht="14.25">
      <c r="A28" s="73" t="s">
        <v>47</v>
      </c>
      <c r="B28" s="84"/>
      <c r="C28" s="84"/>
      <c r="D28" s="55" t="s">
        <v>37</v>
      </c>
      <c r="E28" s="56" t="s">
        <v>30</v>
      </c>
      <c r="F28" s="89">
        <v>1</v>
      </c>
      <c r="G28" s="87"/>
      <c r="H28" s="58">
        <f t="shared" si="0"/>
        <v>0</v>
      </c>
      <c r="I28" s="59"/>
      <c r="J28" s="60"/>
      <c r="K28" s="61"/>
      <c r="AMJ28" s="5"/>
      <c r="AMK28" s="5"/>
    </row>
    <row r="29" spans="1:11" s="42" customFormat="1" ht="14.25">
      <c r="A29" s="73"/>
      <c r="D29" s="55"/>
      <c r="E29" s="56"/>
      <c r="F29" s="52"/>
      <c r="G29" s="90"/>
      <c r="H29" s="58"/>
      <c r="I29" s="48"/>
      <c r="J29" s="60"/>
      <c r="K29" s="61"/>
    </row>
    <row r="30" spans="1:11" s="42" customFormat="1" ht="14.25">
      <c r="A30" s="63" t="s">
        <v>48</v>
      </c>
      <c r="B30" s="64"/>
      <c r="C30" s="64"/>
      <c r="D30" s="65" t="s">
        <v>49</v>
      </c>
      <c r="E30" s="66"/>
      <c r="F30" s="67"/>
      <c r="G30" s="91"/>
      <c r="H30" s="69"/>
      <c r="I30" s="70"/>
      <c r="J30" s="71"/>
      <c r="K30" s="72"/>
    </row>
    <row r="31" spans="1:11" s="42" customFormat="1" ht="14.25">
      <c r="A31" s="73" t="s">
        <v>50</v>
      </c>
      <c r="D31" s="74" t="s">
        <v>22</v>
      </c>
      <c r="E31" s="75"/>
      <c r="F31" s="76"/>
      <c r="G31" s="90"/>
      <c r="H31" s="58"/>
      <c r="I31" s="48"/>
      <c r="J31" s="60"/>
      <c r="K31" s="61"/>
    </row>
    <row r="32" spans="1:11" s="42" customFormat="1" ht="24.75" customHeight="1">
      <c r="A32" s="73"/>
      <c r="C32" s="56" t="s">
        <v>72</v>
      </c>
      <c r="D32" s="92" t="s">
        <v>51</v>
      </c>
      <c r="E32" s="56" t="s">
        <v>30</v>
      </c>
      <c r="F32" s="52">
        <v>3</v>
      </c>
      <c r="G32" s="90"/>
      <c r="H32" s="58">
        <f>F32*G32</f>
        <v>0</v>
      </c>
      <c r="I32" s="59"/>
      <c r="J32" s="60"/>
      <c r="K32" s="61"/>
    </row>
    <row r="33" spans="1:11" s="42" customFormat="1" ht="24.75" customHeight="1">
      <c r="A33" s="73"/>
      <c r="C33" s="56" t="s">
        <v>72</v>
      </c>
      <c r="D33" s="92" t="s">
        <v>52</v>
      </c>
      <c r="E33" s="56" t="s">
        <v>30</v>
      </c>
      <c r="F33" s="52">
        <v>9</v>
      </c>
      <c r="G33" s="90"/>
      <c r="H33" s="58">
        <f>F33*G33</f>
        <v>0</v>
      </c>
      <c r="I33" s="59"/>
      <c r="J33" s="60"/>
      <c r="K33" s="61"/>
    </row>
    <row r="34" spans="1:11" s="42" customFormat="1" ht="24.75" customHeight="1">
      <c r="A34" s="73"/>
      <c r="C34" s="56" t="s">
        <v>72</v>
      </c>
      <c r="D34" s="92" t="s">
        <v>53</v>
      </c>
      <c r="E34" s="56" t="s">
        <v>30</v>
      </c>
      <c r="F34" s="52">
        <v>3</v>
      </c>
      <c r="G34" s="90"/>
      <c r="H34" s="58">
        <f>F34*G34</f>
        <v>0</v>
      </c>
      <c r="I34" s="59"/>
      <c r="J34" s="60"/>
      <c r="K34" s="61"/>
    </row>
    <row r="35" spans="1:11" s="42" customFormat="1" ht="24.75" customHeight="1">
      <c r="A35" s="73"/>
      <c r="C35" s="56" t="s">
        <v>72</v>
      </c>
      <c r="D35" s="92" t="s">
        <v>54</v>
      </c>
      <c r="E35" s="56" t="s">
        <v>30</v>
      </c>
      <c r="F35" s="52">
        <v>9</v>
      </c>
      <c r="G35" s="90"/>
      <c r="H35" s="58">
        <f>F35*G35</f>
        <v>0</v>
      </c>
      <c r="I35" s="59"/>
      <c r="J35" s="60"/>
      <c r="K35" s="61"/>
    </row>
    <row r="36" spans="1:11" s="42" customFormat="1" ht="24.75" customHeight="1">
      <c r="A36" s="73"/>
      <c r="C36" s="56" t="s">
        <v>72</v>
      </c>
      <c r="D36" s="92" t="s">
        <v>55</v>
      </c>
      <c r="E36" s="56" t="s">
        <v>30</v>
      </c>
      <c r="F36" s="52">
        <v>12</v>
      </c>
      <c r="G36" s="90"/>
      <c r="H36" s="58">
        <f>G36*F36</f>
        <v>0</v>
      </c>
      <c r="I36" s="59"/>
      <c r="J36" s="60"/>
      <c r="K36" s="61"/>
    </row>
    <row r="37" spans="1:11" ht="14.25">
      <c r="A37" s="73" t="s">
        <v>56</v>
      </c>
      <c r="D37" s="55" t="s">
        <v>57</v>
      </c>
      <c r="E37" s="93" t="s">
        <v>26</v>
      </c>
      <c r="F37" s="94">
        <v>1</v>
      </c>
      <c r="G37" s="90"/>
      <c r="H37" s="58">
        <f>F37*G37</f>
        <v>0</v>
      </c>
      <c r="I37" s="95"/>
      <c r="J37" s="60"/>
      <c r="K37" s="61"/>
    </row>
    <row r="38" spans="1:1025" s="1" customFormat="1" ht="14.25">
      <c r="A38" s="96"/>
      <c r="B38" s="97"/>
      <c r="C38" s="97"/>
      <c r="D38" s="98"/>
      <c r="E38" s="97"/>
      <c r="F38" s="99"/>
      <c r="G38" s="100"/>
      <c r="H38" s="101"/>
      <c r="I38" s="102"/>
      <c r="J38" s="103"/>
      <c r="K38" s="104"/>
      <c r="AMJ38" s="5"/>
      <c r="AMK38" s="5"/>
    </row>
    <row r="39" spans="1:1025" s="1" customFormat="1" ht="14.25">
      <c r="A39" s="73" t="s">
        <v>58</v>
      </c>
      <c r="B39" s="84"/>
      <c r="C39" s="84"/>
      <c r="D39" s="105" t="s">
        <v>59</v>
      </c>
      <c r="E39" s="106"/>
      <c r="F39" s="107"/>
      <c r="G39" s="87"/>
      <c r="H39" s="108"/>
      <c r="I39" s="59"/>
      <c r="J39" s="60"/>
      <c r="K39" s="61"/>
      <c r="AMJ39" s="5"/>
      <c r="AMK39" s="5"/>
    </row>
    <row r="40" spans="1:1025" s="1" customFormat="1" ht="14.25">
      <c r="A40" s="73" t="s">
        <v>60</v>
      </c>
      <c r="B40" s="84"/>
      <c r="C40" s="84"/>
      <c r="D40" s="55" t="s">
        <v>22</v>
      </c>
      <c r="E40" s="106"/>
      <c r="F40" s="107"/>
      <c r="G40" s="87"/>
      <c r="H40" s="108"/>
      <c r="I40" s="59"/>
      <c r="J40" s="60"/>
      <c r="K40" s="61"/>
      <c r="AMJ40" s="5"/>
      <c r="AMK40" s="5"/>
    </row>
    <row r="41" spans="1:1025" s="1" customFormat="1" ht="14.25">
      <c r="A41" s="73"/>
      <c r="B41" s="131" t="s">
        <v>75</v>
      </c>
      <c r="C41" t="s">
        <v>71</v>
      </c>
      <c r="D41" s="84" t="s">
        <v>61</v>
      </c>
      <c r="E41" s="56" t="s">
        <v>30</v>
      </c>
      <c r="F41" s="52">
        <v>12</v>
      </c>
      <c r="G41" s="87"/>
      <c r="H41" s="58">
        <f>F41*G41</f>
        <v>0</v>
      </c>
      <c r="I41" s="59"/>
      <c r="J41" s="60"/>
      <c r="K41" s="61"/>
      <c r="AMJ41" s="5"/>
      <c r="AMK41" s="5"/>
    </row>
    <row r="42" spans="1:1025" s="1" customFormat="1" ht="14.25">
      <c r="A42" s="73"/>
      <c r="B42" s="131" t="s">
        <v>74</v>
      </c>
      <c r="C42" t="s">
        <v>71</v>
      </c>
      <c r="D42" s="84" t="s">
        <v>62</v>
      </c>
      <c r="E42" s="56" t="s">
        <v>24</v>
      </c>
      <c r="F42" s="52">
        <v>180</v>
      </c>
      <c r="G42" s="87"/>
      <c r="H42" s="58">
        <f>F42*G42</f>
        <v>0</v>
      </c>
      <c r="I42" s="59"/>
      <c r="J42" s="60"/>
      <c r="K42" s="61"/>
      <c r="AMJ42" s="5"/>
      <c r="AMK42" s="5"/>
    </row>
    <row r="43" spans="1:1025" s="1" customFormat="1" ht="14.25">
      <c r="A43" s="73" t="s">
        <v>63</v>
      </c>
      <c r="B43" s="84"/>
      <c r="C43" s="84"/>
      <c r="D43" s="55" t="s">
        <v>37</v>
      </c>
      <c r="E43" s="56" t="s">
        <v>30</v>
      </c>
      <c r="F43" s="52">
        <v>1</v>
      </c>
      <c r="G43" s="87"/>
      <c r="H43" s="58">
        <f>F43*G43</f>
        <v>0</v>
      </c>
      <c r="I43" s="59"/>
      <c r="J43" s="109"/>
      <c r="K43" s="61"/>
      <c r="AMJ43" s="5"/>
      <c r="AMK43" s="5"/>
    </row>
    <row r="44" spans="1:11" s="42" customFormat="1" ht="14.25">
      <c r="A44" s="34"/>
      <c r="B44" s="35"/>
      <c r="C44" s="35"/>
      <c r="D44" s="35" t="s">
        <v>68</v>
      </c>
      <c r="E44" s="35"/>
      <c r="F44" s="36"/>
      <c r="G44" s="37"/>
      <c r="H44" s="38"/>
      <c r="I44" s="39"/>
      <c r="J44" s="40"/>
      <c r="K44" s="41"/>
    </row>
    <row r="45" spans="1:11" s="42" customFormat="1" ht="14.25">
      <c r="A45" s="43"/>
      <c r="B45" s="44"/>
      <c r="C45" s="44"/>
      <c r="D45" s="44"/>
      <c r="E45" s="44"/>
      <c r="F45" s="45"/>
      <c r="G45" s="46"/>
      <c r="H45" s="47"/>
      <c r="I45" s="48"/>
      <c r="J45" s="49"/>
      <c r="K45" s="50"/>
    </row>
    <row r="46" spans="1:11" s="42" customFormat="1" ht="14.25">
      <c r="A46" s="43" t="s">
        <v>19</v>
      </c>
      <c r="B46" s="44"/>
      <c r="C46" s="44"/>
      <c r="D46" s="51" t="s">
        <v>20</v>
      </c>
      <c r="E46" s="44"/>
      <c r="F46" s="52"/>
      <c r="G46" s="53"/>
      <c r="H46" s="54"/>
      <c r="I46" s="48"/>
      <c r="J46" s="49"/>
      <c r="K46" s="50"/>
    </row>
    <row r="47" spans="1:11" s="42" customFormat="1" ht="14.25">
      <c r="A47" s="43" t="s">
        <v>21</v>
      </c>
      <c r="B47" s="44"/>
      <c r="C47" s="44"/>
      <c r="D47" s="55" t="s">
        <v>22</v>
      </c>
      <c r="E47" s="44"/>
      <c r="F47" s="52"/>
      <c r="G47" s="53"/>
      <c r="H47" s="54"/>
      <c r="I47" s="48"/>
      <c r="J47" s="49"/>
      <c r="K47" s="50"/>
    </row>
    <row r="48" spans="1:11" s="42" customFormat="1" ht="14.25">
      <c r="A48" s="43"/>
      <c r="B48" s="130" t="s">
        <v>76</v>
      </c>
      <c r="C48" t="s">
        <v>71</v>
      </c>
      <c r="D48" s="56" t="s">
        <v>23</v>
      </c>
      <c r="E48" s="56" t="s">
        <v>24</v>
      </c>
      <c r="F48" s="52">
        <v>180</v>
      </c>
      <c r="G48" s="53"/>
      <c r="H48" s="54"/>
      <c r="I48" s="59"/>
      <c r="J48" s="49"/>
      <c r="K48" s="61">
        <f>J48*F48</f>
        <v>0</v>
      </c>
    </row>
    <row r="49" spans="1:11" s="42" customFormat="1" ht="14.25">
      <c r="A49" s="43"/>
      <c r="B49" s="44"/>
      <c r="C49" s="56" t="s">
        <v>72</v>
      </c>
      <c r="D49" s="56" t="s">
        <v>25</v>
      </c>
      <c r="E49" s="56" t="s">
        <v>26</v>
      </c>
      <c r="F49" s="52">
        <v>4</v>
      </c>
      <c r="G49" s="53"/>
      <c r="H49" s="54"/>
      <c r="I49" s="59"/>
      <c r="J49" s="49"/>
      <c r="K49" s="61">
        <f>J49*F49</f>
        <v>0</v>
      </c>
    </row>
    <row r="50" spans="1:11" s="42" customFormat="1" ht="14.25">
      <c r="A50" s="43"/>
      <c r="B50" s="44"/>
      <c r="C50" s="56" t="s">
        <v>72</v>
      </c>
      <c r="D50" s="56" t="s">
        <v>27</v>
      </c>
      <c r="E50" s="56" t="s">
        <v>26</v>
      </c>
      <c r="F50" s="52">
        <v>1</v>
      </c>
      <c r="G50" s="53"/>
      <c r="H50" s="54"/>
      <c r="I50" s="59"/>
      <c r="J50" s="49"/>
      <c r="K50" s="61">
        <f>J50*F50</f>
        <v>0</v>
      </c>
    </row>
    <row r="51" spans="1:11" s="42" customFormat="1" ht="14.25">
      <c r="A51" s="43" t="s">
        <v>28</v>
      </c>
      <c r="B51" s="44"/>
      <c r="C51" s="56" t="s">
        <v>72</v>
      </c>
      <c r="D51" s="55" t="s">
        <v>29</v>
      </c>
      <c r="E51" s="56" t="s">
        <v>30</v>
      </c>
      <c r="F51" s="52">
        <v>1</v>
      </c>
      <c r="G51" s="57"/>
      <c r="H51" s="54"/>
      <c r="I51" s="59"/>
      <c r="J51" s="49"/>
      <c r="K51" s="61">
        <f>J51*F51</f>
        <v>0</v>
      </c>
    </row>
    <row r="52" spans="1:11" s="42" customFormat="1" ht="14.25">
      <c r="A52" s="43"/>
      <c r="B52" s="44"/>
      <c r="C52" s="44"/>
      <c r="D52" s="56"/>
      <c r="E52" s="44"/>
      <c r="F52" s="45"/>
      <c r="G52" s="62"/>
      <c r="H52" s="58"/>
      <c r="I52" s="48"/>
      <c r="J52" s="60"/>
      <c r="K52" s="61"/>
    </row>
    <row r="53" spans="1:11" s="42" customFormat="1" ht="14.25">
      <c r="A53" s="63" t="s">
        <v>31</v>
      </c>
      <c r="B53" s="64"/>
      <c r="C53" s="64"/>
      <c r="D53" s="65" t="s">
        <v>32</v>
      </c>
      <c r="E53" s="66"/>
      <c r="F53" s="67"/>
      <c r="G53" s="68"/>
      <c r="H53" s="69"/>
      <c r="I53" s="70"/>
      <c r="J53" s="71"/>
      <c r="K53" s="72"/>
    </row>
    <row r="54" spans="1:11" s="42" customFormat="1" ht="14.25">
      <c r="A54" s="73" t="s">
        <v>33</v>
      </c>
      <c r="D54" s="74" t="s">
        <v>22</v>
      </c>
      <c r="E54" s="75"/>
      <c r="F54" s="76"/>
      <c r="G54" s="62"/>
      <c r="H54" s="58"/>
      <c r="I54" s="48"/>
      <c r="J54" s="60"/>
      <c r="K54" s="61"/>
    </row>
    <row r="55" spans="1:11" s="42" customFormat="1" ht="14.25">
      <c r="A55" s="43"/>
      <c r="B55" s="44"/>
      <c r="C55" s="56" t="s">
        <v>72</v>
      </c>
      <c r="D55" s="56" t="s">
        <v>34</v>
      </c>
      <c r="E55" s="56" t="s">
        <v>24</v>
      </c>
      <c r="F55" s="52">
        <v>180</v>
      </c>
      <c r="G55" s="62"/>
      <c r="H55" s="58"/>
      <c r="I55" s="59"/>
      <c r="J55" s="60"/>
      <c r="K55" s="61">
        <f>J55*F55</f>
        <v>0</v>
      </c>
    </row>
    <row r="56" spans="1:11" s="42" customFormat="1" ht="14.25">
      <c r="A56" s="43"/>
      <c r="B56" s="44"/>
      <c r="C56" s="56" t="s">
        <v>72</v>
      </c>
      <c r="D56" s="56" t="s">
        <v>35</v>
      </c>
      <c r="E56" s="56" t="s">
        <v>26</v>
      </c>
      <c r="F56" s="52">
        <v>1</v>
      </c>
      <c r="G56" s="62"/>
      <c r="H56" s="58"/>
      <c r="I56" s="59"/>
      <c r="J56" s="60"/>
      <c r="K56" s="61">
        <f>J56*F56</f>
        <v>0</v>
      </c>
    </row>
    <row r="57" spans="1:11" s="42" customFormat="1" ht="14.25">
      <c r="A57" s="73" t="s">
        <v>36</v>
      </c>
      <c r="C57" s="56" t="s">
        <v>72</v>
      </c>
      <c r="D57" s="55" t="s">
        <v>37</v>
      </c>
      <c r="E57" s="1" t="s">
        <v>30</v>
      </c>
      <c r="F57" s="11">
        <v>1</v>
      </c>
      <c r="G57" s="57"/>
      <c r="H57" s="58"/>
      <c r="I57" s="59"/>
      <c r="J57" s="60"/>
      <c r="K57" s="61">
        <f>J57*F57</f>
        <v>0</v>
      </c>
    </row>
    <row r="58" spans="1:11" s="42" customFormat="1" ht="14.25">
      <c r="A58" s="73"/>
      <c r="B58" s="77"/>
      <c r="C58" s="77"/>
      <c r="D58" s="77"/>
      <c r="E58" s="56"/>
      <c r="F58" s="52"/>
      <c r="G58" s="78"/>
      <c r="H58" s="54"/>
      <c r="I58" s="48"/>
      <c r="J58" s="60"/>
      <c r="K58" s="61"/>
    </row>
    <row r="59" spans="1:11" s="42" customFormat="1" ht="14.25">
      <c r="A59" s="63" t="s">
        <v>38</v>
      </c>
      <c r="B59" s="64"/>
      <c r="C59" s="64"/>
      <c r="D59" s="79" t="s">
        <v>39</v>
      </c>
      <c r="E59" s="64"/>
      <c r="F59" s="80"/>
      <c r="G59" s="81"/>
      <c r="H59" s="69"/>
      <c r="I59" s="70"/>
      <c r="J59" s="71"/>
      <c r="K59" s="72"/>
    </row>
    <row r="60" spans="1:11" s="42" customFormat="1" ht="14.25">
      <c r="A60" s="73" t="s">
        <v>40</v>
      </c>
      <c r="D60" s="74" t="s">
        <v>22</v>
      </c>
      <c r="E60" s="82"/>
      <c r="F60" s="83"/>
      <c r="G60" s="57"/>
      <c r="H60" s="58"/>
      <c r="I60" s="48"/>
      <c r="J60" s="60"/>
      <c r="K60" s="61"/>
    </row>
    <row r="61" spans="1:1025" s="1" customFormat="1" ht="14.25">
      <c r="A61" s="73"/>
      <c r="B61" s="84"/>
      <c r="C61" s="56" t="s">
        <v>72</v>
      </c>
      <c r="D61" s="85" t="s">
        <v>41</v>
      </c>
      <c r="E61" s="85" t="s">
        <v>42</v>
      </c>
      <c r="F61" s="86">
        <v>5.5</v>
      </c>
      <c r="G61" s="87"/>
      <c r="H61" s="58"/>
      <c r="I61" s="88"/>
      <c r="J61" s="60"/>
      <c r="K61" s="61">
        <f aca="true" t="shared" si="1" ref="K61:K66">J61*F61</f>
        <v>0</v>
      </c>
      <c r="AMJ61" s="5"/>
      <c r="AMK61" s="5"/>
    </row>
    <row r="62" spans="1:1025" s="1" customFormat="1" ht="14.25">
      <c r="A62" s="73"/>
      <c r="B62" s="84"/>
      <c r="C62" s="56" t="s">
        <v>72</v>
      </c>
      <c r="D62" s="85" t="s">
        <v>43</v>
      </c>
      <c r="E62" s="85" t="s">
        <v>42</v>
      </c>
      <c r="F62" s="86">
        <v>85</v>
      </c>
      <c r="G62" s="87"/>
      <c r="H62" s="58"/>
      <c r="I62" s="88"/>
      <c r="J62" s="60"/>
      <c r="K62" s="61">
        <f t="shared" si="1"/>
        <v>0</v>
      </c>
      <c r="AMJ62" s="5"/>
      <c r="AMK62" s="5"/>
    </row>
    <row r="63" spans="1:1025" s="1" customFormat="1" ht="14.25">
      <c r="A63" s="73"/>
      <c r="B63" s="84"/>
      <c r="C63" s="56" t="s">
        <v>72</v>
      </c>
      <c r="D63" s="85" t="s">
        <v>44</v>
      </c>
      <c r="E63" s="85" t="s">
        <v>42</v>
      </c>
      <c r="F63" s="86">
        <v>80</v>
      </c>
      <c r="G63" s="87"/>
      <c r="H63" s="58"/>
      <c r="I63" s="88"/>
      <c r="J63" s="60"/>
      <c r="K63" s="61">
        <f t="shared" si="1"/>
        <v>0</v>
      </c>
      <c r="AMJ63" s="5"/>
      <c r="AMK63" s="5"/>
    </row>
    <row r="64" spans="1:1025" s="1" customFormat="1" ht="14.25">
      <c r="A64" s="73"/>
      <c r="B64" s="84"/>
      <c r="C64" s="56" t="s">
        <v>72</v>
      </c>
      <c r="D64" s="85" t="s">
        <v>45</v>
      </c>
      <c r="E64" s="85" t="s">
        <v>24</v>
      </c>
      <c r="F64" s="86">
        <v>165</v>
      </c>
      <c r="G64" s="87"/>
      <c r="H64" s="58"/>
      <c r="I64" s="88"/>
      <c r="J64" s="60"/>
      <c r="K64" s="61">
        <f t="shared" si="1"/>
        <v>0</v>
      </c>
      <c r="AMJ64" s="5"/>
      <c r="AMK64" s="5"/>
    </row>
    <row r="65" spans="1:1025" s="1" customFormat="1" ht="14.25">
      <c r="A65" s="73"/>
      <c r="B65" s="84"/>
      <c r="C65" s="56" t="s">
        <v>72</v>
      </c>
      <c r="D65" s="85" t="s">
        <v>46</v>
      </c>
      <c r="E65" s="85" t="s">
        <v>30</v>
      </c>
      <c r="F65" s="86">
        <v>9</v>
      </c>
      <c r="G65" s="87"/>
      <c r="H65" s="58"/>
      <c r="I65" s="88"/>
      <c r="J65" s="60"/>
      <c r="K65" s="61">
        <f t="shared" si="1"/>
        <v>0</v>
      </c>
      <c r="AMJ65" s="5"/>
      <c r="AMK65" s="5"/>
    </row>
    <row r="66" spans="1:1025" s="1" customFormat="1" ht="14.25">
      <c r="A66" s="73" t="s">
        <v>47</v>
      </c>
      <c r="B66" s="84"/>
      <c r="C66" s="56" t="s">
        <v>72</v>
      </c>
      <c r="D66" s="55" t="s">
        <v>37</v>
      </c>
      <c r="E66" s="56" t="s">
        <v>30</v>
      </c>
      <c r="F66" s="89">
        <v>1</v>
      </c>
      <c r="G66" s="87"/>
      <c r="H66" s="58"/>
      <c r="I66" s="59"/>
      <c r="J66" s="60"/>
      <c r="K66" s="61">
        <f t="shared" si="1"/>
        <v>0</v>
      </c>
      <c r="AMJ66" s="5"/>
      <c r="AMK66" s="5"/>
    </row>
    <row r="67" spans="1:11" s="42" customFormat="1" ht="14.25">
      <c r="A67" s="73"/>
      <c r="D67" s="55"/>
      <c r="E67" s="56"/>
      <c r="F67" s="52"/>
      <c r="G67" s="90"/>
      <c r="H67" s="58"/>
      <c r="I67" s="48"/>
      <c r="J67" s="60"/>
      <c r="K67" s="61"/>
    </row>
    <row r="68" spans="1:11" s="42" customFormat="1" ht="14.25">
      <c r="A68" s="63" t="s">
        <v>48</v>
      </c>
      <c r="B68" s="64"/>
      <c r="C68" s="64"/>
      <c r="D68" s="65" t="s">
        <v>49</v>
      </c>
      <c r="E68" s="66"/>
      <c r="F68" s="67"/>
      <c r="G68" s="91"/>
      <c r="H68" s="69"/>
      <c r="I68" s="70"/>
      <c r="J68" s="71"/>
      <c r="K68" s="72"/>
    </row>
    <row r="69" spans="1:11" s="42" customFormat="1" ht="14.25">
      <c r="A69" s="73" t="s">
        <v>50</v>
      </c>
      <c r="D69" s="74" t="s">
        <v>22</v>
      </c>
      <c r="E69" s="75"/>
      <c r="F69" s="76"/>
      <c r="G69" s="90"/>
      <c r="H69" s="58"/>
      <c r="I69" s="48"/>
      <c r="J69" s="60"/>
      <c r="K69" s="61"/>
    </row>
    <row r="70" spans="1:11" s="42" customFormat="1" ht="24.75" customHeight="1">
      <c r="A70" s="73"/>
      <c r="C70" s="56" t="s">
        <v>72</v>
      </c>
      <c r="D70" s="92" t="s">
        <v>51</v>
      </c>
      <c r="E70" s="56" t="s">
        <v>30</v>
      </c>
      <c r="F70" s="52">
        <v>3</v>
      </c>
      <c r="G70" s="90"/>
      <c r="H70" s="58"/>
      <c r="I70" s="59"/>
      <c r="J70" s="60"/>
      <c r="K70" s="61">
        <f aca="true" t="shared" si="2" ref="K70:K75">J70*F70</f>
        <v>0</v>
      </c>
    </row>
    <row r="71" spans="1:11" s="42" customFormat="1" ht="24.75" customHeight="1">
      <c r="A71" s="73"/>
      <c r="C71" s="56" t="s">
        <v>72</v>
      </c>
      <c r="D71" s="92" t="s">
        <v>52</v>
      </c>
      <c r="E71" s="56" t="s">
        <v>30</v>
      </c>
      <c r="F71" s="52">
        <v>9</v>
      </c>
      <c r="G71" s="90"/>
      <c r="H71" s="58"/>
      <c r="I71" s="59"/>
      <c r="J71" s="60"/>
      <c r="K71" s="61">
        <f t="shared" si="2"/>
        <v>0</v>
      </c>
    </row>
    <row r="72" spans="1:11" s="42" customFormat="1" ht="24.75" customHeight="1">
      <c r="A72" s="73"/>
      <c r="C72" s="56" t="s">
        <v>72</v>
      </c>
      <c r="D72" s="92" t="s">
        <v>53</v>
      </c>
      <c r="E72" s="56" t="s">
        <v>30</v>
      </c>
      <c r="F72" s="52">
        <v>3</v>
      </c>
      <c r="G72" s="90"/>
      <c r="H72" s="58"/>
      <c r="I72" s="59"/>
      <c r="J72" s="60"/>
      <c r="K72" s="61">
        <f t="shared" si="2"/>
        <v>0</v>
      </c>
    </row>
    <row r="73" spans="1:11" s="42" customFormat="1" ht="24.75" customHeight="1">
      <c r="A73" s="73"/>
      <c r="C73" s="56" t="s">
        <v>72</v>
      </c>
      <c r="D73" s="92" t="s">
        <v>54</v>
      </c>
      <c r="E73" s="56" t="s">
        <v>30</v>
      </c>
      <c r="F73" s="52">
        <v>9</v>
      </c>
      <c r="G73" s="90"/>
      <c r="H73" s="58"/>
      <c r="I73" s="59"/>
      <c r="J73" s="60"/>
      <c r="K73" s="61">
        <f t="shared" si="2"/>
        <v>0</v>
      </c>
    </row>
    <row r="74" spans="1:11" s="42" customFormat="1" ht="24.75" customHeight="1">
      <c r="A74" s="73"/>
      <c r="C74" s="56" t="s">
        <v>72</v>
      </c>
      <c r="D74" s="92" t="s">
        <v>55</v>
      </c>
      <c r="E74" s="56" t="s">
        <v>30</v>
      </c>
      <c r="F74" s="52">
        <v>12</v>
      </c>
      <c r="G74" s="90"/>
      <c r="H74" s="58"/>
      <c r="I74" s="59"/>
      <c r="J74" s="60"/>
      <c r="K74" s="61">
        <f t="shared" si="2"/>
        <v>0</v>
      </c>
    </row>
    <row r="75" spans="1:11" ht="14.25">
      <c r="A75" s="73" t="s">
        <v>56</v>
      </c>
      <c r="C75" s="56" t="s">
        <v>72</v>
      </c>
      <c r="D75" s="55" t="s">
        <v>57</v>
      </c>
      <c r="E75" s="93" t="s">
        <v>26</v>
      </c>
      <c r="F75" s="94">
        <v>1</v>
      </c>
      <c r="G75" s="90"/>
      <c r="H75" s="58"/>
      <c r="I75" s="95"/>
      <c r="J75" s="60"/>
      <c r="K75" s="61">
        <f t="shared" si="2"/>
        <v>0</v>
      </c>
    </row>
    <row r="76" spans="1:1025" s="1" customFormat="1" ht="14.25">
      <c r="A76" s="96"/>
      <c r="B76" s="97"/>
      <c r="C76" s="97"/>
      <c r="D76" s="98"/>
      <c r="E76" s="97"/>
      <c r="F76" s="99"/>
      <c r="G76" s="100"/>
      <c r="H76" s="101"/>
      <c r="I76" s="102"/>
      <c r="J76" s="103"/>
      <c r="K76" s="104"/>
      <c r="AMJ76" s="5"/>
      <c r="AMK76" s="5"/>
    </row>
    <row r="77" spans="1:1025" s="1" customFormat="1" ht="14.25">
      <c r="A77" s="73" t="s">
        <v>58</v>
      </c>
      <c r="B77" s="84"/>
      <c r="C77" s="84"/>
      <c r="D77" s="105" t="s">
        <v>59</v>
      </c>
      <c r="E77" s="106"/>
      <c r="F77" s="107"/>
      <c r="G77" s="87"/>
      <c r="H77" s="108"/>
      <c r="I77" s="59"/>
      <c r="J77" s="60"/>
      <c r="K77" s="61"/>
      <c r="AMJ77" s="5"/>
      <c r="AMK77" s="5"/>
    </row>
    <row r="78" spans="1:1025" s="1" customFormat="1" ht="14.25">
      <c r="A78" s="73" t="s">
        <v>60</v>
      </c>
      <c r="B78" s="84"/>
      <c r="C78" s="84"/>
      <c r="D78" s="55" t="s">
        <v>22</v>
      </c>
      <c r="E78" s="106"/>
      <c r="F78" s="107"/>
      <c r="G78" s="87"/>
      <c r="H78" s="108"/>
      <c r="I78" s="59"/>
      <c r="J78" s="60"/>
      <c r="K78" s="61"/>
      <c r="AMJ78" s="5"/>
      <c r="AMK78" s="5"/>
    </row>
    <row r="79" spans="1:1025" s="1" customFormat="1" ht="14.25">
      <c r="A79" s="73"/>
      <c r="B79" s="84"/>
      <c r="C79" s="56" t="s">
        <v>72</v>
      </c>
      <c r="D79" s="84" t="s">
        <v>61</v>
      </c>
      <c r="E79" s="56" t="s">
        <v>30</v>
      </c>
      <c r="F79" s="52">
        <v>12</v>
      </c>
      <c r="G79" s="87"/>
      <c r="H79" s="108"/>
      <c r="I79" s="59"/>
      <c r="J79" s="60"/>
      <c r="K79" s="61">
        <f>J79*F79</f>
        <v>0</v>
      </c>
      <c r="AMJ79" s="5"/>
      <c r="AMK79" s="5"/>
    </row>
    <row r="80" spans="1:1025" s="1" customFormat="1" ht="14.25">
      <c r="A80" s="73"/>
      <c r="B80" s="130" t="s">
        <v>77</v>
      </c>
      <c r="C80" t="s">
        <v>71</v>
      </c>
      <c r="D80" s="84" t="s">
        <v>62</v>
      </c>
      <c r="E80" s="56" t="s">
        <v>24</v>
      </c>
      <c r="F80" s="52">
        <v>180</v>
      </c>
      <c r="G80" s="87"/>
      <c r="H80" s="108"/>
      <c r="I80" s="59"/>
      <c r="J80" s="60"/>
      <c r="K80" s="61">
        <f>J80*F80</f>
        <v>0</v>
      </c>
      <c r="AMJ80" s="5"/>
      <c r="AMK80" s="5"/>
    </row>
    <row r="81" spans="1:1025" s="1" customFormat="1" ht="14.25">
      <c r="A81" s="73" t="s">
        <v>63</v>
      </c>
      <c r="B81" s="84"/>
      <c r="C81" s="84"/>
      <c r="D81" s="55" t="s">
        <v>37</v>
      </c>
      <c r="E81" s="56" t="s">
        <v>30</v>
      </c>
      <c r="F81" s="52">
        <v>1</v>
      </c>
      <c r="G81" s="87"/>
      <c r="H81" s="108"/>
      <c r="I81" s="59"/>
      <c r="J81" s="109"/>
      <c r="K81" s="61">
        <f>J81*F81</f>
        <v>0</v>
      </c>
      <c r="AMJ81" s="5"/>
      <c r="AMK81" s="5"/>
    </row>
    <row r="82" spans="1:1025" s="1" customFormat="1" ht="14.25">
      <c r="A82" s="110"/>
      <c r="B82" s="111"/>
      <c r="C82" s="111"/>
      <c r="D82" s="112" t="s">
        <v>64</v>
      </c>
      <c r="E82" s="111"/>
      <c r="F82" s="113"/>
      <c r="G82" s="138">
        <f>SUM(H6:H43)</f>
        <v>0</v>
      </c>
      <c r="H82" s="138"/>
      <c r="I82" s="114"/>
      <c r="J82" s="115"/>
      <c r="K82" s="116"/>
      <c r="AMJ82" s="5"/>
      <c r="AMK82" s="5"/>
    </row>
    <row r="83" spans="1:1025" s="1" customFormat="1" ht="14.25">
      <c r="A83" s="117"/>
      <c r="B83" s="118"/>
      <c r="C83" s="118"/>
      <c r="D83" s="119" t="s">
        <v>65</v>
      </c>
      <c r="E83" s="118"/>
      <c r="F83" s="120"/>
      <c r="G83" s="121"/>
      <c r="H83" s="122"/>
      <c r="I83" s="139">
        <f>SUM(K48:K81)</f>
        <v>0</v>
      </c>
      <c r="J83" s="139"/>
      <c r="K83" s="139"/>
      <c r="AMJ83" s="5"/>
      <c r="AMK83" s="5"/>
    </row>
    <row r="84" spans="1:1025" s="1" customFormat="1" ht="14.25">
      <c r="A84" s="123"/>
      <c r="B84" s="124"/>
      <c r="C84" s="124"/>
      <c r="D84" s="125" t="s">
        <v>66</v>
      </c>
      <c r="E84" s="133">
        <f>SUM(G82,I83)</f>
        <v>0</v>
      </c>
      <c r="F84" s="133"/>
      <c r="G84" s="133"/>
      <c r="H84" s="133"/>
      <c r="I84" s="133"/>
      <c r="J84" s="133"/>
      <c r="K84" s="133"/>
      <c r="AMJ84" s="5"/>
      <c r="AMK84" s="5"/>
    </row>
    <row r="85" spans="1:1025" s="1" customFormat="1" ht="14.25">
      <c r="A85" s="43"/>
      <c r="B85" s="56"/>
      <c r="C85" s="56"/>
      <c r="D85" s="44"/>
      <c r="E85" s="56"/>
      <c r="F85" s="52"/>
      <c r="G85" s="126"/>
      <c r="H85" s="127"/>
      <c r="I85" s="2"/>
      <c r="J85" s="2"/>
      <c r="K85" s="2"/>
      <c r="AMJ85" s="5"/>
      <c r="AMK85" s="5"/>
    </row>
    <row r="86" spans="1:8" ht="14.25">
      <c r="A86" s="128"/>
      <c r="B86" s="93"/>
      <c r="C86" s="93"/>
      <c r="D86" s="44"/>
      <c r="E86" s="56"/>
      <c r="F86" s="52"/>
      <c r="G86" s="129"/>
      <c r="H86" s="127"/>
    </row>
  </sheetData>
  <mergeCells count="12">
    <mergeCell ref="E84:K84"/>
    <mergeCell ref="B2:B4"/>
    <mergeCell ref="G3:H3"/>
    <mergeCell ref="I3:K3"/>
    <mergeCell ref="A5:F5"/>
    <mergeCell ref="G82:H82"/>
    <mergeCell ref="I83:K83"/>
    <mergeCell ref="A2:A4"/>
    <mergeCell ref="C2:C4"/>
    <mergeCell ref="D2:D4"/>
    <mergeCell ref="E2:E4"/>
    <mergeCell ref="F2:F4"/>
  </mergeCells>
  <printOptions horizontalCentered="1"/>
  <pageMargins left="0.708333333333333" right="0.708333333333333" top="1.14166666666667" bottom="1.02430555555556" header="0.747916666666667" footer="0.315277777777778"/>
  <pageSetup fitToHeight="7" horizontalDpi="300" verticalDpi="300" orientation="landscape" paperSize="9" scale="51" r:id="rId1"/>
  <headerFooter>
    <oddHeader>&amp;CPrepared by via electra &amp;D&amp;RPage &amp;P</oddHeader>
    <oddFooter>&amp;C&amp;"Calibri,Běžné"&amp;12&amp;F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LibreOffice/7.0.1.2$Windows_X86_64 LibreOffice_project/7cbcfc562f6eb6708b5ff7d7397325de9e764452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 electra</dc:creator>
  <cp:keywords/>
  <dc:description/>
  <cp:lastModifiedBy>ladis</cp:lastModifiedBy>
  <cp:lastPrinted>2022-09-28T10:38:26Z</cp:lastPrinted>
  <dcterms:created xsi:type="dcterms:W3CDTF">2017-02-09T18:47:31Z</dcterms:created>
  <dcterms:modified xsi:type="dcterms:W3CDTF">2023-04-12T12:55:01Z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