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Rekapitulace" sheetId="1" r:id="rId1"/>
    <sheet name="Detail" sheetId="2" r:id="rId2"/>
  </sheets>
  <definedNames>
    <definedName name="_xlnm.Print_Area" localSheetId="1">'Detail'!$A$1:$J$37</definedName>
    <definedName name="_xlnm.Print_Area" localSheetId="0">'Rekapitulace'!$A$1:$F$24</definedName>
    <definedName name="Print_Area_0" localSheetId="0">'Rekapitulace'!$A$1:$J$24</definedName>
    <definedName name="_xlnm.Print_Titles" localSheetId="1">'Detail'!$1:$5</definedName>
  </definedNames>
  <calcPr calcId="125725"/>
  <extLst/>
</workbook>
</file>

<file path=xl/sharedStrings.xml><?xml version="1.0" encoding="utf-8"?>
<sst xmlns="http://schemas.openxmlformats.org/spreadsheetml/2006/main" count="81" uniqueCount="59">
  <si>
    <t>Rekapitulace nákladů - Elektro SIL, - HALA VODOVA - OBJEKT IO 602</t>
  </si>
  <si>
    <t>Kč bez DPH</t>
  </si>
  <si>
    <t>Materiál</t>
  </si>
  <si>
    <t>Dopravné</t>
  </si>
  <si>
    <t>%</t>
  </si>
  <si>
    <t>Montáž</t>
  </si>
  <si>
    <t>Staveništní přesun</t>
  </si>
  <si>
    <t>Výchozí revize</t>
  </si>
  <si>
    <t>Celkové náklady</t>
  </si>
  <si>
    <t>MATERIÁL - SILNOPROUD – HALA VODOVA - OBJEKT IO 602</t>
  </si>
  <si>
    <t>P.č.</t>
  </si>
  <si>
    <t>Objednací č.</t>
  </si>
  <si>
    <t>Popis</t>
  </si>
  <si>
    <t>M.J.</t>
  </si>
  <si>
    <t>Počet</t>
  </si>
  <si>
    <t>Sazba</t>
  </si>
  <si>
    <t>Kč/hod</t>
  </si>
  <si>
    <t>Cena  jedn.</t>
  </si>
  <si>
    <t>Celkem</t>
  </si>
  <si>
    <t>Minut/jedn.</t>
  </si>
  <si>
    <t>IO 610 - VEŘEJNÉ VENKOVNÍHO OSVĚTLENÍ</t>
  </si>
  <si>
    <t>1</t>
  </si>
  <si>
    <t>Kabely a elektrické vedení</t>
  </si>
  <si>
    <t>1.01</t>
  </si>
  <si>
    <t>Typ / Druh</t>
  </si>
  <si>
    <t>AYKY-J 3 x 185+95 mm2</t>
  </si>
  <si>
    <t>m</t>
  </si>
  <si>
    <t>Pomocný montážní materiál pro kabely (svorky, štítky, pásky apod.)</t>
  </si>
  <si>
    <t>kompl</t>
  </si>
  <si>
    <t>1.02</t>
  </si>
  <si>
    <t>Další práce spojené s instalací, montáží, demontáží, sekání,..</t>
  </si>
  <si>
    <t>ks</t>
  </si>
  <si>
    <t>2</t>
  </si>
  <si>
    <t>Trubky a kanály pro kabely</t>
  </si>
  <si>
    <t>2.01</t>
  </si>
  <si>
    <t>Instalační trubka DN120 vč. protahovacího vodiče</t>
  </si>
  <si>
    <t>Příslušenství instalační trubky (úchytky, tvarovky, spojky apod.)</t>
  </si>
  <si>
    <t>2.02</t>
  </si>
  <si>
    <t>Další práce spojené s instalací, montáží, demontáží</t>
  </si>
  <si>
    <t>3</t>
  </si>
  <si>
    <t>Ostatní materiál a příslušenství</t>
  </si>
  <si>
    <t>3.01</t>
  </si>
  <si>
    <t>Zřízení kabelového lože včetně podsypu a urovnání povrchu z písku tlouš.5cm nad kabel do 65 cm</t>
  </si>
  <si>
    <t>m3</t>
  </si>
  <si>
    <t>Výkop kabelové rýhy 50/80 cm hor.3  strojní výkop rýhy</t>
  </si>
  <si>
    <t>Zásyp kabelových rýh strojně ve volném terénu</t>
  </si>
  <si>
    <t>Krytí kabelu, spojek výstražnou folií z PVC šiřky 25cm</t>
  </si>
  <si>
    <t>3.02</t>
  </si>
  <si>
    <t>4</t>
  </si>
  <si>
    <t>Svítidla</t>
  </si>
  <si>
    <t>4.01</t>
  </si>
  <si>
    <t>Propojení stávajícího kabelu na nový (obnažení, nasvorkování, zatěsnění)</t>
  </si>
  <si>
    <t>Zapojení kabelu v přípojkové skříni (stávající přípojková skříň součástí stavby)</t>
  </si>
  <si>
    <t>Zatěsnění prostupu do přípojkové skříně</t>
  </si>
  <si>
    <t>4.02</t>
  </si>
  <si>
    <t>Další práce spojené s instalací, montáží, demontáží vč. revize</t>
  </si>
  <si>
    <t>CELKEM MATERIÁL</t>
  </si>
  <si>
    <t>CELKEM MONTÁŽ DEMONTÁŽ</t>
  </si>
  <si>
    <t>CELKEM</t>
  </si>
</sst>
</file>

<file path=xl/styles.xml><?xml version="1.0" encoding="utf-8"?>
<styleSheet xmlns="http://schemas.openxmlformats.org/spreadsheetml/2006/main">
  <numFmts count="6">
    <numFmt numFmtId="164" formatCode="#,##0.00\ [$Kč-405];[Red]\-#,##0.00\ [$Kč-405]"/>
    <numFmt numFmtId="165" formatCode="[$-405]General"/>
    <numFmt numFmtId="166" formatCode="[$-405]#,##0"/>
    <numFmt numFmtId="167" formatCode="#,##0.0"/>
    <numFmt numFmtId="168" formatCode="[$-405]#,##0.0"/>
    <numFmt numFmtId="169" formatCode="[$]@"/>
  </numFmts>
  <fonts count="18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Calibri"/>
      <family val="2"/>
    </font>
    <font>
      <sz val="10"/>
      <name val="Arial CE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165" fontId="3" fillId="0" borderId="0">
      <alignment/>
      <protection/>
    </xf>
  </cellStyleXfs>
  <cellXfs count="135">
    <xf numFmtId="0" fontId="0" fillId="0" borderId="0" xfId="0"/>
    <xf numFmtId="4" fontId="10" fillId="2" borderId="1" xfId="0" applyNumberFormat="1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/>
    </xf>
    <xf numFmtId="165" fontId="11" fillId="0" borderId="3" xfId="26" applyFont="1" applyBorder="1" applyAlignment="1">
      <alignment horizontal="center"/>
      <protection/>
    </xf>
    <xf numFmtId="3" fontId="10" fillId="3" borderId="2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167" fontId="8" fillId="0" borderId="2" xfId="26" applyNumberFormat="1" applyFont="1" applyBorder="1" applyAlignment="1">
      <alignment horizontal="center"/>
      <protection/>
    </xf>
    <xf numFmtId="165" fontId="8" fillId="0" borderId="2" xfId="26" applyFont="1" applyBorder="1" applyAlignment="1">
      <alignment horizontal="center"/>
      <protection/>
    </xf>
    <xf numFmtId="165" fontId="7" fillId="2" borderId="0" xfId="26" applyFont="1" applyFill="1" applyBorder="1" applyAlignment="1">
      <alignment horizontal="center" vertical="center" wrapText="1"/>
      <protection/>
    </xf>
    <xf numFmtId="165" fontId="6" fillId="0" borderId="0" xfId="26" applyFont="1">
      <alignment/>
      <protection/>
    </xf>
    <xf numFmtId="166" fontId="6" fillId="0" borderId="0" xfId="26" applyNumberFormat="1" applyFont="1">
      <alignment/>
      <protection/>
    </xf>
    <xf numFmtId="165" fontId="6" fillId="2" borderId="0" xfId="26" applyFont="1" applyFill="1">
      <alignment/>
      <protection/>
    </xf>
    <xf numFmtId="166" fontId="0" fillId="0" borderId="0" xfId="0" applyNumberFormat="1" applyFont="1" applyAlignment="1">
      <alignment horizontal="right"/>
    </xf>
    <xf numFmtId="0" fontId="6" fillId="0" borderId="0" xfId="0" applyFont="1"/>
    <xf numFmtId="165" fontId="8" fillId="5" borderId="0" xfId="26" applyFont="1" applyFill="1">
      <alignment/>
      <protection/>
    </xf>
    <xf numFmtId="0" fontId="8" fillId="5" borderId="0" xfId="0" applyFont="1" applyFill="1"/>
    <xf numFmtId="166" fontId="8" fillId="5" borderId="0" xfId="26" applyNumberFormat="1" applyFont="1" applyFill="1">
      <alignment/>
      <protection/>
    </xf>
    <xf numFmtId="165" fontId="8" fillId="0" borderId="0" xfId="26" applyFont="1" applyAlignment="1">
      <alignment horizontal="center"/>
      <protection/>
    </xf>
    <xf numFmtId="165" fontId="9" fillId="0" borderId="0" xfId="26" applyFont="1">
      <alignment/>
      <protection/>
    </xf>
    <xf numFmtId="167" fontId="6" fillId="0" borderId="0" xfId="26" applyNumberFormat="1" applyFont="1">
      <alignment/>
      <protection/>
    </xf>
    <xf numFmtId="168" fontId="9" fillId="0" borderId="0" xfId="26" applyNumberFormat="1" applyFont="1" applyAlignment="1">
      <alignment horizontal="right" indent="8"/>
      <protection/>
    </xf>
    <xf numFmtId="166" fontId="9" fillId="0" borderId="0" xfId="26" applyNumberFormat="1" applyFont="1">
      <alignment/>
      <protection/>
    </xf>
    <xf numFmtId="165" fontId="8" fillId="2" borderId="0" xfId="26" applyFont="1" applyFill="1" applyAlignment="1">
      <alignment horizontal="center"/>
      <protection/>
    </xf>
    <xf numFmtId="165" fontId="9" fillId="2" borderId="0" xfId="26" applyFont="1" applyFill="1">
      <alignment/>
      <protection/>
    </xf>
    <xf numFmtId="165" fontId="7" fillId="2" borderId="0" xfId="26" applyFont="1" applyFill="1">
      <alignment/>
      <protection/>
    </xf>
    <xf numFmtId="167" fontId="6" fillId="2" borderId="0" xfId="26" applyNumberFormat="1" applyFont="1" applyFill="1">
      <alignment/>
      <protection/>
    </xf>
    <xf numFmtId="168" fontId="9" fillId="2" borderId="0" xfId="26" applyNumberFormat="1" applyFont="1" applyFill="1" applyAlignment="1">
      <alignment horizontal="right" indent="8"/>
      <protection/>
    </xf>
    <xf numFmtId="166" fontId="9" fillId="2" borderId="0" xfId="26" applyNumberFormat="1" applyFont="1" applyFill="1">
      <alignment/>
      <protection/>
    </xf>
    <xf numFmtId="4" fontId="10" fillId="0" borderId="5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3" fontId="6" fillId="0" borderId="2" xfId="21" applyNumberFormat="1" applyFont="1" applyBorder="1" applyAlignment="1">
      <alignment horizontal="center"/>
      <protection/>
    </xf>
    <xf numFmtId="166" fontId="9" fillId="0" borderId="2" xfId="26" applyNumberFormat="1" applyFont="1" applyBorder="1" applyAlignment="1">
      <alignment horizontal="center"/>
      <protection/>
    </xf>
    <xf numFmtId="168" fontId="8" fillId="0" borderId="2" xfId="26" applyNumberFormat="1" applyFont="1" applyBorder="1" applyAlignment="1">
      <alignment horizontal="center"/>
      <protection/>
    </xf>
    <xf numFmtId="166" fontId="8" fillId="0" borderId="2" xfId="26" applyNumberFormat="1" applyFont="1" applyBorder="1" applyAlignment="1">
      <alignment horizontal="center"/>
      <protection/>
    </xf>
    <xf numFmtId="3" fontId="8" fillId="0" borderId="2" xfId="21" applyNumberFormat="1" applyFont="1" applyBorder="1" applyAlignment="1">
      <alignment horizontal="center"/>
      <protection/>
    </xf>
    <xf numFmtId="0" fontId="0" fillId="0" borderId="0" xfId="0" applyFont="1"/>
    <xf numFmtId="168" fontId="12" fillId="0" borderId="7" xfId="26" applyNumberFormat="1" applyFont="1" applyBorder="1" applyAlignment="1">
      <alignment horizontal="right" indent="8"/>
      <protection/>
    </xf>
    <xf numFmtId="166" fontId="12" fillId="0" borderId="6" xfId="26" applyNumberFormat="1" applyFont="1" applyBorder="1">
      <alignment/>
      <protection/>
    </xf>
    <xf numFmtId="166" fontId="12" fillId="0" borderId="5" xfId="26" applyNumberFormat="1" applyFont="1" applyBorder="1">
      <alignment/>
      <protection/>
    </xf>
    <xf numFmtId="166" fontId="12" fillId="0" borderId="3" xfId="26" applyNumberFormat="1" applyFont="1" applyBorder="1">
      <alignment/>
      <protection/>
    </xf>
    <xf numFmtId="166" fontId="12" fillId="0" borderId="6" xfId="26" applyNumberFormat="1" applyFont="1" applyBorder="1">
      <alignment/>
      <protection/>
    </xf>
    <xf numFmtId="165" fontId="12" fillId="0" borderId="0" xfId="26" applyFont="1">
      <alignment/>
      <protection/>
    </xf>
    <xf numFmtId="49" fontId="10" fillId="6" borderId="0" xfId="0" applyNumberFormat="1" applyFont="1" applyFill="1" applyBorder="1"/>
    <xf numFmtId="0" fontId="10" fillId="6" borderId="0" xfId="0" applyFont="1" applyFill="1" applyBorder="1"/>
    <xf numFmtId="167" fontId="10" fillId="6" borderId="0" xfId="0" applyNumberFormat="1" applyFont="1" applyFill="1" applyBorder="1"/>
    <xf numFmtId="168" fontId="10" fillId="6" borderId="8" xfId="0" applyNumberFormat="1" applyFont="1" applyFill="1" applyBorder="1" applyAlignment="1">
      <alignment horizontal="right" indent="8"/>
    </xf>
    <xf numFmtId="4" fontId="10" fillId="6" borderId="9" xfId="0" applyNumberFormat="1" applyFont="1" applyFill="1" applyBorder="1"/>
    <xf numFmtId="166" fontId="13" fillId="6" borderId="8" xfId="26" applyNumberFormat="1" applyFont="1" applyFill="1" applyBorder="1">
      <alignment/>
      <protection/>
    </xf>
    <xf numFmtId="166" fontId="13" fillId="6" borderId="0" xfId="26" applyNumberFormat="1" applyFont="1" applyFill="1" applyBorder="1">
      <alignment/>
      <protection/>
    </xf>
    <xf numFmtId="166" fontId="13" fillId="6" borderId="9" xfId="26" applyNumberFormat="1" applyFont="1" applyFill="1" applyBorder="1">
      <alignment/>
      <protection/>
    </xf>
    <xf numFmtId="165" fontId="13" fillId="0" borderId="0" xfId="26" applyFont="1">
      <alignment/>
      <protection/>
    </xf>
    <xf numFmtId="49" fontId="10" fillId="0" borderId="0" xfId="0" applyNumberFormat="1" applyFont="1" applyBorder="1"/>
    <xf numFmtId="0" fontId="10" fillId="0" borderId="0" xfId="0" applyFont="1" applyBorder="1"/>
    <xf numFmtId="167" fontId="10" fillId="0" borderId="0" xfId="0" applyNumberFormat="1" applyFont="1" applyBorder="1"/>
    <xf numFmtId="168" fontId="10" fillId="0" borderId="8" xfId="0" applyNumberFormat="1" applyFont="1" applyBorder="1" applyAlignment="1">
      <alignment horizontal="right" indent="8"/>
    </xf>
    <xf numFmtId="4" fontId="10" fillId="4" borderId="9" xfId="0" applyNumberFormat="1" applyFont="1" applyFill="1" applyBorder="1"/>
    <xf numFmtId="166" fontId="13" fillId="0" borderId="8" xfId="26" applyNumberFormat="1" applyFont="1" applyBorder="1">
      <alignment/>
      <protection/>
    </xf>
    <xf numFmtId="166" fontId="13" fillId="0" borderId="0" xfId="26" applyNumberFormat="1" applyFont="1" applyBorder="1">
      <alignment/>
      <protection/>
    </xf>
    <xf numFmtId="166" fontId="13" fillId="3" borderId="9" xfId="26" applyNumberFormat="1" applyFont="1" applyFill="1" applyBorder="1">
      <alignment/>
      <protection/>
    </xf>
    <xf numFmtId="0" fontId="14" fillId="0" borderId="0" xfId="0" applyFont="1" applyBorder="1"/>
    <xf numFmtId="167" fontId="15" fillId="0" borderId="0" xfId="0" applyNumberFormat="1" applyFont="1" applyBorder="1"/>
    <xf numFmtId="168" fontId="15" fillId="0" borderId="8" xfId="0" applyNumberFormat="1" applyFont="1" applyBorder="1" applyAlignment="1">
      <alignment horizontal="right" indent="8"/>
    </xf>
    <xf numFmtId="4" fontId="15" fillId="4" borderId="9" xfId="0" applyNumberFormat="1" applyFont="1" applyFill="1" applyBorder="1"/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Border="1"/>
    <xf numFmtId="168" fontId="15" fillId="0" borderId="8" xfId="0" applyNumberFormat="1" applyFont="1" applyBorder="1" applyAlignment="1">
      <alignment/>
    </xf>
    <xf numFmtId="166" fontId="6" fillId="4" borderId="9" xfId="26" applyNumberFormat="1" applyFont="1" applyFill="1" applyBorder="1">
      <alignment/>
      <protection/>
    </xf>
    <xf numFmtId="166" fontId="6" fillId="0" borderId="8" xfId="26" applyNumberFormat="1" applyFont="1" applyBorder="1">
      <alignment/>
      <protection/>
    </xf>
    <xf numFmtId="166" fontId="15" fillId="0" borderId="0" xfId="26" applyNumberFormat="1" applyFont="1" applyBorder="1">
      <alignment/>
      <protection/>
    </xf>
    <xf numFmtId="166" fontId="6" fillId="3" borderId="9" xfId="26" applyNumberFormat="1" applyFont="1" applyFill="1" applyBorder="1">
      <alignment/>
      <protection/>
    </xf>
    <xf numFmtId="168" fontId="10" fillId="0" borderId="8" xfId="0" applyNumberFormat="1" applyFont="1" applyBorder="1" applyAlignment="1">
      <alignment/>
    </xf>
    <xf numFmtId="49" fontId="10" fillId="0" borderId="3" xfId="0" applyNumberFormat="1" applyFont="1" applyBorder="1"/>
    <xf numFmtId="0" fontId="0" fillId="0" borderId="3" xfId="0" applyBorder="1"/>
    <xf numFmtId="0" fontId="14" fillId="0" borderId="3" xfId="0" applyFont="1" applyBorder="1" applyAlignment="1">
      <alignment/>
    </xf>
    <xf numFmtId="0" fontId="10" fillId="0" borderId="3" xfId="0" applyFont="1" applyBorder="1" applyAlignment="1">
      <alignment/>
    </xf>
    <xf numFmtId="167" fontId="10" fillId="0" borderId="3" xfId="0" applyNumberFormat="1" applyFont="1" applyBorder="1" applyAlignment="1">
      <alignment/>
    </xf>
    <xf numFmtId="168" fontId="10" fillId="0" borderId="5" xfId="0" applyNumberFormat="1" applyFont="1" applyBorder="1" applyAlignment="1">
      <alignment/>
    </xf>
    <xf numFmtId="166" fontId="6" fillId="4" borderId="6" xfId="26" applyNumberFormat="1" applyFont="1" applyFill="1" applyBorder="1">
      <alignment/>
      <protection/>
    </xf>
    <xf numFmtId="166" fontId="13" fillId="0" borderId="5" xfId="26" applyNumberFormat="1" applyFont="1" applyBorder="1">
      <alignment/>
      <protection/>
    </xf>
    <xf numFmtId="166" fontId="15" fillId="0" borderId="3" xfId="26" applyNumberFormat="1" applyFont="1" applyBorder="1">
      <alignment/>
      <protection/>
    </xf>
    <xf numFmtId="166" fontId="6" fillId="3" borderId="6" xfId="26" applyNumberFormat="1" applyFont="1" applyFill="1" applyBorder="1">
      <alignment/>
      <protection/>
    </xf>
    <xf numFmtId="49" fontId="10" fillId="0" borderId="0" xfId="0" applyNumberFormat="1" applyFont="1"/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5" fillId="0" borderId="0" xfId="0" applyFont="1"/>
    <xf numFmtId="168" fontId="0" fillId="0" borderId="8" xfId="0" applyNumberFormat="1" applyBorder="1" applyAlignment="1">
      <alignment/>
    </xf>
    <xf numFmtId="0" fontId="14" fillId="0" borderId="3" xfId="0" applyFont="1" applyBorder="1"/>
    <xf numFmtId="167" fontId="0" fillId="0" borderId="3" xfId="0" applyNumberFormat="1" applyBorder="1"/>
    <xf numFmtId="168" fontId="15" fillId="0" borderId="5" xfId="0" applyNumberFormat="1" applyFont="1" applyBorder="1" applyAlignment="1">
      <alignment/>
    </xf>
    <xf numFmtId="0" fontId="0" fillId="0" borderId="0" xfId="0" applyBorder="1"/>
    <xf numFmtId="167" fontId="0" fillId="0" borderId="0" xfId="0" applyNumberFormat="1" applyBorder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68" fontId="15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4" fontId="6" fillId="0" borderId="8" xfId="0" applyNumberFormat="1" applyFont="1" applyBorder="1" applyAlignment="1">
      <alignment wrapText="1"/>
    </xf>
    <xf numFmtId="167" fontId="15" fillId="0" borderId="0" xfId="0" applyNumberFormat="1" applyFont="1" applyBorder="1" applyAlignment="1">
      <alignment horizontal="right"/>
    </xf>
    <xf numFmtId="166" fontId="6" fillId="0" borderId="8" xfId="26" applyNumberFormat="1" applyFont="1" applyBorder="1" applyAlignment="1">
      <alignment/>
      <protection/>
    </xf>
    <xf numFmtId="166" fontId="6" fillId="0" borderId="5" xfId="26" applyNumberFormat="1" applyFont="1" applyBorder="1" applyAlignment="1">
      <alignment/>
      <protection/>
    </xf>
    <xf numFmtId="0" fontId="15" fillId="0" borderId="0" xfId="0" applyFont="1" applyAlignment="1">
      <alignment vertical="center" wrapText="1"/>
    </xf>
    <xf numFmtId="165" fontId="6" fillId="0" borderId="0" xfId="26" applyFont="1" applyBorder="1">
      <alignment/>
      <protection/>
    </xf>
    <xf numFmtId="167" fontId="6" fillId="0" borderId="0" xfId="26" applyNumberFormat="1" applyFont="1" applyBorder="1">
      <alignment/>
      <protection/>
    </xf>
    <xf numFmtId="3" fontId="15" fillId="0" borderId="8" xfId="0" applyNumberFormat="1" applyFont="1" applyBorder="1"/>
    <xf numFmtId="0" fontId="17" fillId="0" borderId="10" xfId="0" applyFont="1" applyBorder="1"/>
    <xf numFmtId="0" fontId="0" fillId="0" borderId="10" xfId="0" applyBorder="1"/>
    <xf numFmtId="0" fontId="15" fillId="0" borderId="10" xfId="0" applyFont="1" applyBorder="1" applyAlignment="1">
      <alignment wrapText="1"/>
    </xf>
    <xf numFmtId="167" fontId="0" fillId="0" borderId="10" xfId="0" applyNumberFormat="1" applyBorder="1"/>
    <xf numFmtId="168" fontId="0" fillId="0" borderId="11" xfId="0" applyNumberFormat="1" applyBorder="1" applyAlignment="1">
      <alignment/>
    </xf>
    <xf numFmtId="4" fontId="15" fillId="4" borderId="12" xfId="0" applyNumberFormat="1" applyFont="1" applyFill="1" applyBorder="1"/>
    <xf numFmtId="166" fontId="6" fillId="0" borderId="11" xfId="26" applyNumberFormat="1" applyFont="1" applyBorder="1">
      <alignment/>
      <protection/>
    </xf>
    <xf numFmtId="166" fontId="15" fillId="0" borderId="10" xfId="26" applyNumberFormat="1" applyFont="1" applyBorder="1">
      <alignment/>
      <protection/>
    </xf>
    <xf numFmtId="166" fontId="6" fillId="3" borderId="12" xfId="26" applyNumberFormat="1" applyFont="1" applyFill="1" applyBorder="1">
      <alignment/>
      <protection/>
    </xf>
    <xf numFmtId="49" fontId="10" fillId="4" borderId="3" xfId="0" applyNumberFormat="1" applyFont="1" applyFill="1" applyBorder="1"/>
    <xf numFmtId="0" fontId="15" fillId="4" borderId="3" xfId="0" applyFont="1" applyFill="1" applyBorder="1"/>
    <xf numFmtId="0" fontId="10" fillId="4" borderId="3" xfId="0" applyFont="1" applyFill="1" applyBorder="1"/>
    <xf numFmtId="167" fontId="15" fillId="4" borderId="3" xfId="0" applyNumberFormat="1" applyFont="1" applyFill="1" applyBorder="1"/>
    <xf numFmtId="166" fontId="6" fillId="4" borderId="5" xfId="26" applyNumberFormat="1" applyFont="1" applyFill="1" applyBorder="1">
      <alignment/>
      <protection/>
    </xf>
    <xf numFmtId="166" fontId="6" fillId="4" borderId="3" xfId="26" applyNumberFormat="1" applyFont="1" applyFill="1" applyBorder="1">
      <alignment/>
      <protection/>
    </xf>
    <xf numFmtId="0" fontId="6" fillId="4" borderId="6" xfId="0" applyFont="1" applyFill="1" applyBorder="1"/>
    <xf numFmtId="49" fontId="10" fillId="3" borderId="3" xfId="0" applyNumberFormat="1" applyFont="1" applyFill="1" applyBorder="1"/>
    <xf numFmtId="0" fontId="15" fillId="3" borderId="3" xfId="0" applyFont="1" applyFill="1" applyBorder="1"/>
    <xf numFmtId="0" fontId="10" fillId="3" borderId="3" xfId="0" applyFont="1" applyFill="1" applyBorder="1"/>
    <xf numFmtId="167" fontId="15" fillId="3" borderId="3" xfId="0" applyNumberFormat="1" applyFont="1" applyFill="1" applyBorder="1"/>
    <xf numFmtId="168" fontId="15" fillId="3" borderId="13" xfId="0" applyNumberFormat="1" applyFont="1" applyFill="1" applyBorder="1" applyAlignment="1">
      <alignment horizontal="right" indent="8"/>
    </xf>
    <xf numFmtId="4" fontId="10" fillId="3" borderId="3" xfId="0" applyNumberFormat="1" applyFont="1" applyFill="1" applyBorder="1"/>
    <xf numFmtId="49" fontId="10" fillId="2" borderId="1" xfId="0" applyNumberFormat="1" applyFont="1" applyFill="1" applyBorder="1"/>
    <xf numFmtId="0" fontId="15" fillId="2" borderId="1" xfId="0" applyFont="1" applyFill="1" applyBorder="1"/>
    <xf numFmtId="0" fontId="10" fillId="2" borderId="1" xfId="0" applyFont="1" applyFill="1" applyBorder="1"/>
    <xf numFmtId="168" fontId="15" fillId="0" borderId="0" xfId="0" applyNumberFormat="1" applyFont="1" applyBorder="1" applyAlignment="1">
      <alignment horizontal="right" indent="8"/>
    </xf>
    <xf numFmtId="4" fontId="10" fillId="0" borderId="0" xfId="0" applyNumberFormat="1" applyFont="1" applyBorder="1"/>
    <xf numFmtId="169" fontId="8" fillId="0" borderId="0" xfId="26" applyNumberFormat="1" applyFont="1" applyBorder="1" applyAlignment="1">
      <alignment horizontal="center"/>
      <protection/>
    </xf>
    <xf numFmtId="168" fontId="6" fillId="0" borderId="0" xfId="26" applyNumberFormat="1" applyFont="1" applyBorder="1" applyAlignment="1">
      <alignment horizontal="right" indent="8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Normal 2" xfId="21"/>
    <cellStyle name="Normal 2 2" xfId="22"/>
    <cellStyle name="normální_=433" xfId="23"/>
    <cellStyle name="Result" xfId="24"/>
    <cellStyle name="Result2" xfId="25"/>
    <cellStyle name="Excel Built-in Normal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75" zoomScaleSheetLayoutView="75" zoomScalePageLayoutView="75" workbookViewId="0" topLeftCell="A1">
      <selection activeCell="B2" sqref="B2"/>
    </sheetView>
  </sheetViews>
  <sheetFormatPr defaultColWidth="11.00390625" defaultRowHeight="14.25"/>
  <cols>
    <col min="1" max="1" width="11.00390625" style="10" customWidth="1"/>
    <col min="2" max="2" width="45.875" style="10" customWidth="1"/>
    <col min="3" max="5" width="11.00390625" style="10" customWidth="1"/>
    <col min="6" max="6" width="13.125" style="11" customWidth="1"/>
    <col min="7" max="1024" width="11.00390625" style="10" customWidth="1"/>
  </cols>
  <sheetData>
    <row r="1" spans="1:6" ht="19.7" customHeight="1">
      <c r="A1" s="12"/>
      <c r="B1" s="9" t="s">
        <v>0</v>
      </c>
      <c r="C1" s="9"/>
      <c r="D1" s="9"/>
      <c r="E1" s="9"/>
      <c r="F1" s="9"/>
    </row>
    <row r="2" ht="14.25">
      <c r="F2" s="13" t="s">
        <v>1</v>
      </c>
    </row>
    <row r="3" spans="1:6" ht="14.25">
      <c r="A3" s="10">
        <v>1</v>
      </c>
      <c r="B3" s="14" t="s">
        <v>2</v>
      </c>
      <c r="F3" s="11">
        <f>Detail!F35</f>
        <v>0</v>
      </c>
    </row>
    <row r="5" spans="1:6" ht="14.25">
      <c r="A5" s="10">
        <v>2</v>
      </c>
      <c r="B5" s="14" t="s">
        <v>3</v>
      </c>
      <c r="D5" s="14" t="s">
        <v>4</v>
      </c>
      <c r="E5" s="10">
        <v>2</v>
      </c>
      <c r="F5" s="11">
        <f>F3*E5/100</f>
        <v>0</v>
      </c>
    </row>
    <row r="7" spans="1:6" ht="14.25">
      <c r="A7" s="10">
        <v>3</v>
      </c>
      <c r="B7" s="14" t="s">
        <v>5</v>
      </c>
      <c r="F7" s="11">
        <f>Detail!H36</f>
        <v>0</v>
      </c>
    </row>
    <row r="9" spans="1:6" ht="14.25">
      <c r="A9" s="10">
        <v>4</v>
      </c>
      <c r="B9" s="14" t="s">
        <v>6</v>
      </c>
      <c r="D9" s="14" t="s">
        <v>4</v>
      </c>
      <c r="E9" s="10">
        <v>1.5</v>
      </c>
      <c r="F9" s="11">
        <f>SUM(F3,F5,F7)*E9/100</f>
        <v>0</v>
      </c>
    </row>
    <row r="11" spans="1:6" ht="14.25">
      <c r="A11" s="10">
        <v>5</v>
      </c>
      <c r="B11" s="14" t="s">
        <v>7</v>
      </c>
      <c r="F11" s="11">
        <v>0</v>
      </c>
    </row>
    <row r="14" spans="1:6" ht="15.75">
      <c r="A14" s="15">
        <v>7</v>
      </c>
      <c r="B14" s="16" t="s">
        <v>8</v>
      </c>
      <c r="C14" s="15"/>
      <c r="D14" s="15"/>
      <c r="E14" s="15"/>
      <c r="F14" s="17">
        <f>SUM(F3:F13)</f>
        <v>0</v>
      </c>
    </row>
  </sheetData>
  <mergeCells count="1">
    <mergeCell ref="B1:F1"/>
  </mergeCells>
  <printOptions horizontalCentered="1"/>
  <pageMargins left="0.708333333333333" right="0.708333333333333" top="1.14166666666667" bottom="1.02430555555556" header="0.747916666666667" footer="0.315277777777778"/>
  <pageSetup fitToHeight="7" fitToWidth="1" horizontalDpi="300" verticalDpi="300" orientation="portrait" paperSize="9" scale="78" r:id="rId1"/>
  <headerFooter>
    <oddHeader>&amp;CPrepared by via electra &amp;D&amp;RPage &amp;P</oddHeader>
    <oddFooter>&amp;C&amp;"Calibri,Běžné"&amp;12&amp;F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9"/>
  <sheetViews>
    <sheetView view="pageBreakPreview" zoomScale="75" zoomScaleSheetLayoutView="75" zoomScalePageLayoutView="75" workbookViewId="0" topLeftCell="A1">
      <selection activeCell="I32" sqref="I32"/>
    </sheetView>
  </sheetViews>
  <sheetFormatPr defaultColWidth="11.00390625" defaultRowHeight="14.25"/>
  <cols>
    <col min="1" max="1" width="11.125" style="18" customWidth="1"/>
    <col min="2" max="2" width="12.50390625" style="19" customWidth="1"/>
    <col min="3" max="3" width="92.125" style="19" customWidth="1"/>
    <col min="4" max="4" width="11.00390625" style="10" customWidth="1"/>
    <col min="5" max="5" width="11.00390625" style="20" customWidth="1"/>
    <col min="6" max="6" width="14.625" style="21" customWidth="1"/>
    <col min="7" max="7" width="15.875" style="22" customWidth="1"/>
    <col min="8" max="8" width="11.00390625" style="22" customWidth="1"/>
    <col min="9" max="9" width="19.625" style="22" customWidth="1"/>
    <col min="10" max="10" width="13.50390625" style="22" customWidth="1"/>
    <col min="11" max="1022" width="11.00390625" style="19" customWidth="1"/>
    <col min="1023" max="1024" width="8.875" style="0" customWidth="1"/>
  </cols>
  <sheetData>
    <row r="1" spans="1:10" ht="20.25">
      <c r="A1" s="23"/>
      <c r="B1" s="24"/>
      <c r="C1" s="25" t="s">
        <v>9</v>
      </c>
      <c r="D1" s="12"/>
      <c r="E1" s="26"/>
      <c r="F1" s="27"/>
      <c r="G1" s="28"/>
      <c r="H1" s="28"/>
      <c r="I1" s="28"/>
      <c r="J1" s="28"/>
    </row>
    <row r="2" spans="1:10" ht="15" customHeight="1">
      <c r="A2" s="8" t="s">
        <v>10</v>
      </c>
      <c r="B2" s="8" t="s">
        <v>11</v>
      </c>
      <c r="C2" s="8" t="s">
        <v>12</v>
      </c>
      <c r="D2" s="8" t="s">
        <v>13</v>
      </c>
      <c r="E2" s="7" t="s">
        <v>14</v>
      </c>
      <c r="F2" s="29"/>
      <c r="G2" s="30"/>
      <c r="H2" s="31" t="s">
        <v>15</v>
      </c>
      <c r="I2" s="31">
        <v>300</v>
      </c>
      <c r="J2" s="32" t="s">
        <v>16</v>
      </c>
    </row>
    <row r="3" spans="1:10" ht="14.1" customHeight="1">
      <c r="A3" s="8"/>
      <c r="B3" s="8"/>
      <c r="C3" s="8"/>
      <c r="D3" s="8"/>
      <c r="E3" s="7"/>
      <c r="F3" s="6" t="s">
        <v>2</v>
      </c>
      <c r="G3" s="6"/>
      <c r="H3" s="5" t="s">
        <v>5</v>
      </c>
      <c r="I3" s="5"/>
      <c r="J3" s="5"/>
    </row>
    <row r="4" spans="1:1024" s="10" customFormat="1" ht="14.25">
      <c r="A4" s="8"/>
      <c r="B4" s="8"/>
      <c r="C4" s="8"/>
      <c r="D4" s="8"/>
      <c r="E4" s="7"/>
      <c r="F4" s="33" t="s">
        <v>17</v>
      </c>
      <c r="G4" s="34" t="s">
        <v>18</v>
      </c>
      <c r="H4" s="35" t="s">
        <v>19</v>
      </c>
      <c r="I4" s="35" t="s">
        <v>17</v>
      </c>
      <c r="J4" s="35" t="s">
        <v>18</v>
      </c>
      <c r="AMI4" s="36"/>
      <c r="AMJ4" s="36"/>
    </row>
    <row r="5" spans="1:10" s="42" customFormat="1" ht="12.75">
      <c r="A5" s="4"/>
      <c r="B5" s="4"/>
      <c r="C5" s="4"/>
      <c r="D5" s="4"/>
      <c r="E5" s="4"/>
      <c r="F5" s="37" t="s">
        <v>1</v>
      </c>
      <c r="G5" s="38" t="s">
        <v>1</v>
      </c>
      <c r="H5" s="39"/>
      <c r="I5" s="40"/>
      <c r="J5" s="41"/>
    </row>
    <row r="6" spans="1:10" s="51" customFormat="1" ht="14.25">
      <c r="A6" s="43"/>
      <c r="B6" s="44"/>
      <c r="C6" s="44" t="s">
        <v>20</v>
      </c>
      <c r="D6" s="44"/>
      <c r="E6" s="45"/>
      <c r="F6" s="46"/>
      <c r="G6" s="47"/>
      <c r="H6" s="48"/>
      <c r="I6" s="49"/>
      <c r="J6" s="50"/>
    </row>
    <row r="7" spans="1:10" s="51" customFormat="1" ht="14.25">
      <c r="A7" s="52"/>
      <c r="B7" s="53"/>
      <c r="C7" s="53"/>
      <c r="D7" s="53"/>
      <c r="E7" s="54"/>
      <c r="F7" s="55"/>
      <c r="G7" s="56"/>
      <c r="H7" s="57"/>
      <c r="I7" s="58"/>
      <c r="J7" s="59"/>
    </row>
    <row r="8" spans="1:10" s="51" customFormat="1" ht="14.25">
      <c r="A8" s="52" t="s">
        <v>21</v>
      </c>
      <c r="B8" s="53"/>
      <c r="C8" s="60" t="s">
        <v>22</v>
      </c>
      <c r="D8" s="53"/>
      <c r="E8" s="61"/>
      <c r="F8" s="62"/>
      <c r="G8" s="63"/>
      <c r="H8" s="57"/>
      <c r="I8" s="58"/>
      <c r="J8" s="59"/>
    </row>
    <row r="9" spans="1:10" s="51" customFormat="1" ht="14.25">
      <c r="A9" s="52" t="s">
        <v>23</v>
      </c>
      <c r="B9" s="53"/>
      <c r="C9" s="64" t="s">
        <v>24</v>
      </c>
      <c r="D9" s="53"/>
      <c r="E9" s="61"/>
      <c r="F9" s="62"/>
      <c r="G9" s="63"/>
      <c r="H9" s="57"/>
      <c r="I9" s="58"/>
      <c r="J9" s="59"/>
    </row>
    <row r="10" spans="1:10" s="51" customFormat="1" ht="14.25">
      <c r="A10" s="52"/>
      <c r="B10" s="53"/>
      <c r="C10" s="65" t="s">
        <v>25</v>
      </c>
      <c r="D10" s="66" t="s">
        <v>26</v>
      </c>
      <c r="E10" s="61">
        <v>60</v>
      </c>
      <c r="F10" s="62"/>
      <c r="G10" s="68">
        <f>E10*F10</f>
        <v>0</v>
      </c>
      <c r="H10" s="69"/>
      <c r="I10" s="58"/>
      <c r="J10" s="71">
        <f>I10*E10</f>
        <v>0</v>
      </c>
    </row>
    <row r="11" spans="1:10" s="51" customFormat="1" ht="14.25">
      <c r="A11" s="52"/>
      <c r="B11" s="53"/>
      <c r="C11" s="66" t="s">
        <v>27</v>
      </c>
      <c r="D11" s="66" t="s">
        <v>28</v>
      </c>
      <c r="E11" s="61">
        <v>1</v>
      </c>
      <c r="F11" s="62"/>
      <c r="G11" s="68">
        <f>E11*F11</f>
        <v>0</v>
      </c>
      <c r="H11" s="69"/>
      <c r="I11" s="58"/>
      <c r="J11" s="71">
        <f>I11*E11</f>
        <v>0</v>
      </c>
    </row>
    <row r="12" spans="1:10" s="51" customFormat="1" ht="14.25">
      <c r="A12" s="52" t="s">
        <v>29</v>
      </c>
      <c r="B12" s="53"/>
      <c r="C12" s="64" t="s">
        <v>30</v>
      </c>
      <c r="D12" s="66" t="s">
        <v>31</v>
      </c>
      <c r="E12" s="61">
        <v>1</v>
      </c>
      <c r="F12" s="67"/>
      <c r="G12" s="68">
        <f>E12*F12</f>
        <v>0</v>
      </c>
      <c r="H12" s="69"/>
      <c r="I12" s="58"/>
      <c r="J12" s="71">
        <f>I12*E12</f>
        <v>0</v>
      </c>
    </row>
    <row r="13" spans="1:10" s="51" customFormat="1" ht="14.25">
      <c r="A13" s="52"/>
      <c r="B13" s="53"/>
      <c r="C13" s="66"/>
      <c r="D13" s="53"/>
      <c r="E13" s="54"/>
      <c r="F13" s="72"/>
      <c r="G13" s="68"/>
      <c r="H13" s="57"/>
      <c r="I13" s="70"/>
      <c r="J13" s="71"/>
    </row>
    <row r="14" spans="1:10" s="51" customFormat="1" ht="14.25">
      <c r="A14" s="73" t="s">
        <v>32</v>
      </c>
      <c r="B14" s="74"/>
      <c r="C14" s="75" t="s">
        <v>33</v>
      </c>
      <c r="D14" s="76"/>
      <c r="E14" s="77"/>
      <c r="F14" s="78"/>
      <c r="G14" s="79"/>
      <c r="H14" s="80"/>
      <c r="I14" s="81"/>
      <c r="J14" s="82"/>
    </row>
    <row r="15" spans="1:10" s="51" customFormat="1" ht="14.25">
      <c r="A15" s="83" t="s">
        <v>34</v>
      </c>
      <c r="C15" s="84" t="s">
        <v>24</v>
      </c>
      <c r="D15" s="85"/>
      <c r="E15" s="86"/>
      <c r="F15" s="72"/>
      <c r="G15" s="68"/>
      <c r="H15" s="57"/>
      <c r="I15" s="70"/>
      <c r="J15" s="71"/>
    </row>
    <row r="16" spans="1:10" s="51" customFormat="1" ht="14.25">
      <c r="A16" s="52"/>
      <c r="B16" s="53"/>
      <c r="C16" s="66" t="s">
        <v>35</v>
      </c>
      <c r="D16" s="66" t="s">
        <v>26</v>
      </c>
      <c r="E16" s="61">
        <v>60</v>
      </c>
      <c r="F16" s="72"/>
      <c r="G16" s="68">
        <f>E16*F16</f>
        <v>0</v>
      </c>
      <c r="H16" s="69"/>
      <c r="I16" s="70"/>
      <c r="J16" s="71">
        <f>I16*E16</f>
        <v>0</v>
      </c>
    </row>
    <row r="17" spans="1:10" s="51" customFormat="1" ht="14.25">
      <c r="A17" s="52"/>
      <c r="B17" s="53"/>
      <c r="C17" s="66" t="s">
        <v>36</v>
      </c>
      <c r="D17" s="66" t="s">
        <v>28</v>
      </c>
      <c r="E17" s="61">
        <v>1</v>
      </c>
      <c r="F17" s="72"/>
      <c r="G17" s="68">
        <f>E17*F17</f>
        <v>0</v>
      </c>
      <c r="H17" s="69"/>
      <c r="I17" s="70"/>
      <c r="J17" s="71">
        <f>I17*E17</f>
        <v>0</v>
      </c>
    </row>
    <row r="18" spans="1:10" s="51" customFormat="1" ht="14.25">
      <c r="A18" s="83" t="s">
        <v>37</v>
      </c>
      <c r="C18" s="64" t="s">
        <v>38</v>
      </c>
      <c r="D18" s="10" t="s">
        <v>31</v>
      </c>
      <c r="E18" s="20">
        <v>1</v>
      </c>
      <c r="F18" s="67"/>
      <c r="G18" s="68">
        <f>E18*F18</f>
        <v>0</v>
      </c>
      <c r="H18" s="69"/>
      <c r="I18" s="70"/>
      <c r="J18" s="71">
        <f>I18*E18</f>
        <v>0</v>
      </c>
    </row>
    <row r="19" spans="1:10" s="51" customFormat="1" ht="14.25">
      <c r="A19" s="83"/>
      <c r="B19" s="87"/>
      <c r="C19" s="87"/>
      <c r="D19" s="66"/>
      <c r="E19" s="61"/>
      <c r="F19" s="88"/>
      <c r="G19" s="63"/>
      <c r="H19" s="57"/>
      <c r="I19" s="70"/>
      <c r="J19" s="71"/>
    </row>
    <row r="20" spans="1:10" s="51" customFormat="1" ht="14.25">
      <c r="A20" s="73" t="s">
        <v>39</v>
      </c>
      <c r="B20" s="74"/>
      <c r="C20" s="89" t="s">
        <v>40</v>
      </c>
      <c r="D20" s="74"/>
      <c r="E20" s="90"/>
      <c r="F20" s="91"/>
      <c r="G20" s="79"/>
      <c r="H20" s="80"/>
      <c r="I20" s="81"/>
      <c r="J20" s="82"/>
    </row>
    <row r="21" spans="1:10" s="51" customFormat="1" ht="14.25">
      <c r="A21" s="83" t="s">
        <v>41</v>
      </c>
      <c r="C21" s="84" t="s">
        <v>24</v>
      </c>
      <c r="D21" s="92"/>
      <c r="E21" s="93"/>
      <c r="F21" s="67"/>
      <c r="G21" s="68"/>
      <c r="H21" s="57"/>
      <c r="I21" s="70"/>
      <c r="J21" s="71"/>
    </row>
    <row r="22" spans="1:1024" s="10" customFormat="1" ht="14.25">
      <c r="A22" s="83"/>
      <c r="B22" s="94"/>
      <c r="C22" s="95" t="s">
        <v>42</v>
      </c>
      <c r="D22" s="95" t="s">
        <v>43</v>
      </c>
      <c r="E22" s="96">
        <v>2</v>
      </c>
      <c r="F22" s="97"/>
      <c r="G22" s="68">
        <f>E22*F22</f>
        <v>0</v>
      </c>
      <c r="H22" s="98"/>
      <c r="I22" s="70"/>
      <c r="J22" s="71">
        <f>I22*E22</f>
        <v>0</v>
      </c>
      <c r="AMI22" s="14"/>
      <c r="AMJ22" s="14"/>
    </row>
    <row r="23" spans="1:1024" s="10" customFormat="1" ht="14.25">
      <c r="A23" s="83"/>
      <c r="B23" s="94"/>
      <c r="C23" s="95" t="s">
        <v>44</v>
      </c>
      <c r="D23" s="95" t="s">
        <v>43</v>
      </c>
      <c r="E23" s="96">
        <v>27</v>
      </c>
      <c r="F23" s="97"/>
      <c r="G23" s="68">
        <f>E23*F23</f>
        <v>0</v>
      </c>
      <c r="H23" s="98"/>
      <c r="I23" s="70"/>
      <c r="J23" s="71">
        <f>I23*E23</f>
        <v>0</v>
      </c>
      <c r="AMI23" s="14"/>
      <c r="AMJ23" s="14"/>
    </row>
    <row r="24" spans="1:1024" s="10" customFormat="1" ht="14.25">
      <c r="A24" s="83"/>
      <c r="B24" s="94"/>
      <c r="C24" s="95" t="s">
        <v>45</v>
      </c>
      <c r="D24" s="95" t="s">
        <v>43</v>
      </c>
      <c r="E24" s="96">
        <v>27</v>
      </c>
      <c r="F24" s="97"/>
      <c r="G24" s="68">
        <f>E24*F24</f>
        <v>0</v>
      </c>
      <c r="H24" s="98"/>
      <c r="I24" s="70"/>
      <c r="J24" s="71">
        <f>I24*E24</f>
        <v>0</v>
      </c>
      <c r="AMI24" s="14"/>
      <c r="AMJ24" s="14"/>
    </row>
    <row r="25" spans="1:1024" s="10" customFormat="1" ht="14.25">
      <c r="A25" s="83"/>
      <c r="B25" s="94"/>
      <c r="C25" s="95" t="s">
        <v>46</v>
      </c>
      <c r="D25" s="95" t="s">
        <v>26</v>
      </c>
      <c r="E25" s="96">
        <v>60</v>
      </c>
      <c r="F25" s="97"/>
      <c r="G25" s="68">
        <f>E25*F25</f>
        <v>0</v>
      </c>
      <c r="H25" s="98"/>
      <c r="I25" s="70"/>
      <c r="J25" s="71">
        <f>I25*E25</f>
        <v>0</v>
      </c>
      <c r="AMI25" s="14"/>
      <c r="AMJ25" s="14"/>
    </row>
    <row r="26" spans="1:1024" s="10" customFormat="1" ht="14.25">
      <c r="A26" s="83" t="s">
        <v>47</v>
      </c>
      <c r="B26" s="94"/>
      <c r="C26" s="64" t="s">
        <v>38</v>
      </c>
      <c r="D26" s="66" t="s">
        <v>31</v>
      </c>
      <c r="E26" s="99">
        <v>1</v>
      </c>
      <c r="F26" s="97"/>
      <c r="G26" s="68">
        <f>E26*F26</f>
        <v>0</v>
      </c>
      <c r="H26" s="69"/>
      <c r="I26" s="70"/>
      <c r="J26" s="71">
        <f>I26*E26</f>
        <v>0</v>
      </c>
      <c r="AMI26" s="14"/>
      <c r="AMJ26" s="14"/>
    </row>
    <row r="27" spans="1:10" s="51" customFormat="1" ht="14.25">
      <c r="A27" s="83"/>
      <c r="C27" s="64"/>
      <c r="D27" s="66"/>
      <c r="E27" s="61"/>
      <c r="F27" s="100"/>
      <c r="G27" s="68"/>
      <c r="H27" s="57"/>
      <c r="I27" s="70"/>
      <c r="J27" s="71"/>
    </row>
    <row r="28" spans="1:10" s="51" customFormat="1" ht="14.25">
      <c r="A28" s="73" t="s">
        <v>48</v>
      </c>
      <c r="B28" s="74"/>
      <c r="C28" s="75" t="s">
        <v>49</v>
      </c>
      <c r="D28" s="76"/>
      <c r="E28" s="77"/>
      <c r="F28" s="101"/>
      <c r="G28" s="79"/>
      <c r="H28" s="80"/>
      <c r="I28" s="81"/>
      <c r="J28" s="82"/>
    </row>
    <row r="29" spans="1:10" s="51" customFormat="1" ht="14.25">
      <c r="A29" s="83" t="s">
        <v>50</v>
      </c>
      <c r="C29" s="84" t="s">
        <v>24</v>
      </c>
      <c r="D29" s="85"/>
      <c r="E29" s="86"/>
      <c r="F29" s="100"/>
      <c r="G29" s="68"/>
      <c r="H29" s="57"/>
      <c r="I29" s="70"/>
      <c r="J29" s="71"/>
    </row>
    <row r="30" spans="1:10" s="51" customFormat="1" ht="24.75" customHeight="1">
      <c r="A30" s="83"/>
      <c r="C30" s="102" t="s">
        <v>51</v>
      </c>
      <c r="D30" s="66" t="s">
        <v>28</v>
      </c>
      <c r="E30" s="61">
        <v>1</v>
      </c>
      <c r="F30" s="100"/>
      <c r="G30" s="68">
        <f>E30*F30</f>
        <v>0</v>
      </c>
      <c r="H30" s="69"/>
      <c r="I30" s="70"/>
      <c r="J30" s="71">
        <f>I30*E30</f>
        <v>0</v>
      </c>
    </row>
    <row r="31" spans="1:10" s="51" customFormat="1" ht="24.75" customHeight="1">
      <c r="A31" s="83"/>
      <c r="C31" s="102" t="s">
        <v>52</v>
      </c>
      <c r="D31" s="66" t="s">
        <v>28</v>
      </c>
      <c r="E31" s="61">
        <v>1</v>
      </c>
      <c r="F31" s="100"/>
      <c r="G31" s="68">
        <f>E31*F31</f>
        <v>0</v>
      </c>
      <c r="H31" s="69"/>
      <c r="I31" s="70"/>
      <c r="J31" s="71">
        <f>I31*E31</f>
        <v>0</v>
      </c>
    </row>
    <row r="32" spans="1:10" s="51" customFormat="1" ht="24.75" customHeight="1">
      <c r="A32" s="83"/>
      <c r="C32" s="102" t="s">
        <v>53</v>
      </c>
      <c r="D32" s="66" t="s">
        <v>28</v>
      </c>
      <c r="E32" s="61">
        <v>1</v>
      </c>
      <c r="F32" s="100"/>
      <c r="G32" s="68">
        <f>E32*F32</f>
        <v>0</v>
      </c>
      <c r="H32" s="69"/>
      <c r="I32" s="70"/>
      <c r="J32" s="71">
        <f>I32*E32</f>
        <v>0</v>
      </c>
    </row>
    <row r="33" spans="1:10" ht="14.25">
      <c r="A33" s="83" t="s">
        <v>54</v>
      </c>
      <c r="C33" s="64" t="s">
        <v>55</v>
      </c>
      <c r="D33" s="103" t="s">
        <v>28</v>
      </c>
      <c r="E33" s="104">
        <v>1</v>
      </c>
      <c r="F33" s="100"/>
      <c r="G33" s="68">
        <f>E33*F33</f>
        <v>0</v>
      </c>
      <c r="H33" s="105"/>
      <c r="I33" s="70"/>
      <c r="J33" s="71">
        <f>I33*E33</f>
        <v>0</v>
      </c>
    </row>
    <row r="34" spans="1:1024" s="10" customFormat="1" ht="14.25">
      <c r="A34" s="106"/>
      <c r="B34" s="107"/>
      <c r="C34" s="108"/>
      <c r="D34" s="107"/>
      <c r="E34" s="109"/>
      <c r="F34" s="110"/>
      <c r="G34" s="111"/>
      <c r="H34" s="112"/>
      <c r="I34" s="113"/>
      <c r="J34" s="114"/>
      <c r="AMI34" s="14"/>
      <c r="AMJ34" s="14"/>
    </row>
    <row r="35" spans="1:1024" s="10" customFormat="1" ht="14.25">
      <c r="A35" s="115"/>
      <c r="B35" s="116"/>
      <c r="C35" s="117" t="s">
        <v>56</v>
      </c>
      <c r="D35" s="116"/>
      <c r="E35" s="118"/>
      <c r="F35" s="3">
        <f>SUM(G6:G34)</f>
        <v>0</v>
      </c>
      <c r="G35" s="3"/>
      <c r="H35" s="119"/>
      <c r="I35" s="120"/>
      <c r="J35" s="121"/>
      <c r="AMI35" s="14"/>
      <c r="AMJ35" s="14"/>
    </row>
    <row r="36" spans="1:1024" s="10" customFormat="1" ht="14.25">
      <c r="A36" s="122"/>
      <c r="B36" s="123"/>
      <c r="C36" s="124" t="s">
        <v>57</v>
      </c>
      <c r="D36" s="123"/>
      <c r="E36" s="125"/>
      <c r="F36" s="126"/>
      <c r="G36" s="127"/>
      <c r="H36" s="2">
        <f>SUM(J6:J34)</f>
        <v>0</v>
      </c>
      <c r="I36" s="2"/>
      <c r="J36" s="2"/>
      <c r="AMI36" s="14"/>
      <c r="AMJ36" s="14"/>
    </row>
    <row r="37" spans="1:1024" s="10" customFormat="1" ht="14.25">
      <c r="A37" s="128"/>
      <c r="B37" s="129"/>
      <c r="C37" s="130" t="s">
        <v>58</v>
      </c>
      <c r="D37" s="1">
        <f>SUM(F35,H36)</f>
        <v>0</v>
      </c>
      <c r="E37" s="1"/>
      <c r="F37" s="1"/>
      <c r="G37" s="1"/>
      <c r="H37" s="1"/>
      <c r="I37" s="1"/>
      <c r="J37" s="1"/>
      <c r="AMI37" s="14"/>
      <c r="AMJ37" s="14"/>
    </row>
    <row r="38" spans="1:1024" s="10" customFormat="1" ht="14.25">
      <c r="A38" s="52"/>
      <c r="B38" s="66"/>
      <c r="C38" s="53"/>
      <c r="D38" s="66"/>
      <c r="E38" s="61"/>
      <c r="F38" s="131"/>
      <c r="G38" s="132"/>
      <c r="H38" s="11"/>
      <c r="I38" s="11"/>
      <c r="J38" s="11"/>
      <c r="AMI38" s="14"/>
      <c r="AMJ38" s="14"/>
    </row>
    <row r="39" spans="1:7" ht="14.25">
      <c r="A39" s="133"/>
      <c r="B39" s="103"/>
      <c r="C39" s="53"/>
      <c r="D39" s="66"/>
      <c r="E39" s="61"/>
      <c r="F39" s="134"/>
      <c r="G39" s="132"/>
    </row>
  </sheetData>
  <mergeCells count="11">
    <mergeCell ref="D37:J37"/>
    <mergeCell ref="F3:G3"/>
    <mergeCell ref="H3:J3"/>
    <mergeCell ref="A5:E5"/>
    <mergeCell ref="F35:G35"/>
    <mergeCell ref="H36:J36"/>
    <mergeCell ref="A2:A4"/>
    <mergeCell ref="B2:B4"/>
    <mergeCell ref="C2:C4"/>
    <mergeCell ref="D2:D4"/>
    <mergeCell ref="E2:E4"/>
  </mergeCells>
  <printOptions horizontalCentered="1"/>
  <pageMargins left="0.708333333333333" right="0.708333333333333" top="1.14166666666667" bottom="1.02430555555556" header="0.747916666666667" footer="0.315277777777778"/>
  <pageSetup fitToHeight="7" fitToWidth="1" horizontalDpi="300" verticalDpi="300" orientation="landscape" paperSize="9" scale="56" r:id="rId1"/>
  <headerFooter>
    <oddHeader>&amp;CPrepared by via electra &amp;D&amp;RPage &amp;P</oddHeader>
    <oddFooter>&amp;C&amp;"Calibri,Běžné"&amp;12&amp;F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LibreOffice/7.0.1.2$Windows_X86_64 LibreOffice_project/7cbcfc562f6eb6708b5ff7d7397325de9e764452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 electra</dc:creator>
  <cp:keywords/>
  <dc:description/>
  <cp:lastModifiedBy>ladis</cp:lastModifiedBy>
  <cp:lastPrinted>2021-09-09T14:57:39Z</cp:lastPrinted>
  <dcterms:created xsi:type="dcterms:W3CDTF">2017-02-09T18:47:31Z</dcterms:created>
  <dcterms:modified xsi:type="dcterms:W3CDTF">2023-04-12T12:56:09Z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