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N:\1532719-16 Brno_Stranskeho_DSP\02_Vodovody\dokumenty\"/>
    </mc:Choice>
  </mc:AlternateContent>
  <xr:revisionPtr revIDLastSave="0" documentId="13_ncr:1_{E3290178-DF83-4E38-ADE6-67E0FF910224}" xr6:coauthVersionLast="45" xr6:coauthVersionMax="45" xr10:uidLastSave="{00000000-0000-0000-0000-000000000000}"/>
  <bookViews>
    <workbookView xWindow="28680" yWindow="-120" windowWidth="29040" windowHeight="17640" xr2:uid="{00000000-000D-0000-FFFF-FFFF00000000}"/>
  </bookViews>
  <sheets>
    <sheet name="VODOVOD" sheetId="1" r:id="rId1"/>
    <sheet name="VODOV PŘÍPOJKY" sheetId="3" r:id="rId2"/>
  </sheets>
  <definedNames>
    <definedName name="_xlnm.Print_Area" localSheetId="1">'VODOV PŘÍPOJKY'!$B$1:$F$48</definedName>
    <definedName name="_xlnm.Print_Area" localSheetId="0">VODOVOD!$A$1:$D$86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2" i="3" l="1"/>
  <c r="E41" i="3"/>
  <c r="E30" i="3"/>
  <c r="E22" i="3"/>
  <c r="E13" i="3"/>
  <c r="C75" i="1" l="1"/>
  <c r="C15" i="1"/>
  <c r="C55" i="1" l="1"/>
  <c r="C72" i="1"/>
  <c r="C71" i="1"/>
  <c r="C29" i="1"/>
  <c r="C26" i="1"/>
  <c r="C73" i="1" l="1"/>
  <c r="C74" i="1"/>
</calcChain>
</file>

<file path=xl/sharedStrings.xml><?xml version="1.0" encoding="utf-8"?>
<sst xmlns="http://schemas.openxmlformats.org/spreadsheetml/2006/main" count="240" uniqueCount="94">
  <si>
    <t>Technické specifikace viz. příloha D.3.1 Technická zpráva</t>
  </si>
  <si>
    <t>POPIS</t>
  </si>
  <si>
    <t>ROZMĚR</t>
  </si>
  <si>
    <t>POČET</t>
  </si>
  <si>
    <t>MJ</t>
  </si>
  <si>
    <t>POTRUBÍ</t>
  </si>
  <si>
    <t>DN 80</t>
  </si>
  <si>
    <t>m</t>
  </si>
  <si>
    <t>DN 150</t>
  </si>
  <si>
    <t>TVAROVKY</t>
  </si>
  <si>
    <t>ks</t>
  </si>
  <si>
    <t>DN 150/80</t>
  </si>
  <si>
    <t>T-kus</t>
  </si>
  <si>
    <t>DN 100/80</t>
  </si>
  <si>
    <t>F-kus</t>
  </si>
  <si>
    <t>DN 100</t>
  </si>
  <si>
    <t>TP</t>
  </si>
  <si>
    <t>ARMATURY</t>
  </si>
  <si>
    <t>PŘÍSLUŠENSTVÍ A OSTATNÍ</t>
  </si>
  <si>
    <t>TABULKA HYDRANT</t>
  </si>
  <si>
    <t>TABULKA ŠOUPĚ</t>
  </si>
  <si>
    <t>VÝSTRAŽNÁ FOLIE V MODRÉM PROVEDENÍ S NÁPISEM "POZOR VODOVOD"</t>
  </si>
  <si>
    <t>IDENTIFIKAČNÍ BOD MARKER</t>
  </si>
  <si>
    <t>* identifikační body Markery budou osazeny ve vzdálenosti max. 50 m od sebe, u odboček a v lomových bodech</t>
  </si>
  <si>
    <t>RUŠENÍ STÁVAJÍCÍCH VODOVODNÍCH ŘADŮ</t>
  </si>
  <si>
    <t>ZALITÍ CEMENTOPOPÍLKOVOU SMĚSÍ</t>
  </si>
  <si>
    <t>HYDRANT PODZEMNÍ VČETNĚ POKLOPU</t>
  </si>
  <si>
    <t>ŠOUPÁTKO VČETNĚ ZEMNÍ SOUPRAVY, POKLOPU</t>
  </si>
  <si>
    <t>Vnitřní ochrana - odstředivě nanášená vystýlka z vysokopecního cementu</t>
  </si>
  <si>
    <t xml:space="preserve">Vnější ochrana - žárové pokovení Zn s minimální hmotností 200 g/m2 + extrudovaný polyetylen o síle min. 1,8 mm, dle ČSN 14628     </t>
  </si>
  <si>
    <t>ELATOMEROVÁ MANŽETA NA HRDLA TVAROVEK</t>
  </si>
  <si>
    <t>včetně elastomerových manžet na hrdla</t>
  </si>
  <si>
    <t>PODZEMNÍ HYDRANT h =1230 mm dvojčinný
včetně litinového hydrantového poklopu s podkladní deskou
včetně drenážního bloku</t>
  </si>
  <si>
    <t>ŠOUPÁTKO F5
včetně zemní soupravy teleskopické, litinového šoupátkového poklopu s podkladní deskou</t>
  </si>
  <si>
    <t>SIGNALIZAČNÍ VODIČ včetně plasových pásků pro uchycení k potrubí 2 x Cu 4 mm2</t>
  </si>
  <si>
    <t>DEMONTÁŽ POTRUBÍ LT</t>
  </si>
  <si>
    <t>BETONOVÝ BLOK C 20/25</t>
  </si>
  <si>
    <t>Vnější ochrana - pokovení vrstvou zinku v množství 400 g/m2 + modrý krycí nátěr</t>
  </si>
  <si>
    <t>Vnitřní ochrana - odstředivě nanášená cementová vystýlka</t>
  </si>
  <si>
    <t>TLT  PN 10, třída Class s tloušťkou stěny litiny min 4,7 mm</t>
  </si>
  <si>
    <t>TLT  se zámkovými spoji PN 10, třída Class s tloušťkou stěny litiny min 4,7 mm</t>
  </si>
  <si>
    <t>BRNO, STRÁNSKÉHO</t>
  </si>
  <si>
    <t>SO 330 VODOVODNÍ ŘADY</t>
  </si>
  <si>
    <t>MULTITOLERANČNÍ SPOJKA S JIŠTĚNÍM PROTI POSUNU HRDLO - HRDLO</t>
  </si>
  <si>
    <t>DN 150/100</t>
  </si>
  <si>
    <t>DN 150/150</t>
  </si>
  <si>
    <t>R-kus</t>
  </si>
  <si>
    <t>CHRÁNIČKA PE d355 DL 12.0 m</t>
  </si>
  <si>
    <t>(včetně uzavírací manžety - 2ks, kluzných objímek Raci typ A/B, výška objímky 50 mm - 9ks)</t>
  </si>
  <si>
    <t>MMK 30° se zámkovým spojem</t>
  </si>
  <si>
    <t>MMK 22° se zámkovým spojem</t>
  </si>
  <si>
    <t>MMK 11° se zámkovým spojem</t>
  </si>
  <si>
    <t>MMK 45° se zámkovým spojem</t>
  </si>
  <si>
    <t>MMA  se zámkovým spojem</t>
  </si>
  <si>
    <t>E-kus se zámkovým spojem</t>
  </si>
  <si>
    <t>TLT  se zámkovými spoji s návarkem PN 10, třída Class s tloušťkou stěny litiny min 4,7 mm</t>
  </si>
  <si>
    <t>PREFABRIKOVANÝ BETONOVÝ BLOK</t>
  </si>
  <si>
    <t>UL. STRÁNSKÉHO - VODOVODNÍ PŘÍPOJKY</t>
  </si>
  <si>
    <t>VÝPIS MATERIÁLU</t>
  </si>
  <si>
    <t>SO 340 VODOVODNÍ PŘÍPOJKY</t>
  </si>
  <si>
    <t>TYP, MATERIÁL</t>
  </si>
  <si>
    <t>HDPE</t>
  </si>
  <si>
    <t>32 x 3.0 mm</t>
  </si>
  <si>
    <t>63 x 5,8 mm</t>
  </si>
  <si>
    <t>CHRÁNIČKA</t>
  </si>
  <si>
    <t>110 x 6.6 mm</t>
  </si>
  <si>
    <t>ARMATURA, PŘÍSLUŠENSTVÍ. TVAROVKY</t>
  </si>
  <si>
    <t>NAVRTÁVACÍ PAS PN 16 S KULOVÝM KOHOUTEM S KONCOVKOU PRO PE POTRUBÍ d32 OBJÍMKA Z TVÁRNÉ LITINY - NA TLT POTRUBÍ</t>
  </si>
  <si>
    <t>TLT, MOSAZ</t>
  </si>
  <si>
    <t>DN 150 / 25</t>
  </si>
  <si>
    <t>DN 100 / 25</t>
  </si>
  <si>
    <t>NAVRTÁVACÍ PAS PN 16 S KULOVÝM KOHOUTEM S KONCOVKOU PRO PE POTRUBÍ d63 OBJÍMKA Z TVÁRNÉ LITINY - NA TLT POTRUBÍ</t>
  </si>
  <si>
    <t>DN 100 / 50</t>
  </si>
  <si>
    <t>ISO SPOJKA</t>
  </si>
  <si>
    <t>ŠEDÁ LITINA</t>
  </si>
  <si>
    <t>1"</t>
  </si>
  <si>
    <t>2"</t>
  </si>
  <si>
    <t>SPOJKA PRO PŘEPOJENÍ</t>
  </si>
  <si>
    <t xml:space="preserve">UZAVÍRACÍ PRYŽOVÁ MANŽETA </t>
  </si>
  <si>
    <t xml:space="preserve">UZAVÍRACÍ KOHOUT </t>
  </si>
  <si>
    <t>MOSAZ</t>
  </si>
  <si>
    <t>ZEMNÍ TELESKOPICKÁ SOUPRAVA</t>
  </si>
  <si>
    <t>POKLOP PRO ŠOUPÁTKO DOMOVNÍ PŘÍPOJKY + PODKLADNÍ DESKA</t>
  </si>
  <si>
    <t>ORIENTAČNÍ TABULKA MODRÁ</t>
  </si>
  <si>
    <t>DEMONTÁŽ MATERIÁLU</t>
  </si>
  <si>
    <t>OCEL, PE</t>
  </si>
  <si>
    <t>DN 25</t>
  </si>
  <si>
    <t>DN 50</t>
  </si>
  <si>
    <t>UZÁVĚR VČETNĚ ZEMNÍ SOUPRAVY A POKLOPU</t>
  </si>
  <si>
    <t>50 x 4.6 mm</t>
  </si>
  <si>
    <t>90 x 5.4 mm</t>
  </si>
  <si>
    <t>NAVRTÁVACÍ PAS PN 16 S KULOVÝM KOHOUTEM S KONCOVKOU PRO PE POTRUBÍ d50 OBJÍMKA Z TVÁRNÉ LITINY - NA TLT POTRUBÍ</t>
  </si>
  <si>
    <t>DN 100 / 40</t>
  </si>
  <si>
    <t>1 1/2"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</si>
</sst>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Arial Narrow"/>
      <family val="2"/>
      <charset val="238"/>
    </font>
    <font>
      <sz val="11"/>
      <color indexed="8"/>
      <name val="Arial Narrow"/>
      <family val="2"/>
      <charset val="238"/>
    </font>
    <font>
      <b/>
      <sz val="12"/>
      <color indexed="8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10"/>
      <color indexed="8"/>
      <name val="Arial"/>
      <family val="2"/>
      <charset val="238"/>
    </font>
    <font>
      <sz val="10"/>
      <name val="Arial Narrow"/>
      <family val="2"/>
      <charset val="238"/>
    </font>
    <font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sz val="11"/>
      <color indexed="8"/>
      <name val="Arial"/>
      <family val="2"/>
      <charset val="238"/>
    </font>
    <font>
      <b/>
      <sz val="16"/>
      <color indexed="8"/>
      <name val="Arial Narrow"/>
      <family val="2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2" fillId="0" borderId="0" xfId="0" applyFont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vertical="center"/>
    </xf>
    <xf numFmtId="0" fontId="6" fillId="0" borderId="19" xfId="0" applyFont="1" applyFill="1" applyBorder="1" applyAlignment="1">
      <alignment vertical="center"/>
    </xf>
    <xf numFmtId="0" fontId="6" fillId="0" borderId="0" xfId="0" applyFont="1" applyFill="1" applyBorder="1"/>
    <xf numFmtId="0" fontId="6" fillId="0" borderId="18" xfId="0" applyFont="1" applyFill="1" applyBorder="1" applyAlignment="1">
      <alignment vertical="center" wrapText="1"/>
    </xf>
    <xf numFmtId="0" fontId="6" fillId="0" borderId="22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 wrapText="1"/>
    </xf>
    <xf numFmtId="0" fontId="6" fillId="0" borderId="24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vertical="center"/>
    </xf>
    <xf numFmtId="0" fontId="0" fillId="0" borderId="0" xfId="0" applyBorder="1"/>
    <xf numFmtId="0" fontId="6" fillId="0" borderId="20" xfId="0" applyFont="1" applyFill="1" applyBorder="1" applyAlignment="1">
      <alignment vertical="center"/>
    </xf>
    <xf numFmtId="0" fontId="6" fillId="0" borderId="13" xfId="0" applyFont="1" applyFill="1" applyBorder="1" applyAlignment="1">
      <alignment vertical="center" wrapText="1"/>
    </xf>
    <xf numFmtId="164" fontId="6" fillId="0" borderId="0" xfId="0" applyNumberFormat="1" applyFont="1" applyFill="1" applyAlignment="1">
      <alignment horizontal="center" vertical="center"/>
    </xf>
    <xf numFmtId="0" fontId="0" fillId="0" borderId="0" xfId="0" applyFill="1"/>
    <xf numFmtId="0" fontId="7" fillId="0" borderId="5" xfId="0" applyFont="1" applyFill="1" applyBorder="1" applyAlignment="1">
      <alignment horizontal="center" vertical="center"/>
    </xf>
    <xf numFmtId="164" fontId="7" fillId="0" borderId="5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1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left" vertical="center"/>
    </xf>
    <xf numFmtId="0" fontId="6" fillId="0" borderId="18" xfId="0" applyFont="1" applyFill="1" applyBorder="1" applyAlignment="1">
      <alignment vertical="center"/>
    </xf>
    <xf numFmtId="0" fontId="6" fillId="0" borderId="16" xfId="0" applyFont="1" applyFill="1" applyBorder="1" applyAlignment="1">
      <alignment vertical="center"/>
    </xf>
    <xf numFmtId="0" fontId="9" fillId="0" borderId="19" xfId="0" applyFont="1" applyFill="1" applyBorder="1" applyAlignment="1">
      <alignment wrapText="1"/>
    </xf>
    <xf numFmtId="164" fontId="6" fillId="0" borderId="16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6" fillId="0" borderId="18" xfId="0" applyFont="1" applyFill="1" applyBorder="1" applyAlignment="1">
      <alignment horizontal="left" vertical="center"/>
    </xf>
    <xf numFmtId="0" fontId="10" fillId="0" borderId="22" xfId="0" applyFont="1" applyFill="1" applyBorder="1" applyAlignment="1">
      <alignment vertical="center"/>
    </xf>
    <xf numFmtId="0" fontId="9" fillId="0" borderId="22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6" fillId="0" borderId="20" xfId="0" applyFont="1" applyFill="1" applyBorder="1" applyAlignment="1">
      <alignment horizontal="center"/>
    </xf>
    <xf numFmtId="0" fontId="6" fillId="0" borderId="26" xfId="0" applyFont="1" applyFill="1" applyBorder="1" applyAlignment="1">
      <alignment vertical="center"/>
    </xf>
    <xf numFmtId="0" fontId="0" fillId="0" borderId="27" xfId="0" applyFill="1" applyBorder="1"/>
    <xf numFmtId="0" fontId="6" fillId="0" borderId="13" xfId="0" applyFont="1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6" fillId="0" borderId="25" xfId="0" applyFont="1" applyFill="1" applyBorder="1" applyAlignment="1">
      <alignment vertical="center" wrapText="1"/>
    </xf>
    <xf numFmtId="164" fontId="6" fillId="0" borderId="14" xfId="0" applyNumberFormat="1" applyFont="1" applyFill="1" applyBorder="1" applyAlignment="1">
      <alignment horizontal="center" vertical="center"/>
    </xf>
    <xf numFmtId="0" fontId="0" fillId="0" borderId="18" xfId="0" applyFill="1" applyBorder="1"/>
    <xf numFmtId="0" fontId="6" fillId="0" borderId="25" xfId="0" applyFont="1" applyFill="1" applyBorder="1" applyAlignment="1">
      <alignment vertical="center"/>
    </xf>
    <xf numFmtId="0" fontId="7" fillId="0" borderId="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3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5" fillId="3" borderId="1" xfId="0" applyFont="1" applyFill="1" applyBorder="1"/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/>
    <xf numFmtId="0" fontId="6" fillId="0" borderId="0" xfId="0" applyFont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7" fillId="0" borderId="13" xfId="0" applyFont="1" applyBorder="1" applyAlignment="1">
      <alignment horizontal="left"/>
    </xf>
    <xf numFmtId="0" fontId="7" fillId="0" borderId="14" xfId="0" applyFont="1" applyBorder="1"/>
    <xf numFmtId="0" fontId="7" fillId="0" borderId="14" xfId="0" applyFont="1" applyBorder="1" applyAlignment="1">
      <alignment horizontal="center"/>
    </xf>
    <xf numFmtId="164" fontId="7" fillId="0" borderId="14" xfId="0" applyNumberFormat="1" applyFont="1" applyBorder="1" applyAlignment="1">
      <alignment horizontal="center"/>
    </xf>
    <xf numFmtId="0" fontId="7" fillId="0" borderId="15" xfId="0" applyFont="1" applyBorder="1"/>
    <xf numFmtId="0" fontId="7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7" fillId="0" borderId="16" xfId="0" applyFont="1" applyBorder="1"/>
    <xf numFmtId="0" fontId="7" fillId="0" borderId="16" xfId="0" applyFont="1" applyBorder="1" applyAlignment="1">
      <alignment horizontal="center"/>
    </xf>
    <xf numFmtId="164" fontId="7" fillId="0" borderId="16" xfId="0" applyNumberFormat="1" applyFont="1" applyBorder="1" applyAlignment="1">
      <alignment horizontal="center"/>
    </xf>
    <xf numFmtId="0" fontId="7" fillId="0" borderId="0" xfId="0" applyFont="1" applyAlignment="1">
      <alignment vertical="center"/>
    </xf>
    <xf numFmtId="0" fontId="7" fillId="0" borderId="25" xfId="0" applyFont="1" applyBorder="1" applyAlignment="1">
      <alignment horizontal="left"/>
    </xf>
    <xf numFmtId="0" fontId="7" fillId="0" borderId="22" xfId="0" applyFont="1" applyBorder="1"/>
    <xf numFmtId="0" fontId="7" fillId="0" borderId="22" xfId="0" applyFont="1" applyBorder="1" applyAlignment="1">
      <alignment horizontal="center"/>
    </xf>
    <xf numFmtId="164" fontId="7" fillId="0" borderId="22" xfId="0" applyNumberFormat="1" applyFont="1" applyBorder="1" applyAlignment="1">
      <alignment horizontal="center"/>
    </xf>
    <xf numFmtId="0" fontId="7" fillId="0" borderId="23" xfId="0" applyFont="1" applyBorder="1"/>
    <xf numFmtId="0" fontId="15" fillId="0" borderId="0" xfId="0" applyFont="1"/>
    <xf numFmtId="0" fontId="6" fillId="4" borderId="0" xfId="0" applyFont="1" applyFill="1" applyAlignment="1">
      <alignment horizontal="center"/>
    </xf>
    <xf numFmtId="0" fontId="6" fillId="4" borderId="0" xfId="0" applyFont="1" applyFill="1"/>
    <xf numFmtId="0" fontId="6" fillId="0" borderId="13" xfId="0" applyFont="1" applyBorder="1" applyAlignment="1">
      <alignment wrapText="1"/>
    </xf>
    <xf numFmtId="0" fontId="6" fillId="0" borderId="14" xfId="0" applyFont="1" applyBorder="1" applyAlignment="1">
      <alignment horizontal="center"/>
    </xf>
    <xf numFmtId="0" fontId="6" fillId="0" borderId="15" xfId="0" applyFont="1" applyBorder="1"/>
    <xf numFmtId="0" fontId="6" fillId="0" borderId="24" xfId="0" applyFont="1" applyBorder="1" applyAlignment="1">
      <alignment horizontal="center"/>
    </xf>
    <xf numFmtId="0" fontId="6" fillId="0" borderId="29" xfId="0" applyFont="1" applyBorder="1"/>
    <xf numFmtId="0" fontId="6" fillId="4" borderId="0" xfId="0" applyFont="1" applyFill="1" applyAlignment="1">
      <alignment wrapText="1"/>
    </xf>
    <xf numFmtId="0" fontId="6" fillId="0" borderId="16" xfId="0" applyFont="1" applyBorder="1" applyAlignment="1">
      <alignment horizontal="center"/>
    </xf>
    <xf numFmtId="0" fontId="6" fillId="0" borderId="17" xfId="0" applyFont="1" applyBorder="1"/>
    <xf numFmtId="0" fontId="6" fillId="0" borderId="7" xfId="0" applyFont="1" applyBorder="1"/>
    <xf numFmtId="0" fontId="0" fillId="4" borderId="0" xfId="0" applyFill="1"/>
    <xf numFmtId="0" fontId="6" fillId="0" borderId="25" xfId="0" applyFont="1" applyBorder="1"/>
    <xf numFmtId="0" fontId="6" fillId="0" borderId="22" xfId="0" applyFont="1" applyBorder="1" applyAlignment="1">
      <alignment horizontal="center"/>
    </xf>
    <xf numFmtId="0" fontId="6" fillId="0" borderId="23" xfId="0" applyFont="1" applyBorder="1"/>
    <xf numFmtId="0" fontId="11" fillId="0" borderId="0" xfId="0" applyFont="1"/>
    <xf numFmtId="0" fontId="6" fillId="0" borderId="4" xfId="0" applyFont="1" applyBorder="1"/>
    <xf numFmtId="0" fontId="0" fillId="0" borderId="14" xfId="0" applyBorder="1" applyAlignment="1">
      <alignment horizontal="center"/>
    </xf>
    <xf numFmtId="164" fontId="6" fillId="0" borderId="14" xfId="0" applyNumberFormat="1" applyFont="1" applyBorder="1" applyAlignment="1">
      <alignment horizontal="center"/>
    </xf>
    <xf numFmtId="0" fontId="0" fillId="0" borderId="24" xfId="0" applyBorder="1" applyAlignment="1">
      <alignment horizontal="center"/>
    </xf>
    <xf numFmtId="164" fontId="6" fillId="0" borderId="24" xfId="0" applyNumberFormat="1" applyFont="1" applyBorder="1" applyAlignment="1">
      <alignment horizontal="center"/>
    </xf>
    <xf numFmtId="0" fontId="6" fillId="0" borderId="30" xfId="0" applyFont="1" applyBorder="1"/>
    <xf numFmtId="0" fontId="0" fillId="0" borderId="16" xfId="0" applyBorder="1"/>
    <xf numFmtId="0" fontId="0" fillId="0" borderId="0" xfId="0" applyAlignment="1">
      <alignment horizontal="center"/>
    </xf>
    <xf numFmtId="164" fontId="6" fillId="0" borderId="0" xfId="0" applyNumberFormat="1" applyFont="1" applyAlignment="1">
      <alignment horizontal="center"/>
    </xf>
    <xf numFmtId="0" fontId="0" fillId="0" borderId="31" xfId="0" applyBorder="1"/>
    <xf numFmtId="0" fontId="0" fillId="0" borderId="22" xfId="0" applyBorder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center"/>
    </xf>
    <xf numFmtId="0" fontId="7" fillId="0" borderId="16" xfId="0" applyFont="1" applyBorder="1" applyAlignment="1">
      <alignment horizontal="left"/>
    </xf>
    <xf numFmtId="0" fontId="6" fillId="0" borderId="16" xfId="0" applyFont="1" applyBorder="1" applyAlignment="1">
      <alignment wrapText="1"/>
    </xf>
    <xf numFmtId="0" fontId="6" fillId="0" borderId="16" xfId="0" applyFont="1" applyBorder="1"/>
    <xf numFmtId="0" fontId="15" fillId="0" borderId="16" xfId="0" applyFont="1" applyBorder="1"/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4" borderId="0" xfId="0" applyFont="1" applyFill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8"/>
  <sheetViews>
    <sheetView tabSelected="1" topLeftCell="A61" zoomScale="130" zoomScaleNormal="130" workbookViewId="0">
      <selection activeCell="K76" sqref="K76"/>
    </sheetView>
  </sheetViews>
  <sheetFormatPr defaultRowHeight="15" x14ac:dyDescent="0.25"/>
  <cols>
    <col min="1" max="1" width="69" customWidth="1"/>
    <col min="2" max="2" width="8.42578125" customWidth="1"/>
    <col min="3" max="3" width="6.85546875" customWidth="1"/>
    <col min="4" max="4" width="3.140625" customWidth="1"/>
  </cols>
  <sheetData>
    <row r="1" spans="1:7" ht="18" x14ac:dyDescent="0.25">
      <c r="A1" s="143" t="s">
        <v>41</v>
      </c>
      <c r="B1" s="143"/>
      <c r="C1" s="143"/>
      <c r="D1" s="143"/>
    </row>
    <row r="2" spans="1:7" ht="14.25" customHeight="1" x14ac:dyDescent="0.25">
      <c r="A2" s="38"/>
      <c r="B2" s="38"/>
      <c r="C2" s="38"/>
      <c r="D2" s="38"/>
    </row>
    <row r="3" spans="1:7" ht="16.5" x14ac:dyDescent="0.25">
      <c r="A3" s="144" t="s">
        <v>42</v>
      </c>
      <c r="B3" s="144"/>
      <c r="C3" s="144"/>
      <c r="D3" s="38"/>
    </row>
    <row r="4" spans="1:7" ht="16.5" x14ac:dyDescent="0.25">
      <c r="A4" s="145" t="s">
        <v>0</v>
      </c>
      <c r="B4" s="145"/>
      <c r="C4" s="145"/>
      <c r="D4" s="38"/>
    </row>
    <row r="5" spans="1:7" ht="7.5" customHeight="1" x14ac:dyDescent="0.25">
      <c r="A5" s="39"/>
      <c r="B5" s="38"/>
      <c r="C5" s="38"/>
      <c r="D5" s="38"/>
    </row>
    <row r="6" spans="1:7" ht="17.25" thickBot="1" x14ac:dyDescent="0.3">
      <c r="A6" s="1"/>
      <c r="B6" s="1"/>
      <c r="C6" s="1"/>
      <c r="D6" s="1"/>
    </row>
    <row r="7" spans="1:7" ht="17.25" thickBot="1" x14ac:dyDescent="0.3">
      <c r="A7" s="2" t="s">
        <v>1</v>
      </c>
      <c r="B7" s="3" t="s">
        <v>2</v>
      </c>
      <c r="C7" s="3" t="s">
        <v>3</v>
      </c>
      <c r="D7" s="4" t="s">
        <v>4</v>
      </c>
    </row>
    <row r="8" spans="1:7" ht="16.5" customHeight="1" x14ac:dyDescent="0.25">
      <c r="A8" s="5"/>
      <c r="B8" s="6"/>
      <c r="C8" s="6"/>
      <c r="D8" s="7"/>
      <c r="E8" s="32"/>
      <c r="F8" s="32"/>
      <c r="G8" s="32"/>
    </row>
    <row r="9" spans="1:7" ht="16.5" x14ac:dyDescent="0.25">
      <c r="A9" s="8" t="s">
        <v>5</v>
      </c>
      <c r="B9" s="6"/>
      <c r="C9" s="6"/>
      <c r="D9" s="6"/>
      <c r="E9" s="32"/>
      <c r="F9" s="32"/>
      <c r="G9" s="32"/>
    </row>
    <row r="10" spans="1:7" ht="6.75" customHeight="1" thickBot="1" x14ac:dyDescent="0.3">
      <c r="A10" s="8"/>
      <c r="B10" s="6"/>
      <c r="C10" s="6"/>
      <c r="D10" s="6"/>
      <c r="E10" s="32"/>
      <c r="F10" s="32"/>
      <c r="G10" s="32"/>
    </row>
    <row r="11" spans="1:7" x14ac:dyDescent="0.25">
      <c r="A11" s="9" t="s">
        <v>39</v>
      </c>
      <c r="B11" s="33" t="s">
        <v>8</v>
      </c>
      <c r="C11" s="34">
        <v>26.5</v>
      </c>
      <c r="D11" s="63" t="s">
        <v>7</v>
      </c>
      <c r="E11" s="32"/>
      <c r="F11" s="32"/>
      <c r="G11" s="32"/>
    </row>
    <row r="12" spans="1:7" ht="25.5" x14ac:dyDescent="0.25">
      <c r="A12" s="25" t="s">
        <v>29</v>
      </c>
      <c r="B12" s="35"/>
      <c r="C12" s="10"/>
      <c r="D12" s="64"/>
      <c r="E12" s="32"/>
      <c r="F12" s="32"/>
      <c r="G12" s="32"/>
    </row>
    <row r="13" spans="1:7" ht="16.5" x14ac:dyDescent="0.25">
      <c r="A13" s="25" t="s">
        <v>38</v>
      </c>
      <c r="B13" s="35"/>
      <c r="C13" s="10"/>
      <c r="D13" s="64"/>
      <c r="E13" s="32"/>
      <c r="F13" s="32"/>
      <c r="G13" s="32"/>
    </row>
    <row r="14" spans="1:7" ht="17.25" thickBot="1" x14ac:dyDescent="0.3">
      <c r="A14" s="24" t="s">
        <v>31</v>
      </c>
      <c r="B14" s="36"/>
      <c r="C14" s="37"/>
      <c r="D14" s="65"/>
      <c r="E14" s="32"/>
      <c r="F14" s="32"/>
      <c r="G14" s="32"/>
    </row>
    <row r="15" spans="1:7" x14ac:dyDescent="0.25">
      <c r="A15" s="9" t="s">
        <v>40</v>
      </c>
      <c r="B15" s="33" t="s">
        <v>8</v>
      </c>
      <c r="C15" s="34">
        <f>51.5+11-12</f>
        <v>50.5</v>
      </c>
      <c r="D15" s="63" t="s">
        <v>7</v>
      </c>
      <c r="E15" s="32"/>
      <c r="F15" s="32"/>
      <c r="G15" s="32"/>
    </row>
    <row r="16" spans="1:7" ht="25.5" customHeight="1" x14ac:dyDescent="0.25">
      <c r="A16" s="25" t="s">
        <v>29</v>
      </c>
      <c r="B16" s="35"/>
      <c r="C16" s="10"/>
      <c r="D16" s="64"/>
      <c r="E16" s="32"/>
      <c r="F16" s="32"/>
      <c r="G16" s="32"/>
    </row>
    <row r="17" spans="1:7" ht="16.5" customHeight="1" x14ac:dyDescent="0.25">
      <c r="A17" s="25" t="s">
        <v>38</v>
      </c>
      <c r="B17" s="35"/>
      <c r="C17" s="10"/>
      <c r="D17" s="64"/>
      <c r="E17" s="32"/>
      <c r="F17" s="32"/>
      <c r="G17" s="32"/>
    </row>
    <row r="18" spans="1:7" ht="17.25" thickBot="1" x14ac:dyDescent="0.3">
      <c r="A18" s="24" t="s">
        <v>31</v>
      </c>
      <c r="B18" s="36"/>
      <c r="C18" s="37"/>
      <c r="D18" s="65"/>
      <c r="E18" s="32"/>
      <c r="F18" s="32"/>
      <c r="G18" s="32"/>
    </row>
    <row r="19" spans="1:7" x14ac:dyDescent="0.25">
      <c r="A19" s="9" t="s">
        <v>55</v>
      </c>
      <c r="B19" s="33" t="s">
        <v>8</v>
      </c>
      <c r="C19" s="34">
        <v>12</v>
      </c>
      <c r="D19" s="63" t="s">
        <v>7</v>
      </c>
      <c r="E19" s="32"/>
      <c r="F19" s="32"/>
      <c r="G19" s="32"/>
    </row>
    <row r="20" spans="1:7" ht="25.5" x14ac:dyDescent="0.25">
      <c r="A20" s="25" t="s">
        <v>29</v>
      </c>
      <c r="B20" s="35"/>
      <c r="C20" s="10"/>
      <c r="D20" s="64"/>
      <c r="E20" s="32"/>
      <c r="F20" s="32"/>
      <c r="G20" s="32"/>
    </row>
    <row r="21" spans="1:7" ht="16.5" x14ac:dyDescent="0.25">
      <c r="A21" s="25" t="s">
        <v>38</v>
      </c>
      <c r="B21" s="35"/>
      <c r="C21" s="10"/>
      <c r="D21" s="64"/>
      <c r="E21" s="32"/>
      <c r="F21" s="32"/>
      <c r="G21" s="32"/>
    </row>
    <row r="22" spans="1:7" ht="17.25" thickBot="1" x14ac:dyDescent="0.3">
      <c r="A22" s="24" t="s">
        <v>31</v>
      </c>
      <c r="B22" s="35"/>
      <c r="C22" s="10"/>
      <c r="D22" s="64"/>
      <c r="E22" s="32"/>
      <c r="F22" s="32"/>
      <c r="G22" s="32"/>
    </row>
    <row r="23" spans="1:7" x14ac:dyDescent="0.25">
      <c r="A23" s="9" t="s">
        <v>39</v>
      </c>
      <c r="B23" s="33" t="s">
        <v>8</v>
      </c>
      <c r="C23" s="34">
        <v>72</v>
      </c>
      <c r="D23" s="63" t="s">
        <v>7</v>
      </c>
      <c r="E23" s="32"/>
      <c r="F23" s="32"/>
      <c r="G23" s="32"/>
    </row>
    <row r="24" spans="1:7" ht="16.5" x14ac:dyDescent="0.25">
      <c r="A24" s="18" t="s">
        <v>37</v>
      </c>
      <c r="B24" s="35"/>
      <c r="C24" s="10"/>
      <c r="D24" s="64"/>
      <c r="E24" s="32"/>
      <c r="F24" s="32"/>
      <c r="G24" s="32"/>
    </row>
    <row r="25" spans="1:7" ht="17.25" thickBot="1" x14ac:dyDescent="0.3">
      <c r="A25" s="24" t="s">
        <v>28</v>
      </c>
      <c r="B25" s="36"/>
      <c r="C25" s="37"/>
      <c r="D25" s="65"/>
      <c r="E25" s="32"/>
      <c r="F25" s="32"/>
      <c r="G25" s="32"/>
    </row>
    <row r="26" spans="1:7" x14ac:dyDescent="0.25">
      <c r="A26" s="9" t="s">
        <v>40</v>
      </c>
      <c r="B26" s="33" t="s">
        <v>8</v>
      </c>
      <c r="C26" s="34">
        <f>18+14</f>
        <v>32</v>
      </c>
      <c r="D26" s="63" t="s">
        <v>7</v>
      </c>
      <c r="E26" s="32"/>
      <c r="F26" s="32"/>
      <c r="G26" s="32"/>
    </row>
    <row r="27" spans="1:7" ht="16.5" x14ac:dyDescent="0.25">
      <c r="A27" s="18" t="s">
        <v>37</v>
      </c>
      <c r="B27" s="35"/>
      <c r="C27" s="10"/>
      <c r="D27" s="64"/>
      <c r="E27" s="32"/>
      <c r="F27" s="32"/>
      <c r="G27" s="32"/>
    </row>
    <row r="28" spans="1:7" ht="17.25" thickBot="1" x14ac:dyDescent="0.3">
      <c r="A28" s="24" t="s">
        <v>38</v>
      </c>
      <c r="B28" s="36"/>
      <c r="C28" s="37"/>
      <c r="D28" s="65"/>
      <c r="E28" s="32"/>
      <c r="F28" s="32"/>
      <c r="G28" s="32"/>
    </row>
    <row r="29" spans="1:7" x14ac:dyDescent="0.25">
      <c r="A29" s="9" t="s">
        <v>40</v>
      </c>
      <c r="B29" s="33" t="s">
        <v>15</v>
      </c>
      <c r="C29" s="34">
        <f>7+3</f>
        <v>10</v>
      </c>
      <c r="D29" s="63" t="s">
        <v>7</v>
      </c>
      <c r="E29" s="32"/>
      <c r="F29" s="32"/>
      <c r="G29" s="32"/>
    </row>
    <row r="30" spans="1:7" ht="25.5" x14ac:dyDescent="0.25">
      <c r="A30" s="25" t="s">
        <v>29</v>
      </c>
      <c r="B30" s="35"/>
      <c r="C30" s="10"/>
      <c r="D30" s="64"/>
      <c r="E30" s="32"/>
      <c r="F30" s="32"/>
      <c r="G30" s="32"/>
    </row>
    <row r="31" spans="1:7" ht="16.5" x14ac:dyDescent="0.25">
      <c r="A31" s="25" t="s">
        <v>38</v>
      </c>
      <c r="B31" s="35"/>
      <c r="C31" s="10"/>
      <c r="D31" s="64"/>
      <c r="E31" s="32"/>
      <c r="F31" s="32"/>
      <c r="G31" s="32"/>
    </row>
    <row r="32" spans="1:7" ht="17.25" thickBot="1" x14ac:dyDescent="0.3">
      <c r="A32" s="24" t="s">
        <v>31</v>
      </c>
      <c r="B32" s="36"/>
      <c r="C32" s="37"/>
      <c r="D32" s="65"/>
      <c r="E32" s="32"/>
      <c r="F32" s="32"/>
      <c r="G32" s="32"/>
    </row>
    <row r="33" spans="1:7" x14ac:dyDescent="0.25">
      <c r="A33" s="9" t="s">
        <v>39</v>
      </c>
      <c r="B33" s="33" t="s">
        <v>15</v>
      </c>
      <c r="C33" s="34">
        <v>22.5</v>
      </c>
      <c r="D33" s="63" t="s">
        <v>7</v>
      </c>
      <c r="E33" s="32"/>
      <c r="F33" s="32"/>
      <c r="G33" s="32"/>
    </row>
    <row r="34" spans="1:7" ht="16.5" x14ac:dyDescent="0.25">
      <c r="A34" s="18" t="s">
        <v>37</v>
      </c>
      <c r="B34" s="35"/>
      <c r="C34" s="10"/>
      <c r="D34" s="64"/>
      <c r="E34" s="32"/>
      <c r="F34" s="32"/>
      <c r="G34" s="32"/>
    </row>
    <row r="35" spans="1:7" ht="17.25" thickBot="1" x14ac:dyDescent="0.3">
      <c r="A35" s="24" t="s">
        <v>38</v>
      </c>
      <c r="B35" s="36"/>
      <c r="C35" s="37"/>
      <c r="D35" s="65"/>
      <c r="E35" s="32"/>
      <c r="F35" s="32"/>
      <c r="G35" s="32"/>
    </row>
    <row r="36" spans="1:7" x14ac:dyDescent="0.25">
      <c r="A36" s="9" t="s">
        <v>40</v>
      </c>
      <c r="B36" s="33" t="s">
        <v>15</v>
      </c>
      <c r="C36" s="34">
        <v>40.5</v>
      </c>
      <c r="D36" s="63" t="s">
        <v>7</v>
      </c>
      <c r="E36" s="32"/>
      <c r="F36" s="32"/>
      <c r="G36" s="32"/>
    </row>
    <row r="37" spans="1:7" ht="16.5" x14ac:dyDescent="0.25">
      <c r="A37" s="18" t="s">
        <v>37</v>
      </c>
      <c r="B37" s="35"/>
      <c r="C37" s="10"/>
      <c r="D37" s="64"/>
      <c r="E37" s="32"/>
      <c r="F37" s="32"/>
      <c r="G37" s="32"/>
    </row>
    <row r="38" spans="1:7" ht="17.25" thickBot="1" x14ac:dyDescent="0.3">
      <c r="A38" s="24" t="s">
        <v>38</v>
      </c>
      <c r="B38" s="36"/>
      <c r="C38" s="37"/>
      <c r="D38" s="65"/>
      <c r="E38" s="32"/>
      <c r="F38" s="32"/>
      <c r="G38" s="32"/>
    </row>
    <row r="39" spans="1:7" ht="16.5" x14ac:dyDescent="0.25">
      <c r="A39" s="11"/>
      <c r="B39" s="11"/>
      <c r="C39" s="12"/>
      <c r="D39" s="66"/>
      <c r="E39" s="32"/>
      <c r="F39" s="32"/>
      <c r="G39" s="32"/>
    </row>
    <row r="40" spans="1:7" ht="16.5" x14ac:dyDescent="0.25">
      <c r="A40" s="13" t="s">
        <v>9</v>
      </c>
      <c r="B40" s="14"/>
      <c r="C40" s="31"/>
      <c r="D40" s="15"/>
      <c r="E40" s="32"/>
      <c r="F40" s="32"/>
      <c r="G40" s="32"/>
    </row>
    <row r="41" spans="1:7" ht="6.75" customHeight="1" thickBot="1" x14ac:dyDescent="0.3">
      <c r="A41" s="13"/>
      <c r="B41" s="14"/>
      <c r="C41" s="15"/>
      <c r="D41" s="15"/>
    </row>
    <row r="42" spans="1:7" x14ac:dyDescent="0.25">
      <c r="A42" s="42" t="s">
        <v>49</v>
      </c>
      <c r="B42" s="16" t="s">
        <v>15</v>
      </c>
      <c r="C42" s="16">
        <v>2</v>
      </c>
      <c r="D42" s="67" t="s">
        <v>10</v>
      </c>
    </row>
    <row r="43" spans="1:7" x14ac:dyDescent="0.25">
      <c r="A43" s="49" t="s">
        <v>50</v>
      </c>
      <c r="B43" s="17" t="s">
        <v>15</v>
      </c>
      <c r="C43" s="17">
        <v>2</v>
      </c>
      <c r="D43" s="68" t="s">
        <v>10</v>
      </c>
    </row>
    <row r="44" spans="1:7" x14ac:dyDescent="0.25">
      <c r="A44" s="49" t="s">
        <v>51</v>
      </c>
      <c r="B44" s="17" t="s">
        <v>15</v>
      </c>
      <c r="C44" s="17">
        <v>1</v>
      </c>
      <c r="D44" s="68" t="s">
        <v>10</v>
      </c>
    </row>
    <row r="45" spans="1:7" x14ac:dyDescent="0.25">
      <c r="A45" s="49" t="s">
        <v>52</v>
      </c>
      <c r="B45" s="17" t="s">
        <v>8</v>
      </c>
      <c r="C45" s="17">
        <v>5</v>
      </c>
      <c r="D45" s="68" t="s">
        <v>10</v>
      </c>
    </row>
    <row r="46" spans="1:7" x14ac:dyDescent="0.25">
      <c r="A46" s="49" t="s">
        <v>49</v>
      </c>
      <c r="B46" s="17" t="s">
        <v>8</v>
      </c>
      <c r="C46" s="17">
        <v>3</v>
      </c>
      <c r="D46" s="68" t="s">
        <v>10</v>
      </c>
    </row>
    <row r="47" spans="1:7" x14ac:dyDescent="0.25">
      <c r="A47" s="43" t="s">
        <v>53</v>
      </c>
      <c r="B47" s="17" t="s">
        <v>13</v>
      </c>
      <c r="C47" s="17">
        <v>3</v>
      </c>
      <c r="D47" s="68" t="s">
        <v>10</v>
      </c>
    </row>
    <row r="48" spans="1:7" x14ac:dyDescent="0.25">
      <c r="A48" s="43" t="s">
        <v>53</v>
      </c>
      <c r="B48" s="17" t="s">
        <v>11</v>
      </c>
      <c r="C48" s="17">
        <v>3</v>
      </c>
      <c r="D48" s="68" t="s">
        <v>10</v>
      </c>
    </row>
    <row r="49" spans="1:5" x14ac:dyDescent="0.25">
      <c r="A49" s="43" t="s">
        <v>12</v>
      </c>
      <c r="B49" s="17" t="s">
        <v>44</v>
      </c>
      <c r="C49" s="17">
        <v>2</v>
      </c>
      <c r="D49" s="68" t="s">
        <v>10</v>
      </c>
    </row>
    <row r="50" spans="1:5" x14ac:dyDescent="0.25">
      <c r="A50" s="43" t="s">
        <v>12</v>
      </c>
      <c r="B50" s="17" t="s">
        <v>45</v>
      </c>
      <c r="C50" s="17">
        <v>2</v>
      </c>
      <c r="D50" s="68" t="s">
        <v>10</v>
      </c>
    </row>
    <row r="51" spans="1:5" x14ac:dyDescent="0.25">
      <c r="A51" s="43" t="s">
        <v>46</v>
      </c>
      <c r="B51" s="17" t="s">
        <v>44</v>
      </c>
      <c r="C51" s="17">
        <v>1</v>
      </c>
      <c r="D51" s="68" t="s">
        <v>10</v>
      </c>
    </row>
    <row r="52" spans="1:5" x14ac:dyDescent="0.25">
      <c r="A52" s="43" t="s">
        <v>54</v>
      </c>
      <c r="B52" s="17" t="s">
        <v>8</v>
      </c>
      <c r="C52" s="17">
        <v>3</v>
      </c>
      <c r="D52" s="68" t="s">
        <v>10</v>
      </c>
    </row>
    <row r="53" spans="1:5" x14ac:dyDescent="0.25">
      <c r="A53" s="43" t="s">
        <v>14</v>
      </c>
      <c r="B53" s="17" t="s">
        <v>15</v>
      </c>
      <c r="C53" s="17">
        <v>3</v>
      </c>
      <c r="D53" s="68" t="s">
        <v>10</v>
      </c>
    </row>
    <row r="54" spans="1:5" x14ac:dyDescent="0.25">
      <c r="A54" s="43" t="s">
        <v>14</v>
      </c>
      <c r="B54" s="17" t="s">
        <v>8</v>
      </c>
      <c r="C54" s="17">
        <v>6</v>
      </c>
      <c r="D54" s="68" t="s">
        <v>10</v>
      </c>
    </row>
    <row r="55" spans="1:5" x14ac:dyDescent="0.25">
      <c r="A55" s="43" t="s">
        <v>16</v>
      </c>
      <c r="B55" s="17" t="s">
        <v>6</v>
      </c>
      <c r="C55" s="17">
        <f>C63</f>
        <v>6</v>
      </c>
      <c r="D55" s="68" t="s">
        <v>10</v>
      </c>
    </row>
    <row r="56" spans="1:5" x14ac:dyDescent="0.25">
      <c r="A56" s="43" t="s">
        <v>43</v>
      </c>
      <c r="B56" s="41" t="s">
        <v>8</v>
      </c>
      <c r="C56" s="17">
        <v>3</v>
      </c>
      <c r="D56" s="68" t="s">
        <v>10</v>
      </c>
    </row>
    <row r="57" spans="1:5" x14ac:dyDescent="0.25">
      <c r="A57" s="43" t="s">
        <v>43</v>
      </c>
      <c r="B57" s="17" t="s">
        <v>15</v>
      </c>
      <c r="C57" s="17">
        <v>3</v>
      </c>
      <c r="D57" s="68" t="s">
        <v>10</v>
      </c>
    </row>
    <row r="58" spans="1:5" x14ac:dyDescent="0.25">
      <c r="A58" s="19" t="s">
        <v>47</v>
      </c>
      <c r="B58" s="53"/>
      <c r="C58" s="40">
        <v>1</v>
      </c>
      <c r="D58" s="69" t="s">
        <v>10</v>
      </c>
    </row>
    <row r="59" spans="1:5" ht="15.75" thickBot="1" x14ac:dyDescent="0.3">
      <c r="A59" s="54" t="s">
        <v>48</v>
      </c>
      <c r="B59" s="55"/>
      <c r="C59" s="55"/>
      <c r="D59" s="70"/>
    </row>
    <row r="60" spans="1:5" ht="16.5" customHeight="1" x14ac:dyDescent="0.25">
      <c r="A60" s="20"/>
      <c r="B60" s="12"/>
      <c r="C60" s="12"/>
      <c r="D60" s="12"/>
      <c r="E60" s="28"/>
    </row>
    <row r="61" spans="1:5" ht="16.5" x14ac:dyDescent="0.25">
      <c r="A61" s="13" t="s">
        <v>17</v>
      </c>
      <c r="B61" s="14"/>
      <c r="C61" s="15"/>
      <c r="D61" s="15"/>
    </row>
    <row r="62" spans="1:5" ht="6.75" customHeight="1" thickBot="1" x14ac:dyDescent="0.3">
      <c r="A62" s="14"/>
      <c r="B62" s="14"/>
      <c r="C62" s="15"/>
      <c r="D62" s="15"/>
    </row>
    <row r="63" spans="1:5" ht="37.5" customHeight="1" x14ac:dyDescent="0.25">
      <c r="A63" s="30" t="s">
        <v>32</v>
      </c>
      <c r="B63" s="16" t="s">
        <v>6</v>
      </c>
      <c r="C63" s="16">
        <v>6</v>
      </c>
      <c r="D63" s="67" t="s">
        <v>10</v>
      </c>
    </row>
    <row r="64" spans="1:5" ht="35.25" customHeight="1" x14ac:dyDescent="0.25">
      <c r="A64" s="21" t="s">
        <v>33</v>
      </c>
      <c r="B64" s="17" t="s">
        <v>15</v>
      </c>
      <c r="C64" s="17">
        <v>3</v>
      </c>
      <c r="D64" s="68" t="s">
        <v>10</v>
      </c>
    </row>
    <row r="65" spans="1:4" ht="35.25" customHeight="1" thickBot="1" x14ac:dyDescent="0.3">
      <c r="A65" s="59" t="s">
        <v>33</v>
      </c>
      <c r="B65" s="22" t="s">
        <v>8</v>
      </c>
      <c r="C65" s="22">
        <v>7</v>
      </c>
      <c r="D65" s="71" t="s">
        <v>10</v>
      </c>
    </row>
    <row r="66" spans="1:4" ht="16.5" customHeight="1" x14ac:dyDescent="0.25">
      <c r="A66" s="11"/>
      <c r="B66" s="12"/>
      <c r="C66" s="12"/>
      <c r="D66" s="12"/>
    </row>
    <row r="67" spans="1:4" ht="16.5" x14ac:dyDescent="0.25">
      <c r="A67" s="13" t="s">
        <v>18</v>
      </c>
      <c r="B67" s="47"/>
      <c r="C67" s="47"/>
      <c r="D67" s="72"/>
    </row>
    <row r="68" spans="1:4" ht="6.75" customHeight="1" thickBot="1" x14ac:dyDescent="0.3">
      <c r="A68" s="14"/>
      <c r="B68" s="14"/>
      <c r="C68" s="14"/>
      <c r="D68" s="15"/>
    </row>
    <row r="69" spans="1:4" x14ac:dyDescent="0.25">
      <c r="A69" s="56" t="s">
        <v>36</v>
      </c>
      <c r="B69" s="57"/>
      <c r="C69" s="16">
        <v>8</v>
      </c>
      <c r="D69" s="67" t="s">
        <v>10</v>
      </c>
    </row>
    <row r="70" spans="1:4" x14ac:dyDescent="0.25">
      <c r="A70" s="18" t="s">
        <v>56</v>
      </c>
      <c r="B70" s="58"/>
      <c r="C70" s="26">
        <v>6</v>
      </c>
      <c r="D70" s="68" t="s">
        <v>10</v>
      </c>
    </row>
    <row r="71" spans="1:4" x14ac:dyDescent="0.25">
      <c r="A71" s="45" t="s">
        <v>19</v>
      </c>
      <c r="B71" s="44"/>
      <c r="C71" s="17">
        <f>C63</f>
        <v>6</v>
      </c>
      <c r="D71" s="68" t="s">
        <v>10</v>
      </c>
    </row>
    <row r="72" spans="1:4" x14ac:dyDescent="0.25">
      <c r="A72" s="45" t="s">
        <v>20</v>
      </c>
      <c r="B72" s="44"/>
      <c r="C72" s="17">
        <f>C64+C65</f>
        <v>10</v>
      </c>
      <c r="D72" s="68" t="s">
        <v>10</v>
      </c>
    </row>
    <row r="73" spans="1:4" x14ac:dyDescent="0.25">
      <c r="A73" s="43" t="s">
        <v>34</v>
      </c>
      <c r="B73" s="44"/>
      <c r="C73" s="46">
        <f>SUM(C11:C38)+4*8</f>
        <v>298</v>
      </c>
      <c r="D73" s="68" t="s">
        <v>7</v>
      </c>
    </row>
    <row r="74" spans="1:4" x14ac:dyDescent="0.25">
      <c r="A74" s="43" t="s">
        <v>21</v>
      </c>
      <c r="B74" s="44"/>
      <c r="C74" s="46">
        <f>SUM(C11:C38)</f>
        <v>266</v>
      </c>
      <c r="D74" s="68" t="s">
        <v>7</v>
      </c>
    </row>
    <row r="75" spans="1:4" x14ac:dyDescent="0.25">
      <c r="A75" s="19" t="s">
        <v>30</v>
      </c>
      <c r="B75" s="29"/>
      <c r="C75" s="40">
        <f>13+14+4*2</f>
        <v>35</v>
      </c>
      <c r="D75" s="69" t="s">
        <v>10</v>
      </c>
    </row>
    <row r="76" spans="1:4" ht="15.75" thickBot="1" x14ac:dyDescent="0.3">
      <c r="A76" s="27" t="s">
        <v>22</v>
      </c>
      <c r="B76" s="50"/>
      <c r="C76" s="51">
        <v>15</v>
      </c>
      <c r="D76" s="73" t="s">
        <v>10</v>
      </c>
    </row>
    <row r="77" spans="1:4" x14ac:dyDescent="0.25">
      <c r="A77" s="11" t="s">
        <v>23</v>
      </c>
      <c r="B77" s="23"/>
      <c r="C77" s="23"/>
      <c r="D77" s="74"/>
    </row>
    <row r="78" spans="1:4" ht="16.5" x14ac:dyDescent="0.25">
      <c r="A78" s="38"/>
      <c r="B78" s="38"/>
      <c r="C78" s="38"/>
      <c r="D78" s="75"/>
    </row>
    <row r="79" spans="1:4" x14ac:dyDescent="0.25">
      <c r="A79" s="52" t="s">
        <v>24</v>
      </c>
      <c r="B79" s="48"/>
      <c r="C79" s="48"/>
      <c r="D79" s="76"/>
    </row>
    <row r="80" spans="1:4" ht="6.75" customHeight="1" thickBot="1" x14ac:dyDescent="0.3">
      <c r="A80" s="52"/>
      <c r="B80" s="48"/>
      <c r="C80" s="48"/>
      <c r="D80" s="76"/>
    </row>
    <row r="81" spans="1:4" x14ac:dyDescent="0.25">
      <c r="A81" s="56" t="s">
        <v>35</v>
      </c>
      <c r="B81" s="16" t="s">
        <v>8</v>
      </c>
      <c r="C81" s="60">
        <v>78</v>
      </c>
      <c r="D81" s="67" t="s">
        <v>7</v>
      </c>
    </row>
    <row r="82" spans="1:4" x14ac:dyDescent="0.25">
      <c r="A82" s="43"/>
      <c r="B82" s="17" t="s">
        <v>15</v>
      </c>
      <c r="C82" s="46">
        <v>8</v>
      </c>
      <c r="D82" s="68" t="s">
        <v>7</v>
      </c>
    </row>
    <row r="83" spans="1:4" x14ac:dyDescent="0.25">
      <c r="A83" s="43" t="s">
        <v>25</v>
      </c>
      <c r="B83" s="17" t="s">
        <v>8</v>
      </c>
      <c r="C83" s="46">
        <v>85</v>
      </c>
      <c r="D83" s="68" t="s">
        <v>7</v>
      </c>
    </row>
    <row r="84" spans="1:4" x14ac:dyDescent="0.25">
      <c r="A84" s="61"/>
      <c r="B84" s="17" t="s">
        <v>15</v>
      </c>
      <c r="C84" s="46">
        <v>76</v>
      </c>
      <c r="D84" s="68" t="s">
        <v>7</v>
      </c>
    </row>
    <row r="85" spans="1:4" x14ac:dyDescent="0.25">
      <c r="A85" s="43" t="s">
        <v>26</v>
      </c>
      <c r="B85" s="17" t="s">
        <v>6</v>
      </c>
      <c r="C85" s="17">
        <v>2</v>
      </c>
      <c r="D85" s="68" t="s">
        <v>10</v>
      </c>
    </row>
    <row r="86" spans="1:4" x14ac:dyDescent="0.25">
      <c r="A86" s="43" t="s">
        <v>27</v>
      </c>
      <c r="B86" s="17" t="s">
        <v>6</v>
      </c>
      <c r="C86" s="17">
        <v>1</v>
      </c>
      <c r="D86" s="68" t="s">
        <v>10</v>
      </c>
    </row>
    <row r="87" spans="1:4" x14ac:dyDescent="0.25">
      <c r="A87" s="43" t="s">
        <v>27</v>
      </c>
      <c r="B87" s="17" t="s">
        <v>15</v>
      </c>
      <c r="C87" s="17">
        <v>2</v>
      </c>
      <c r="D87" s="68" t="s">
        <v>10</v>
      </c>
    </row>
    <row r="88" spans="1:4" ht="15.75" thickBot="1" x14ac:dyDescent="0.3">
      <c r="A88" s="62" t="s">
        <v>27</v>
      </c>
      <c r="B88" s="22" t="s">
        <v>8</v>
      </c>
      <c r="C88" s="22">
        <v>4</v>
      </c>
      <c r="D88" s="71" t="s">
        <v>10</v>
      </c>
    </row>
  </sheetData>
  <mergeCells count="3">
    <mergeCell ref="A1:D1"/>
    <mergeCell ref="A3:C3"/>
    <mergeCell ref="A4:C4"/>
  </mergeCells>
  <phoneticPr fontId="12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D946E-28B4-4A62-A854-6DF48E6EA167}">
  <sheetPr>
    <pageSetUpPr fitToPage="1"/>
  </sheetPr>
  <dimension ref="B1:N144"/>
  <sheetViews>
    <sheetView view="pageBreakPreview" zoomScale="85" zoomScaleNormal="100" zoomScaleSheetLayoutView="85" workbookViewId="0">
      <selection activeCell="G19" sqref="G19"/>
    </sheetView>
  </sheetViews>
  <sheetFormatPr defaultRowHeight="15" x14ac:dyDescent="0.25"/>
  <cols>
    <col min="1" max="1" width="2.28515625" customWidth="1"/>
    <col min="2" max="2" width="62.5703125" customWidth="1"/>
    <col min="3" max="3" width="20.85546875" customWidth="1"/>
    <col min="4" max="4" width="11.85546875" customWidth="1"/>
    <col min="6" max="6" width="3.85546875" customWidth="1"/>
    <col min="8" max="8" width="41.85546875" customWidth="1"/>
    <col min="9" max="9" width="16.5703125" customWidth="1"/>
    <col min="10" max="10" width="11.7109375" customWidth="1"/>
    <col min="12" max="12" width="33.42578125" customWidth="1"/>
    <col min="257" max="257" width="2.28515625" customWidth="1"/>
    <col min="258" max="258" width="62.5703125" customWidth="1"/>
    <col min="259" max="259" width="20.85546875" customWidth="1"/>
    <col min="260" max="260" width="11.85546875" customWidth="1"/>
    <col min="262" max="262" width="3.85546875" customWidth="1"/>
    <col min="264" max="264" width="41.85546875" customWidth="1"/>
    <col min="265" max="265" width="16.5703125" customWidth="1"/>
    <col min="266" max="266" width="11.7109375" customWidth="1"/>
    <col min="268" max="268" width="33.42578125" customWidth="1"/>
    <col min="513" max="513" width="2.28515625" customWidth="1"/>
    <col min="514" max="514" width="62.5703125" customWidth="1"/>
    <col min="515" max="515" width="20.85546875" customWidth="1"/>
    <col min="516" max="516" width="11.85546875" customWidth="1"/>
    <col min="518" max="518" width="3.85546875" customWidth="1"/>
    <col min="520" max="520" width="41.85546875" customWidth="1"/>
    <col min="521" max="521" width="16.5703125" customWidth="1"/>
    <col min="522" max="522" width="11.7109375" customWidth="1"/>
    <col min="524" max="524" width="33.42578125" customWidth="1"/>
    <col min="769" max="769" width="2.28515625" customWidth="1"/>
    <col min="770" max="770" width="62.5703125" customWidth="1"/>
    <col min="771" max="771" width="20.85546875" customWidth="1"/>
    <col min="772" max="772" width="11.85546875" customWidth="1"/>
    <col min="774" max="774" width="3.85546875" customWidth="1"/>
    <col min="776" max="776" width="41.85546875" customWidth="1"/>
    <col min="777" max="777" width="16.5703125" customWidth="1"/>
    <col min="778" max="778" width="11.7109375" customWidth="1"/>
    <col min="780" max="780" width="33.42578125" customWidth="1"/>
    <col min="1025" max="1025" width="2.28515625" customWidth="1"/>
    <col min="1026" max="1026" width="62.5703125" customWidth="1"/>
    <col min="1027" max="1027" width="20.85546875" customWidth="1"/>
    <col min="1028" max="1028" width="11.85546875" customWidth="1"/>
    <col min="1030" max="1030" width="3.85546875" customWidth="1"/>
    <col min="1032" max="1032" width="41.85546875" customWidth="1"/>
    <col min="1033" max="1033" width="16.5703125" customWidth="1"/>
    <col min="1034" max="1034" width="11.7109375" customWidth="1"/>
    <col min="1036" max="1036" width="33.42578125" customWidth="1"/>
    <col min="1281" max="1281" width="2.28515625" customWidth="1"/>
    <col min="1282" max="1282" width="62.5703125" customWidth="1"/>
    <col min="1283" max="1283" width="20.85546875" customWidth="1"/>
    <col min="1284" max="1284" width="11.85546875" customWidth="1"/>
    <col min="1286" max="1286" width="3.85546875" customWidth="1"/>
    <col min="1288" max="1288" width="41.85546875" customWidth="1"/>
    <col min="1289" max="1289" width="16.5703125" customWidth="1"/>
    <col min="1290" max="1290" width="11.7109375" customWidth="1"/>
    <col min="1292" max="1292" width="33.42578125" customWidth="1"/>
    <col min="1537" max="1537" width="2.28515625" customWidth="1"/>
    <col min="1538" max="1538" width="62.5703125" customWidth="1"/>
    <col min="1539" max="1539" width="20.85546875" customWidth="1"/>
    <col min="1540" max="1540" width="11.85546875" customWidth="1"/>
    <col min="1542" max="1542" width="3.85546875" customWidth="1"/>
    <col min="1544" max="1544" width="41.85546875" customWidth="1"/>
    <col min="1545" max="1545" width="16.5703125" customWidth="1"/>
    <col min="1546" max="1546" width="11.7109375" customWidth="1"/>
    <col min="1548" max="1548" width="33.42578125" customWidth="1"/>
    <col min="1793" max="1793" width="2.28515625" customWidth="1"/>
    <col min="1794" max="1794" width="62.5703125" customWidth="1"/>
    <col min="1795" max="1795" width="20.85546875" customWidth="1"/>
    <col min="1796" max="1796" width="11.85546875" customWidth="1"/>
    <col min="1798" max="1798" width="3.85546875" customWidth="1"/>
    <col min="1800" max="1800" width="41.85546875" customWidth="1"/>
    <col min="1801" max="1801" width="16.5703125" customWidth="1"/>
    <col min="1802" max="1802" width="11.7109375" customWidth="1"/>
    <col min="1804" max="1804" width="33.42578125" customWidth="1"/>
    <col min="2049" max="2049" width="2.28515625" customWidth="1"/>
    <col min="2050" max="2050" width="62.5703125" customWidth="1"/>
    <col min="2051" max="2051" width="20.85546875" customWidth="1"/>
    <col min="2052" max="2052" width="11.85546875" customWidth="1"/>
    <col min="2054" max="2054" width="3.85546875" customWidth="1"/>
    <col min="2056" max="2056" width="41.85546875" customWidth="1"/>
    <col min="2057" max="2057" width="16.5703125" customWidth="1"/>
    <col min="2058" max="2058" width="11.7109375" customWidth="1"/>
    <col min="2060" max="2060" width="33.42578125" customWidth="1"/>
    <col min="2305" max="2305" width="2.28515625" customWidth="1"/>
    <col min="2306" max="2306" width="62.5703125" customWidth="1"/>
    <col min="2307" max="2307" width="20.85546875" customWidth="1"/>
    <col min="2308" max="2308" width="11.85546875" customWidth="1"/>
    <col min="2310" max="2310" width="3.85546875" customWidth="1"/>
    <col min="2312" max="2312" width="41.85546875" customWidth="1"/>
    <col min="2313" max="2313" width="16.5703125" customWidth="1"/>
    <col min="2314" max="2314" width="11.7109375" customWidth="1"/>
    <col min="2316" max="2316" width="33.42578125" customWidth="1"/>
    <col min="2561" max="2561" width="2.28515625" customWidth="1"/>
    <col min="2562" max="2562" width="62.5703125" customWidth="1"/>
    <col min="2563" max="2563" width="20.85546875" customWidth="1"/>
    <col min="2564" max="2564" width="11.85546875" customWidth="1"/>
    <col min="2566" max="2566" width="3.85546875" customWidth="1"/>
    <col min="2568" max="2568" width="41.85546875" customWidth="1"/>
    <col min="2569" max="2569" width="16.5703125" customWidth="1"/>
    <col min="2570" max="2570" width="11.7109375" customWidth="1"/>
    <col min="2572" max="2572" width="33.42578125" customWidth="1"/>
    <col min="2817" max="2817" width="2.28515625" customWidth="1"/>
    <col min="2818" max="2818" width="62.5703125" customWidth="1"/>
    <col min="2819" max="2819" width="20.85546875" customWidth="1"/>
    <col min="2820" max="2820" width="11.85546875" customWidth="1"/>
    <col min="2822" max="2822" width="3.85546875" customWidth="1"/>
    <col min="2824" max="2824" width="41.85546875" customWidth="1"/>
    <col min="2825" max="2825" width="16.5703125" customWidth="1"/>
    <col min="2826" max="2826" width="11.7109375" customWidth="1"/>
    <col min="2828" max="2828" width="33.42578125" customWidth="1"/>
    <col min="3073" max="3073" width="2.28515625" customWidth="1"/>
    <col min="3074" max="3074" width="62.5703125" customWidth="1"/>
    <col min="3075" max="3075" width="20.85546875" customWidth="1"/>
    <col min="3076" max="3076" width="11.85546875" customWidth="1"/>
    <col min="3078" max="3078" width="3.85546875" customWidth="1"/>
    <col min="3080" max="3080" width="41.85546875" customWidth="1"/>
    <col min="3081" max="3081" width="16.5703125" customWidth="1"/>
    <col min="3082" max="3082" width="11.7109375" customWidth="1"/>
    <col min="3084" max="3084" width="33.42578125" customWidth="1"/>
    <col min="3329" max="3329" width="2.28515625" customWidth="1"/>
    <col min="3330" max="3330" width="62.5703125" customWidth="1"/>
    <col min="3331" max="3331" width="20.85546875" customWidth="1"/>
    <col min="3332" max="3332" width="11.85546875" customWidth="1"/>
    <col min="3334" max="3334" width="3.85546875" customWidth="1"/>
    <col min="3336" max="3336" width="41.85546875" customWidth="1"/>
    <col min="3337" max="3337" width="16.5703125" customWidth="1"/>
    <col min="3338" max="3338" width="11.7109375" customWidth="1"/>
    <col min="3340" max="3340" width="33.42578125" customWidth="1"/>
    <col min="3585" max="3585" width="2.28515625" customWidth="1"/>
    <col min="3586" max="3586" width="62.5703125" customWidth="1"/>
    <col min="3587" max="3587" width="20.85546875" customWidth="1"/>
    <col min="3588" max="3588" width="11.85546875" customWidth="1"/>
    <col min="3590" max="3590" width="3.85546875" customWidth="1"/>
    <col min="3592" max="3592" width="41.85546875" customWidth="1"/>
    <col min="3593" max="3593" width="16.5703125" customWidth="1"/>
    <col min="3594" max="3594" width="11.7109375" customWidth="1"/>
    <col min="3596" max="3596" width="33.42578125" customWidth="1"/>
    <col min="3841" max="3841" width="2.28515625" customWidth="1"/>
    <col min="3842" max="3842" width="62.5703125" customWidth="1"/>
    <col min="3843" max="3843" width="20.85546875" customWidth="1"/>
    <col min="3844" max="3844" width="11.85546875" customWidth="1"/>
    <col min="3846" max="3846" width="3.85546875" customWidth="1"/>
    <col min="3848" max="3848" width="41.85546875" customWidth="1"/>
    <col min="3849" max="3849" width="16.5703125" customWidth="1"/>
    <col min="3850" max="3850" width="11.7109375" customWidth="1"/>
    <col min="3852" max="3852" width="33.42578125" customWidth="1"/>
    <col min="4097" max="4097" width="2.28515625" customWidth="1"/>
    <col min="4098" max="4098" width="62.5703125" customWidth="1"/>
    <col min="4099" max="4099" width="20.85546875" customWidth="1"/>
    <col min="4100" max="4100" width="11.85546875" customWidth="1"/>
    <col min="4102" max="4102" width="3.85546875" customWidth="1"/>
    <col min="4104" max="4104" width="41.85546875" customWidth="1"/>
    <col min="4105" max="4105" width="16.5703125" customWidth="1"/>
    <col min="4106" max="4106" width="11.7109375" customWidth="1"/>
    <col min="4108" max="4108" width="33.42578125" customWidth="1"/>
    <col min="4353" max="4353" width="2.28515625" customWidth="1"/>
    <col min="4354" max="4354" width="62.5703125" customWidth="1"/>
    <col min="4355" max="4355" width="20.85546875" customWidth="1"/>
    <col min="4356" max="4356" width="11.85546875" customWidth="1"/>
    <col min="4358" max="4358" width="3.85546875" customWidth="1"/>
    <col min="4360" max="4360" width="41.85546875" customWidth="1"/>
    <col min="4361" max="4361" width="16.5703125" customWidth="1"/>
    <col min="4362" max="4362" width="11.7109375" customWidth="1"/>
    <col min="4364" max="4364" width="33.42578125" customWidth="1"/>
    <col min="4609" max="4609" width="2.28515625" customWidth="1"/>
    <col min="4610" max="4610" width="62.5703125" customWidth="1"/>
    <col min="4611" max="4611" width="20.85546875" customWidth="1"/>
    <col min="4612" max="4612" width="11.85546875" customWidth="1"/>
    <col min="4614" max="4614" width="3.85546875" customWidth="1"/>
    <col min="4616" max="4616" width="41.85546875" customWidth="1"/>
    <col min="4617" max="4617" width="16.5703125" customWidth="1"/>
    <col min="4618" max="4618" width="11.7109375" customWidth="1"/>
    <col min="4620" max="4620" width="33.42578125" customWidth="1"/>
    <col min="4865" max="4865" width="2.28515625" customWidth="1"/>
    <col min="4866" max="4866" width="62.5703125" customWidth="1"/>
    <col min="4867" max="4867" width="20.85546875" customWidth="1"/>
    <col min="4868" max="4868" width="11.85546875" customWidth="1"/>
    <col min="4870" max="4870" width="3.85546875" customWidth="1"/>
    <col min="4872" max="4872" width="41.85546875" customWidth="1"/>
    <col min="4873" max="4873" width="16.5703125" customWidth="1"/>
    <col min="4874" max="4874" width="11.7109375" customWidth="1"/>
    <col min="4876" max="4876" width="33.42578125" customWidth="1"/>
    <col min="5121" max="5121" width="2.28515625" customWidth="1"/>
    <col min="5122" max="5122" width="62.5703125" customWidth="1"/>
    <col min="5123" max="5123" width="20.85546875" customWidth="1"/>
    <col min="5124" max="5124" width="11.85546875" customWidth="1"/>
    <col min="5126" max="5126" width="3.85546875" customWidth="1"/>
    <col min="5128" max="5128" width="41.85546875" customWidth="1"/>
    <col min="5129" max="5129" width="16.5703125" customWidth="1"/>
    <col min="5130" max="5130" width="11.7109375" customWidth="1"/>
    <col min="5132" max="5132" width="33.42578125" customWidth="1"/>
    <col min="5377" max="5377" width="2.28515625" customWidth="1"/>
    <col min="5378" max="5378" width="62.5703125" customWidth="1"/>
    <col min="5379" max="5379" width="20.85546875" customWidth="1"/>
    <col min="5380" max="5380" width="11.85546875" customWidth="1"/>
    <col min="5382" max="5382" width="3.85546875" customWidth="1"/>
    <col min="5384" max="5384" width="41.85546875" customWidth="1"/>
    <col min="5385" max="5385" width="16.5703125" customWidth="1"/>
    <col min="5386" max="5386" width="11.7109375" customWidth="1"/>
    <col min="5388" max="5388" width="33.42578125" customWidth="1"/>
    <col min="5633" max="5633" width="2.28515625" customWidth="1"/>
    <col min="5634" max="5634" width="62.5703125" customWidth="1"/>
    <col min="5635" max="5635" width="20.85546875" customWidth="1"/>
    <col min="5636" max="5636" width="11.85546875" customWidth="1"/>
    <col min="5638" max="5638" width="3.85546875" customWidth="1"/>
    <col min="5640" max="5640" width="41.85546875" customWidth="1"/>
    <col min="5641" max="5641" width="16.5703125" customWidth="1"/>
    <col min="5642" max="5642" width="11.7109375" customWidth="1"/>
    <col min="5644" max="5644" width="33.42578125" customWidth="1"/>
    <col min="5889" max="5889" width="2.28515625" customWidth="1"/>
    <col min="5890" max="5890" width="62.5703125" customWidth="1"/>
    <col min="5891" max="5891" width="20.85546875" customWidth="1"/>
    <col min="5892" max="5892" width="11.85546875" customWidth="1"/>
    <col min="5894" max="5894" width="3.85546875" customWidth="1"/>
    <col min="5896" max="5896" width="41.85546875" customWidth="1"/>
    <col min="5897" max="5897" width="16.5703125" customWidth="1"/>
    <col min="5898" max="5898" width="11.7109375" customWidth="1"/>
    <col min="5900" max="5900" width="33.42578125" customWidth="1"/>
    <col min="6145" max="6145" width="2.28515625" customWidth="1"/>
    <col min="6146" max="6146" width="62.5703125" customWidth="1"/>
    <col min="6147" max="6147" width="20.85546875" customWidth="1"/>
    <col min="6148" max="6148" width="11.85546875" customWidth="1"/>
    <col min="6150" max="6150" width="3.85546875" customWidth="1"/>
    <col min="6152" max="6152" width="41.85546875" customWidth="1"/>
    <col min="6153" max="6153" width="16.5703125" customWidth="1"/>
    <col min="6154" max="6154" width="11.7109375" customWidth="1"/>
    <col min="6156" max="6156" width="33.42578125" customWidth="1"/>
    <col min="6401" max="6401" width="2.28515625" customWidth="1"/>
    <col min="6402" max="6402" width="62.5703125" customWidth="1"/>
    <col min="6403" max="6403" width="20.85546875" customWidth="1"/>
    <col min="6404" max="6404" width="11.85546875" customWidth="1"/>
    <col min="6406" max="6406" width="3.85546875" customWidth="1"/>
    <col min="6408" max="6408" width="41.85546875" customWidth="1"/>
    <col min="6409" max="6409" width="16.5703125" customWidth="1"/>
    <col min="6410" max="6410" width="11.7109375" customWidth="1"/>
    <col min="6412" max="6412" width="33.42578125" customWidth="1"/>
    <col min="6657" max="6657" width="2.28515625" customWidth="1"/>
    <col min="6658" max="6658" width="62.5703125" customWidth="1"/>
    <col min="6659" max="6659" width="20.85546875" customWidth="1"/>
    <col min="6660" max="6660" width="11.85546875" customWidth="1"/>
    <col min="6662" max="6662" width="3.85546875" customWidth="1"/>
    <col min="6664" max="6664" width="41.85546875" customWidth="1"/>
    <col min="6665" max="6665" width="16.5703125" customWidth="1"/>
    <col min="6666" max="6666" width="11.7109375" customWidth="1"/>
    <col min="6668" max="6668" width="33.42578125" customWidth="1"/>
    <col min="6913" max="6913" width="2.28515625" customWidth="1"/>
    <col min="6914" max="6914" width="62.5703125" customWidth="1"/>
    <col min="6915" max="6915" width="20.85546875" customWidth="1"/>
    <col min="6916" max="6916" width="11.85546875" customWidth="1"/>
    <col min="6918" max="6918" width="3.85546875" customWidth="1"/>
    <col min="6920" max="6920" width="41.85546875" customWidth="1"/>
    <col min="6921" max="6921" width="16.5703125" customWidth="1"/>
    <col min="6922" max="6922" width="11.7109375" customWidth="1"/>
    <col min="6924" max="6924" width="33.42578125" customWidth="1"/>
    <col min="7169" max="7169" width="2.28515625" customWidth="1"/>
    <col min="7170" max="7170" width="62.5703125" customWidth="1"/>
    <col min="7171" max="7171" width="20.85546875" customWidth="1"/>
    <col min="7172" max="7172" width="11.85546875" customWidth="1"/>
    <col min="7174" max="7174" width="3.85546875" customWidth="1"/>
    <col min="7176" max="7176" width="41.85546875" customWidth="1"/>
    <col min="7177" max="7177" width="16.5703125" customWidth="1"/>
    <col min="7178" max="7178" width="11.7109375" customWidth="1"/>
    <col min="7180" max="7180" width="33.42578125" customWidth="1"/>
    <col min="7425" max="7425" width="2.28515625" customWidth="1"/>
    <col min="7426" max="7426" width="62.5703125" customWidth="1"/>
    <col min="7427" max="7427" width="20.85546875" customWidth="1"/>
    <col min="7428" max="7428" width="11.85546875" customWidth="1"/>
    <col min="7430" max="7430" width="3.85546875" customWidth="1"/>
    <col min="7432" max="7432" width="41.85546875" customWidth="1"/>
    <col min="7433" max="7433" width="16.5703125" customWidth="1"/>
    <col min="7434" max="7434" width="11.7109375" customWidth="1"/>
    <col min="7436" max="7436" width="33.42578125" customWidth="1"/>
    <col min="7681" max="7681" width="2.28515625" customWidth="1"/>
    <col min="7682" max="7682" width="62.5703125" customWidth="1"/>
    <col min="7683" max="7683" width="20.85546875" customWidth="1"/>
    <col min="7684" max="7684" width="11.85546875" customWidth="1"/>
    <col min="7686" max="7686" width="3.85546875" customWidth="1"/>
    <col min="7688" max="7688" width="41.85546875" customWidth="1"/>
    <col min="7689" max="7689" width="16.5703125" customWidth="1"/>
    <col min="7690" max="7690" width="11.7109375" customWidth="1"/>
    <col min="7692" max="7692" width="33.42578125" customWidth="1"/>
    <col min="7937" max="7937" width="2.28515625" customWidth="1"/>
    <col min="7938" max="7938" width="62.5703125" customWidth="1"/>
    <col min="7939" max="7939" width="20.85546875" customWidth="1"/>
    <col min="7940" max="7940" width="11.85546875" customWidth="1"/>
    <col min="7942" max="7942" width="3.85546875" customWidth="1"/>
    <col min="7944" max="7944" width="41.85546875" customWidth="1"/>
    <col min="7945" max="7945" width="16.5703125" customWidth="1"/>
    <col min="7946" max="7946" width="11.7109375" customWidth="1"/>
    <col min="7948" max="7948" width="33.42578125" customWidth="1"/>
    <col min="8193" max="8193" width="2.28515625" customWidth="1"/>
    <col min="8194" max="8194" width="62.5703125" customWidth="1"/>
    <col min="8195" max="8195" width="20.85546875" customWidth="1"/>
    <col min="8196" max="8196" width="11.85546875" customWidth="1"/>
    <col min="8198" max="8198" width="3.85546875" customWidth="1"/>
    <col min="8200" max="8200" width="41.85546875" customWidth="1"/>
    <col min="8201" max="8201" width="16.5703125" customWidth="1"/>
    <col min="8202" max="8202" width="11.7109375" customWidth="1"/>
    <col min="8204" max="8204" width="33.42578125" customWidth="1"/>
    <col min="8449" max="8449" width="2.28515625" customWidth="1"/>
    <col min="8450" max="8450" width="62.5703125" customWidth="1"/>
    <col min="8451" max="8451" width="20.85546875" customWidth="1"/>
    <col min="8452" max="8452" width="11.85546875" customWidth="1"/>
    <col min="8454" max="8454" width="3.85546875" customWidth="1"/>
    <col min="8456" max="8456" width="41.85546875" customWidth="1"/>
    <col min="8457" max="8457" width="16.5703125" customWidth="1"/>
    <col min="8458" max="8458" width="11.7109375" customWidth="1"/>
    <col min="8460" max="8460" width="33.42578125" customWidth="1"/>
    <col min="8705" max="8705" width="2.28515625" customWidth="1"/>
    <col min="8706" max="8706" width="62.5703125" customWidth="1"/>
    <col min="8707" max="8707" width="20.85546875" customWidth="1"/>
    <col min="8708" max="8708" width="11.85546875" customWidth="1"/>
    <col min="8710" max="8710" width="3.85546875" customWidth="1"/>
    <col min="8712" max="8712" width="41.85546875" customWidth="1"/>
    <col min="8713" max="8713" width="16.5703125" customWidth="1"/>
    <col min="8714" max="8714" width="11.7109375" customWidth="1"/>
    <col min="8716" max="8716" width="33.42578125" customWidth="1"/>
    <col min="8961" max="8961" width="2.28515625" customWidth="1"/>
    <col min="8962" max="8962" width="62.5703125" customWidth="1"/>
    <col min="8963" max="8963" width="20.85546875" customWidth="1"/>
    <col min="8964" max="8964" width="11.85546875" customWidth="1"/>
    <col min="8966" max="8966" width="3.85546875" customWidth="1"/>
    <col min="8968" max="8968" width="41.85546875" customWidth="1"/>
    <col min="8969" max="8969" width="16.5703125" customWidth="1"/>
    <col min="8970" max="8970" width="11.7109375" customWidth="1"/>
    <col min="8972" max="8972" width="33.42578125" customWidth="1"/>
    <col min="9217" max="9217" width="2.28515625" customWidth="1"/>
    <col min="9218" max="9218" width="62.5703125" customWidth="1"/>
    <col min="9219" max="9219" width="20.85546875" customWidth="1"/>
    <col min="9220" max="9220" width="11.85546875" customWidth="1"/>
    <col min="9222" max="9222" width="3.85546875" customWidth="1"/>
    <col min="9224" max="9224" width="41.85546875" customWidth="1"/>
    <col min="9225" max="9225" width="16.5703125" customWidth="1"/>
    <col min="9226" max="9226" width="11.7109375" customWidth="1"/>
    <col min="9228" max="9228" width="33.42578125" customWidth="1"/>
    <col min="9473" max="9473" width="2.28515625" customWidth="1"/>
    <col min="9474" max="9474" width="62.5703125" customWidth="1"/>
    <col min="9475" max="9475" width="20.85546875" customWidth="1"/>
    <col min="9476" max="9476" width="11.85546875" customWidth="1"/>
    <col min="9478" max="9478" width="3.85546875" customWidth="1"/>
    <col min="9480" max="9480" width="41.85546875" customWidth="1"/>
    <col min="9481" max="9481" width="16.5703125" customWidth="1"/>
    <col min="9482" max="9482" width="11.7109375" customWidth="1"/>
    <col min="9484" max="9484" width="33.42578125" customWidth="1"/>
    <col min="9729" max="9729" width="2.28515625" customWidth="1"/>
    <col min="9730" max="9730" width="62.5703125" customWidth="1"/>
    <col min="9731" max="9731" width="20.85546875" customWidth="1"/>
    <col min="9732" max="9732" width="11.85546875" customWidth="1"/>
    <col min="9734" max="9734" width="3.85546875" customWidth="1"/>
    <col min="9736" max="9736" width="41.85546875" customWidth="1"/>
    <col min="9737" max="9737" width="16.5703125" customWidth="1"/>
    <col min="9738" max="9738" width="11.7109375" customWidth="1"/>
    <col min="9740" max="9740" width="33.42578125" customWidth="1"/>
    <col min="9985" max="9985" width="2.28515625" customWidth="1"/>
    <col min="9986" max="9986" width="62.5703125" customWidth="1"/>
    <col min="9987" max="9987" width="20.85546875" customWidth="1"/>
    <col min="9988" max="9988" width="11.85546875" customWidth="1"/>
    <col min="9990" max="9990" width="3.85546875" customWidth="1"/>
    <col min="9992" max="9992" width="41.85546875" customWidth="1"/>
    <col min="9993" max="9993" width="16.5703125" customWidth="1"/>
    <col min="9994" max="9994" width="11.7109375" customWidth="1"/>
    <col min="9996" max="9996" width="33.42578125" customWidth="1"/>
    <col min="10241" max="10241" width="2.28515625" customWidth="1"/>
    <col min="10242" max="10242" width="62.5703125" customWidth="1"/>
    <col min="10243" max="10243" width="20.85546875" customWidth="1"/>
    <col min="10244" max="10244" width="11.85546875" customWidth="1"/>
    <col min="10246" max="10246" width="3.85546875" customWidth="1"/>
    <col min="10248" max="10248" width="41.85546875" customWidth="1"/>
    <col min="10249" max="10249" width="16.5703125" customWidth="1"/>
    <col min="10250" max="10250" width="11.7109375" customWidth="1"/>
    <col min="10252" max="10252" width="33.42578125" customWidth="1"/>
    <col min="10497" max="10497" width="2.28515625" customWidth="1"/>
    <col min="10498" max="10498" width="62.5703125" customWidth="1"/>
    <col min="10499" max="10499" width="20.85546875" customWidth="1"/>
    <col min="10500" max="10500" width="11.85546875" customWidth="1"/>
    <col min="10502" max="10502" width="3.85546875" customWidth="1"/>
    <col min="10504" max="10504" width="41.85546875" customWidth="1"/>
    <col min="10505" max="10505" width="16.5703125" customWidth="1"/>
    <col min="10506" max="10506" width="11.7109375" customWidth="1"/>
    <col min="10508" max="10508" width="33.42578125" customWidth="1"/>
    <col min="10753" max="10753" width="2.28515625" customWidth="1"/>
    <col min="10754" max="10754" width="62.5703125" customWidth="1"/>
    <col min="10755" max="10755" width="20.85546875" customWidth="1"/>
    <col min="10756" max="10756" width="11.85546875" customWidth="1"/>
    <col min="10758" max="10758" width="3.85546875" customWidth="1"/>
    <col min="10760" max="10760" width="41.85546875" customWidth="1"/>
    <col min="10761" max="10761" width="16.5703125" customWidth="1"/>
    <col min="10762" max="10762" width="11.7109375" customWidth="1"/>
    <col min="10764" max="10764" width="33.42578125" customWidth="1"/>
    <col min="11009" max="11009" width="2.28515625" customWidth="1"/>
    <col min="11010" max="11010" width="62.5703125" customWidth="1"/>
    <col min="11011" max="11011" width="20.85546875" customWidth="1"/>
    <col min="11012" max="11012" width="11.85546875" customWidth="1"/>
    <col min="11014" max="11014" width="3.85546875" customWidth="1"/>
    <col min="11016" max="11016" width="41.85546875" customWidth="1"/>
    <col min="11017" max="11017" width="16.5703125" customWidth="1"/>
    <col min="11018" max="11018" width="11.7109375" customWidth="1"/>
    <col min="11020" max="11020" width="33.42578125" customWidth="1"/>
    <col min="11265" max="11265" width="2.28515625" customWidth="1"/>
    <col min="11266" max="11266" width="62.5703125" customWidth="1"/>
    <col min="11267" max="11267" width="20.85546875" customWidth="1"/>
    <col min="11268" max="11268" width="11.85546875" customWidth="1"/>
    <col min="11270" max="11270" width="3.85546875" customWidth="1"/>
    <col min="11272" max="11272" width="41.85546875" customWidth="1"/>
    <col min="11273" max="11273" width="16.5703125" customWidth="1"/>
    <col min="11274" max="11274" width="11.7109375" customWidth="1"/>
    <col min="11276" max="11276" width="33.42578125" customWidth="1"/>
    <col min="11521" max="11521" width="2.28515625" customWidth="1"/>
    <col min="11522" max="11522" width="62.5703125" customWidth="1"/>
    <col min="11523" max="11523" width="20.85546875" customWidth="1"/>
    <col min="11524" max="11524" width="11.85546875" customWidth="1"/>
    <col min="11526" max="11526" width="3.85546875" customWidth="1"/>
    <col min="11528" max="11528" width="41.85546875" customWidth="1"/>
    <col min="11529" max="11529" width="16.5703125" customWidth="1"/>
    <col min="11530" max="11530" width="11.7109375" customWidth="1"/>
    <col min="11532" max="11532" width="33.42578125" customWidth="1"/>
    <col min="11777" max="11777" width="2.28515625" customWidth="1"/>
    <col min="11778" max="11778" width="62.5703125" customWidth="1"/>
    <col min="11779" max="11779" width="20.85546875" customWidth="1"/>
    <col min="11780" max="11780" width="11.85546875" customWidth="1"/>
    <col min="11782" max="11782" width="3.85546875" customWidth="1"/>
    <col min="11784" max="11784" width="41.85546875" customWidth="1"/>
    <col min="11785" max="11785" width="16.5703125" customWidth="1"/>
    <col min="11786" max="11786" width="11.7109375" customWidth="1"/>
    <col min="11788" max="11788" width="33.42578125" customWidth="1"/>
    <col min="12033" max="12033" width="2.28515625" customWidth="1"/>
    <col min="12034" max="12034" width="62.5703125" customWidth="1"/>
    <col min="12035" max="12035" width="20.85546875" customWidth="1"/>
    <col min="12036" max="12036" width="11.85546875" customWidth="1"/>
    <col min="12038" max="12038" width="3.85546875" customWidth="1"/>
    <col min="12040" max="12040" width="41.85546875" customWidth="1"/>
    <col min="12041" max="12041" width="16.5703125" customWidth="1"/>
    <col min="12042" max="12042" width="11.7109375" customWidth="1"/>
    <col min="12044" max="12044" width="33.42578125" customWidth="1"/>
    <col min="12289" max="12289" width="2.28515625" customWidth="1"/>
    <col min="12290" max="12290" width="62.5703125" customWidth="1"/>
    <col min="12291" max="12291" width="20.85546875" customWidth="1"/>
    <col min="12292" max="12292" width="11.85546875" customWidth="1"/>
    <col min="12294" max="12294" width="3.85546875" customWidth="1"/>
    <col min="12296" max="12296" width="41.85546875" customWidth="1"/>
    <col min="12297" max="12297" width="16.5703125" customWidth="1"/>
    <col min="12298" max="12298" width="11.7109375" customWidth="1"/>
    <col min="12300" max="12300" width="33.42578125" customWidth="1"/>
    <col min="12545" max="12545" width="2.28515625" customWidth="1"/>
    <col min="12546" max="12546" width="62.5703125" customWidth="1"/>
    <col min="12547" max="12547" width="20.85546875" customWidth="1"/>
    <col min="12548" max="12548" width="11.85546875" customWidth="1"/>
    <col min="12550" max="12550" width="3.85546875" customWidth="1"/>
    <col min="12552" max="12552" width="41.85546875" customWidth="1"/>
    <col min="12553" max="12553" width="16.5703125" customWidth="1"/>
    <col min="12554" max="12554" width="11.7109375" customWidth="1"/>
    <col min="12556" max="12556" width="33.42578125" customWidth="1"/>
    <col min="12801" max="12801" width="2.28515625" customWidth="1"/>
    <col min="12802" max="12802" width="62.5703125" customWidth="1"/>
    <col min="12803" max="12803" width="20.85546875" customWidth="1"/>
    <col min="12804" max="12804" width="11.85546875" customWidth="1"/>
    <col min="12806" max="12806" width="3.85546875" customWidth="1"/>
    <col min="12808" max="12808" width="41.85546875" customWidth="1"/>
    <col min="12809" max="12809" width="16.5703125" customWidth="1"/>
    <col min="12810" max="12810" width="11.7109375" customWidth="1"/>
    <col min="12812" max="12812" width="33.42578125" customWidth="1"/>
    <col min="13057" max="13057" width="2.28515625" customWidth="1"/>
    <col min="13058" max="13058" width="62.5703125" customWidth="1"/>
    <col min="13059" max="13059" width="20.85546875" customWidth="1"/>
    <col min="13060" max="13060" width="11.85546875" customWidth="1"/>
    <col min="13062" max="13062" width="3.85546875" customWidth="1"/>
    <col min="13064" max="13064" width="41.85546875" customWidth="1"/>
    <col min="13065" max="13065" width="16.5703125" customWidth="1"/>
    <col min="13066" max="13066" width="11.7109375" customWidth="1"/>
    <col min="13068" max="13068" width="33.42578125" customWidth="1"/>
    <col min="13313" max="13313" width="2.28515625" customWidth="1"/>
    <col min="13314" max="13314" width="62.5703125" customWidth="1"/>
    <col min="13315" max="13315" width="20.85546875" customWidth="1"/>
    <col min="13316" max="13316" width="11.85546875" customWidth="1"/>
    <col min="13318" max="13318" width="3.85546875" customWidth="1"/>
    <col min="13320" max="13320" width="41.85546875" customWidth="1"/>
    <col min="13321" max="13321" width="16.5703125" customWidth="1"/>
    <col min="13322" max="13322" width="11.7109375" customWidth="1"/>
    <col min="13324" max="13324" width="33.42578125" customWidth="1"/>
    <col min="13569" max="13569" width="2.28515625" customWidth="1"/>
    <col min="13570" max="13570" width="62.5703125" customWidth="1"/>
    <col min="13571" max="13571" width="20.85546875" customWidth="1"/>
    <col min="13572" max="13572" width="11.85546875" customWidth="1"/>
    <col min="13574" max="13574" width="3.85546875" customWidth="1"/>
    <col min="13576" max="13576" width="41.85546875" customWidth="1"/>
    <col min="13577" max="13577" width="16.5703125" customWidth="1"/>
    <col min="13578" max="13578" width="11.7109375" customWidth="1"/>
    <col min="13580" max="13580" width="33.42578125" customWidth="1"/>
    <col min="13825" max="13825" width="2.28515625" customWidth="1"/>
    <col min="13826" max="13826" width="62.5703125" customWidth="1"/>
    <col min="13827" max="13827" width="20.85546875" customWidth="1"/>
    <col min="13828" max="13828" width="11.85546875" customWidth="1"/>
    <col min="13830" max="13830" width="3.85546875" customWidth="1"/>
    <col min="13832" max="13832" width="41.85546875" customWidth="1"/>
    <col min="13833" max="13833" width="16.5703125" customWidth="1"/>
    <col min="13834" max="13834" width="11.7109375" customWidth="1"/>
    <col min="13836" max="13836" width="33.42578125" customWidth="1"/>
    <col min="14081" max="14081" width="2.28515625" customWidth="1"/>
    <col min="14082" max="14082" width="62.5703125" customWidth="1"/>
    <col min="14083" max="14083" width="20.85546875" customWidth="1"/>
    <col min="14084" max="14084" width="11.85546875" customWidth="1"/>
    <col min="14086" max="14086" width="3.85546875" customWidth="1"/>
    <col min="14088" max="14088" width="41.85546875" customWidth="1"/>
    <col min="14089" max="14089" width="16.5703125" customWidth="1"/>
    <col min="14090" max="14090" width="11.7109375" customWidth="1"/>
    <col min="14092" max="14092" width="33.42578125" customWidth="1"/>
    <col min="14337" max="14337" width="2.28515625" customWidth="1"/>
    <col min="14338" max="14338" width="62.5703125" customWidth="1"/>
    <col min="14339" max="14339" width="20.85546875" customWidth="1"/>
    <col min="14340" max="14340" width="11.85546875" customWidth="1"/>
    <col min="14342" max="14342" width="3.85546875" customWidth="1"/>
    <col min="14344" max="14344" width="41.85546875" customWidth="1"/>
    <col min="14345" max="14345" width="16.5703125" customWidth="1"/>
    <col min="14346" max="14346" width="11.7109375" customWidth="1"/>
    <col min="14348" max="14348" width="33.42578125" customWidth="1"/>
    <col min="14593" max="14593" width="2.28515625" customWidth="1"/>
    <col min="14594" max="14594" width="62.5703125" customWidth="1"/>
    <col min="14595" max="14595" width="20.85546875" customWidth="1"/>
    <col min="14596" max="14596" width="11.85546875" customWidth="1"/>
    <col min="14598" max="14598" width="3.85546875" customWidth="1"/>
    <col min="14600" max="14600" width="41.85546875" customWidth="1"/>
    <col min="14601" max="14601" width="16.5703125" customWidth="1"/>
    <col min="14602" max="14602" width="11.7109375" customWidth="1"/>
    <col min="14604" max="14604" width="33.42578125" customWidth="1"/>
    <col min="14849" max="14849" width="2.28515625" customWidth="1"/>
    <col min="14850" max="14850" width="62.5703125" customWidth="1"/>
    <col min="14851" max="14851" width="20.85546875" customWidth="1"/>
    <col min="14852" max="14852" width="11.85546875" customWidth="1"/>
    <col min="14854" max="14854" width="3.85546875" customWidth="1"/>
    <col min="14856" max="14856" width="41.85546875" customWidth="1"/>
    <col min="14857" max="14857" width="16.5703125" customWidth="1"/>
    <col min="14858" max="14858" width="11.7109375" customWidth="1"/>
    <col min="14860" max="14860" width="33.42578125" customWidth="1"/>
    <col min="15105" max="15105" width="2.28515625" customWidth="1"/>
    <col min="15106" max="15106" width="62.5703125" customWidth="1"/>
    <col min="15107" max="15107" width="20.85546875" customWidth="1"/>
    <col min="15108" max="15108" width="11.85546875" customWidth="1"/>
    <col min="15110" max="15110" width="3.85546875" customWidth="1"/>
    <col min="15112" max="15112" width="41.85546875" customWidth="1"/>
    <col min="15113" max="15113" width="16.5703125" customWidth="1"/>
    <col min="15114" max="15114" width="11.7109375" customWidth="1"/>
    <col min="15116" max="15116" width="33.42578125" customWidth="1"/>
    <col min="15361" max="15361" width="2.28515625" customWidth="1"/>
    <col min="15362" max="15362" width="62.5703125" customWidth="1"/>
    <col min="15363" max="15363" width="20.85546875" customWidth="1"/>
    <col min="15364" max="15364" width="11.85546875" customWidth="1"/>
    <col min="15366" max="15366" width="3.85546875" customWidth="1"/>
    <col min="15368" max="15368" width="41.85546875" customWidth="1"/>
    <col min="15369" max="15369" width="16.5703125" customWidth="1"/>
    <col min="15370" max="15370" width="11.7109375" customWidth="1"/>
    <col min="15372" max="15372" width="33.42578125" customWidth="1"/>
    <col min="15617" max="15617" width="2.28515625" customWidth="1"/>
    <col min="15618" max="15618" width="62.5703125" customWidth="1"/>
    <col min="15619" max="15619" width="20.85546875" customWidth="1"/>
    <col min="15620" max="15620" width="11.85546875" customWidth="1"/>
    <col min="15622" max="15622" width="3.85546875" customWidth="1"/>
    <col min="15624" max="15624" width="41.85546875" customWidth="1"/>
    <col min="15625" max="15625" width="16.5703125" customWidth="1"/>
    <col min="15626" max="15626" width="11.7109375" customWidth="1"/>
    <col min="15628" max="15628" width="33.42578125" customWidth="1"/>
    <col min="15873" max="15873" width="2.28515625" customWidth="1"/>
    <col min="15874" max="15874" width="62.5703125" customWidth="1"/>
    <col min="15875" max="15875" width="20.85546875" customWidth="1"/>
    <col min="15876" max="15876" width="11.85546875" customWidth="1"/>
    <col min="15878" max="15878" width="3.85546875" customWidth="1"/>
    <col min="15880" max="15880" width="41.85546875" customWidth="1"/>
    <col min="15881" max="15881" width="16.5703125" customWidth="1"/>
    <col min="15882" max="15882" width="11.7109375" customWidth="1"/>
    <col min="15884" max="15884" width="33.42578125" customWidth="1"/>
    <col min="16129" max="16129" width="2.28515625" customWidth="1"/>
    <col min="16130" max="16130" width="62.5703125" customWidth="1"/>
    <col min="16131" max="16131" width="20.85546875" customWidth="1"/>
    <col min="16132" max="16132" width="11.85546875" customWidth="1"/>
    <col min="16134" max="16134" width="3.85546875" customWidth="1"/>
    <col min="16136" max="16136" width="41.85546875" customWidth="1"/>
    <col min="16137" max="16137" width="16.5703125" customWidth="1"/>
    <col min="16138" max="16138" width="11.7109375" customWidth="1"/>
    <col min="16140" max="16140" width="33.42578125" customWidth="1"/>
  </cols>
  <sheetData>
    <row r="1" spans="2:14" ht="7.5" customHeight="1" x14ac:dyDescent="0.25">
      <c r="B1" s="77"/>
      <c r="C1" s="77"/>
      <c r="D1" s="77"/>
      <c r="E1" s="77"/>
      <c r="F1" s="77"/>
      <c r="G1" s="77"/>
    </row>
    <row r="2" spans="2:14" ht="20.100000000000001" customHeight="1" x14ac:dyDescent="0.3">
      <c r="B2" s="146" t="s">
        <v>57</v>
      </c>
      <c r="C2" s="146"/>
      <c r="D2" s="146"/>
      <c r="E2" s="146"/>
      <c r="F2" s="146"/>
      <c r="G2" s="77"/>
    </row>
    <row r="3" spans="2:14" ht="20.100000000000001" customHeight="1" x14ac:dyDescent="0.3">
      <c r="B3" s="147"/>
      <c r="C3" s="147"/>
      <c r="D3" s="147"/>
      <c r="E3" s="147"/>
      <c r="F3" s="147"/>
      <c r="G3" s="78"/>
    </row>
    <row r="4" spans="2:14" ht="9.9499999999999993" customHeight="1" x14ac:dyDescent="0.3">
      <c r="B4" s="78"/>
      <c r="C4" s="78"/>
      <c r="D4" s="78"/>
      <c r="E4" s="78"/>
      <c r="F4" s="78"/>
      <c r="G4" s="78"/>
    </row>
    <row r="5" spans="2:14" ht="16.5" x14ac:dyDescent="0.3">
      <c r="B5" s="147" t="s">
        <v>58</v>
      </c>
      <c r="C5" s="147"/>
      <c r="D5" s="147"/>
      <c r="E5" s="147"/>
      <c r="F5" s="78"/>
      <c r="G5" s="78"/>
    </row>
    <row r="6" spans="2:14" ht="16.5" x14ac:dyDescent="0.3">
      <c r="B6" s="78"/>
      <c r="C6" s="78"/>
      <c r="D6" s="78"/>
      <c r="E6" s="78"/>
      <c r="F6" s="78"/>
      <c r="G6" s="78"/>
    </row>
    <row r="7" spans="2:14" ht="16.5" x14ac:dyDescent="0.3">
      <c r="B7" s="79" t="s">
        <v>59</v>
      </c>
      <c r="C7" s="80"/>
      <c r="D7" s="78"/>
      <c r="E7" s="78"/>
      <c r="F7" s="78"/>
      <c r="G7" s="78"/>
      <c r="H7" s="80"/>
      <c r="I7" s="80"/>
      <c r="J7" s="78"/>
      <c r="K7" s="78"/>
      <c r="L7" s="78"/>
    </row>
    <row r="8" spans="2:14" ht="15" customHeight="1" thickBot="1" x14ac:dyDescent="0.35"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</row>
    <row r="9" spans="2:14" ht="17.25" thickBot="1" x14ac:dyDescent="0.35">
      <c r="B9" s="81" t="s">
        <v>1</v>
      </c>
      <c r="C9" s="82" t="s">
        <v>60</v>
      </c>
      <c r="D9" s="82" t="s">
        <v>2</v>
      </c>
      <c r="E9" s="82" t="s">
        <v>3</v>
      </c>
      <c r="F9" s="83" t="s">
        <v>4</v>
      </c>
      <c r="G9" s="84"/>
      <c r="H9" s="85"/>
      <c r="I9" s="86"/>
      <c r="J9" s="86"/>
      <c r="K9" s="86"/>
      <c r="L9" s="85"/>
    </row>
    <row r="10" spans="2:14" ht="24" customHeight="1" x14ac:dyDescent="0.25">
      <c r="B10" s="84"/>
      <c r="C10" s="84"/>
      <c r="D10" s="87"/>
      <c r="E10" s="87"/>
      <c r="F10" s="84"/>
      <c r="G10" s="84"/>
      <c r="H10" s="84"/>
      <c r="I10" s="84"/>
      <c r="J10" s="87"/>
      <c r="K10" s="87"/>
      <c r="L10" s="84"/>
    </row>
    <row r="11" spans="2:14" ht="16.5" x14ac:dyDescent="0.3">
      <c r="B11" s="79" t="s">
        <v>5</v>
      </c>
      <c r="C11" s="80"/>
      <c r="D11" s="87"/>
      <c r="E11" s="87"/>
      <c r="F11" s="84"/>
      <c r="G11" s="84"/>
      <c r="H11" s="80"/>
      <c r="I11" s="80"/>
      <c r="J11" s="87"/>
      <c r="K11" s="87"/>
      <c r="L11" s="84"/>
    </row>
    <row r="12" spans="2:14" ht="8.25" customHeight="1" thickBot="1" x14ac:dyDescent="0.35">
      <c r="B12" s="84"/>
      <c r="C12" s="84"/>
      <c r="D12" s="87"/>
      <c r="E12" s="87"/>
      <c r="F12" s="84"/>
      <c r="G12" s="78"/>
      <c r="H12" s="84"/>
      <c r="I12" s="84"/>
      <c r="J12" s="87"/>
      <c r="K12" s="87"/>
      <c r="L12" s="84"/>
    </row>
    <row r="13" spans="2:14" x14ac:dyDescent="0.25">
      <c r="B13" s="88" t="s">
        <v>61</v>
      </c>
      <c r="C13" s="89"/>
      <c r="D13" s="90" t="s">
        <v>62</v>
      </c>
      <c r="E13" s="91">
        <f>346-E14-E15</f>
        <v>329</v>
      </c>
      <c r="F13" s="92" t="s">
        <v>7</v>
      </c>
      <c r="H13" s="93"/>
      <c r="I13" s="94"/>
      <c r="J13" s="95"/>
      <c r="K13" s="96"/>
      <c r="L13" s="94"/>
      <c r="M13" s="97"/>
      <c r="N13" s="97"/>
    </row>
    <row r="14" spans="2:14" x14ac:dyDescent="0.25">
      <c r="B14" s="139"/>
      <c r="C14" s="98"/>
      <c r="D14" s="99" t="s">
        <v>89</v>
      </c>
      <c r="E14" s="100">
        <v>10.5</v>
      </c>
      <c r="F14" s="98" t="s">
        <v>7</v>
      </c>
      <c r="H14" s="94"/>
      <c r="I14" s="94"/>
      <c r="J14" s="95"/>
      <c r="K14" s="96"/>
      <c r="L14" s="94"/>
      <c r="M14" s="97"/>
      <c r="N14" s="97"/>
    </row>
    <row r="15" spans="2:14" x14ac:dyDescent="0.25">
      <c r="B15" s="139"/>
      <c r="C15" s="98"/>
      <c r="D15" s="99" t="s">
        <v>63</v>
      </c>
      <c r="E15" s="100">
        <v>6.5</v>
      </c>
      <c r="F15" s="98" t="s">
        <v>7</v>
      </c>
      <c r="H15" s="94"/>
      <c r="I15" s="94"/>
      <c r="J15" s="95"/>
      <c r="K15" s="96"/>
      <c r="L15" s="94"/>
      <c r="M15" s="97"/>
      <c r="N15" s="97"/>
    </row>
    <row r="16" spans="2:14" x14ac:dyDescent="0.25">
      <c r="B16" s="139" t="s">
        <v>64</v>
      </c>
      <c r="C16" s="98"/>
      <c r="D16" s="99" t="s">
        <v>63</v>
      </c>
      <c r="E16" s="100">
        <v>14.5</v>
      </c>
      <c r="F16" s="98" t="s">
        <v>7</v>
      </c>
      <c r="H16" s="101"/>
      <c r="I16" s="94"/>
      <c r="J16" s="95"/>
      <c r="K16" s="96"/>
      <c r="L16" s="94"/>
      <c r="M16" s="97"/>
      <c r="N16" s="97"/>
    </row>
    <row r="17" spans="2:14" x14ac:dyDescent="0.25">
      <c r="B17" s="139"/>
      <c r="C17" s="98"/>
      <c r="D17" s="99" t="s">
        <v>90</v>
      </c>
      <c r="E17" s="100">
        <v>0.5</v>
      </c>
      <c r="F17" s="98" t="s">
        <v>7</v>
      </c>
      <c r="H17" s="101"/>
      <c r="I17" s="94"/>
      <c r="J17" s="95"/>
      <c r="K17" s="96"/>
      <c r="L17" s="94"/>
      <c r="M17" s="97"/>
      <c r="N17" s="97"/>
    </row>
    <row r="18" spans="2:14" ht="17.25" thickBot="1" x14ac:dyDescent="0.35">
      <c r="B18" s="102"/>
      <c r="C18" s="103"/>
      <c r="D18" s="104" t="s">
        <v>65</v>
      </c>
      <c r="E18" s="105">
        <v>0.5</v>
      </c>
      <c r="F18" s="106" t="s">
        <v>7</v>
      </c>
      <c r="H18" s="78"/>
      <c r="I18" s="78"/>
      <c r="J18" s="95"/>
      <c r="K18" s="87"/>
      <c r="L18" s="94"/>
      <c r="M18" s="97"/>
      <c r="N18" s="97"/>
    </row>
    <row r="19" spans="2:14" ht="25.5" customHeight="1" x14ac:dyDescent="0.3">
      <c r="B19" s="78"/>
      <c r="C19" s="78"/>
      <c r="D19" s="95"/>
      <c r="E19" s="87"/>
      <c r="F19" s="94"/>
      <c r="G19" s="78"/>
      <c r="H19" s="80"/>
      <c r="I19" s="80"/>
      <c r="J19" s="95"/>
      <c r="K19" s="87"/>
      <c r="L19" s="94"/>
      <c r="M19" s="97"/>
      <c r="N19" s="97"/>
    </row>
    <row r="20" spans="2:14" ht="16.5" x14ac:dyDescent="0.3">
      <c r="B20" s="79" t="s">
        <v>66</v>
      </c>
      <c r="C20" s="80"/>
      <c r="D20" s="95"/>
      <c r="E20" s="87"/>
      <c r="F20" s="94"/>
      <c r="G20" s="78"/>
      <c r="H20" s="80"/>
      <c r="I20" s="80"/>
      <c r="J20" s="84"/>
      <c r="K20" s="87"/>
      <c r="L20" s="84"/>
      <c r="M20" s="107"/>
      <c r="N20" s="107"/>
    </row>
    <row r="21" spans="2:14" ht="7.5" customHeight="1" thickBot="1" x14ac:dyDescent="0.35">
      <c r="B21" s="80"/>
      <c r="C21" s="80"/>
      <c r="D21" s="84"/>
      <c r="E21" s="87"/>
      <c r="F21" s="84"/>
      <c r="G21" s="78"/>
      <c r="H21" s="148"/>
      <c r="I21" s="108"/>
      <c r="J21" s="108"/>
      <c r="K21" s="108"/>
      <c r="L21" s="109"/>
      <c r="M21" s="107"/>
      <c r="N21" s="107"/>
    </row>
    <row r="22" spans="2:14" ht="32.25" customHeight="1" x14ac:dyDescent="0.3">
      <c r="B22" s="110" t="s">
        <v>67</v>
      </c>
      <c r="C22" s="111" t="s">
        <v>68</v>
      </c>
      <c r="D22" s="111" t="s">
        <v>69</v>
      </c>
      <c r="E22" s="111">
        <f>33-E23-E24-E25</f>
        <v>20</v>
      </c>
      <c r="F22" s="112" t="s">
        <v>10</v>
      </c>
      <c r="G22" s="78"/>
      <c r="H22" s="148"/>
      <c r="I22" s="108"/>
      <c r="J22" s="108"/>
      <c r="K22" s="108"/>
      <c r="L22" s="109"/>
      <c r="M22" s="97"/>
      <c r="N22" s="97"/>
    </row>
    <row r="23" spans="2:14" ht="32.25" customHeight="1" x14ac:dyDescent="0.3">
      <c r="B23" s="140" t="s">
        <v>67</v>
      </c>
      <c r="C23" s="116" t="s">
        <v>68</v>
      </c>
      <c r="D23" s="116" t="s">
        <v>70</v>
      </c>
      <c r="E23" s="116">
        <v>11</v>
      </c>
      <c r="F23" s="141" t="s">
        <v>10</v>
      </c>
      <c r="G23" s="78"/>
      <c r="H23" s="115"/>
      <c r="I23" s="108"/>
      <c r="J23" s="108"/>
      <c r="K23" s="108"/>
      <c r="L23" s="109"/>
      <c r="M23" s="97"/>
      <c r="N23" s="97"/>
    </row>
    <row r="24" spans="2:14" ht="32.25" customHeight="1" x14ac:dyDescent="0.3">
      <c r="B24" s="140" t="s">
        <v>91</v>
      </c>
      <c r="C24" s="116" t="s">
        <v>68</v>
      </c>
      <c r="D24" s="116" t="s">
        <v>92</v>
      </c>
      <c r="E24" s="116">
        <v>1</v>
      </c>
      <c r="F24" s="141" t="s">
        <v>10</v>
      </c>
      <c r="G24" s="78"/>
      <c r="H24" s="115"/>
      <c r="I24" s="108"/>
      <c r="J24" s="108"/>
      <c r="K24" s="108"/>
      <c r="L24" s="109"/>
      <c r="M24" s="97"/>
      <c r="N24" s="97"/>
    </row>
    <row r="25" spans="2:14" ht="32.25" customHeight="1" x14ac:dyDescent="0.3">
      <c r="B25" s="140" t="s">
        <v>71</v>
      </c>
      <c r="C25" s="116" t="s">
        <v>68</v>
      </c>
      <c r="D25" s="116" t="s">
        <v>72</v>
      </c>
      <c r="E25" s="116">
        <v>1</v>
      </c>
      <c r="F25" s="141" t="s">
        <v>10</v>
      </c>
      <c r="G25" s="78"/>
      <c r="H25" s="115"/>
      <c r="I25" s="108"/>
      <c r="J25" s="108"/>
      <c r="K25" s="108"/>
      <c r="L25" s="109"/>
      <c r="M25" s="97"/>
      <c r="N25" s="97"/>
    </row>
    <row r="26" spans="2:14" ht="15" customHeight="1" x14ac:dyDescent="0.3">
      <c r="B26" s="141" t="s">
        <v>73</v>
      </c>
      <c r="C26" s="116" t="s">
        <v>74</v>
      </c>
      <c r="D26" s="116" t="s">
        <v>75</v>
      </c>
      <c r="E26" s="116">
        <v>29</v>
      </c>
      <c r="F26" s="141" t="s">
        <v>10</v>
      </c>
      <c r="G26" s="78"/>
      <c r="H26" s="109"/>
      <c r="I26" s="108"/>
      <c r="J26" s="108"/>
      <c r="K26" s="108"/>
      <c r="L26" s="109"/>
      <c r="M26" s="97"/>
      <c r="N26" s="97"/>
    </row>
    <row r="27" spans="2:14" ht="15" customHeight="1" x14ac:dyDescent="0.3">
      <c r="B27" s="141"/>
      <c r="C27" s="116" t="s">
        <v>74</v>
      </c>
      <c r="D27" s="116" t="s">
        <v>93</v>
      </c>
      <c r="E27" s="116">
        <v>1</v>
      </c>
      <c r="F27" s="141" t="s">
        <v>10</v>
      </c>
      <c r="G27" s="78"/>
      <c r="H27" s="109"/>
      <c r="I27" s="108"/>
      <c r="J27" s="108"/>
      <c r="K27" s="108"/>
      <c r="L27" s="109"/>
      <c r="M27" s="97"/>
      <c r="N27" s="97"/>
    </row>
    <row r="28" spans="2:14" ht="16.5" x14ac:dyDescent="0.3">
      <c r="B28" s="141"/>
      <c r="C28" s="116" t="s">
        <v>74</v>
      </c>
      <c r="D28" s="116" t="s">
        <v>76</v>
      </c>
      <c r="E28" s="116">
        <v>1</v>
      </c>
      <c r="F28" s="141" t="s">
        <v>10</v>
      </c>
      <c r="G28" s="78"/>
      <c r="H28" s="109"/>
      <c r="I28" s="108"/>
      <c r="J28" s="108"/>
      <c r="K28" s="108"/>
      <c r="L28" s="109"/>
      <c r="M28" s="97"/>
      <c r="N28" s="97"/>
    </row>
    <row r="29" spans="2:14" ht="16.5" x14ac:dyDescent="0.3">
      <c r="B29" s="141" t="s">
        <v>77</v>
      </c>
      <c r="C29" s="116"/>
      <c r="D29" s="116" t="s">
        <v>75</v>
      </c>
      <c r="E29" s="116">
        <v>2</v>
      </c>
      <c r="F29" s="141" t="s">
        <v>10</v>
      </c>
      <c r="G29" s="78"/>
      <c r="H29" s="109"/>
      <c r="I29" s="108"/>
      <c r="J29" s="108"/>
      <c r="K29" s="108"/>
      <c r="L29" s="109"/>
      <c r="M29" s="97"/>
      <c r="N29" s="97"/>
    </row>
    <row r="30" spans="2:14" ht="16.5" x14ac:dyDescent="0.3">
      <c r="B30" s="141" t="s">
        <v>78</v>
      </c>
      <c r="C30" s="141"/>
      <c r="D30" s="116"/>
      <c r="E30" s="116">
        <f>33*2-4</f>
        <v>62</v>
      </c>
      <c r="F30" s="141" t="s">
        <v>10</v>
      </c>
      <c r="G30" s="78"/>
      <c r="H30" s="109"/>
      <c r="I30" s="108"/>
      <c r="J30" s="108"/>
      <c r="K30" s="108"/>
      <c r="L30" s="109"/>
      <c r="M30" s="97"/>
      <c r="N30" s="97"/>
    </row>
    <row r="31" spans="2:14" ht="16.5" x14ac:dyDescent="0.3">
      <c r="B31" s="141" t="s">
        <v>79</v>
      </c>
      <c r="C31" s="116" t="s">
        <v>80</v>
      </c>
      <c r="D31" s="116" t="s">
        <v>75</v>
      </c>
      <c r="E31" s="116">
        <v>29</v>
      </c>
      <c r="F31" s="141" t="s">
        <v>10</v>
      </c>
      <c r="G31" s="78"/>
      <c r="H31" s="109"/>
      <c r="I31" s="108"/>
      <c r="J31" s="108"/>
      <c r="K31" s="108"/>
      <c r="L31" s="109"/>
      <c r="M31" s="97"/>
      <c r="N31" s="97"/>
    </row>
    <row r="32" spans="2:14" ht="16.5" x14ac:dyDescent="0.3">
      <c r="B32" s="141"/>
      <c r="C32" s="116" t="s">
        <v>80</v>
      </c>
      <c r="D32" s="116" t="s">
        <v>93</v>
      </c>
      <c r="E32" s="116">
        <v>1</v>
      </c>
      <c r="F32" s="141" t="s">
        <v>10</v>
      </c>
      <c r="G32" s="78"/>
      <c r="H32" s="109"/>
      <c r="I32" s="108"/>
      <c r="J32" s="108"/>
      <c r="K32" s="108"/>
      <c r="L32" s="109"/>
      <c r="M32" s="97"/>
      <c r="N32" s="97"/>
    </row>
    <row r="33" spans="2:14" ht="16.5" x14ac:dyDescent="0.3">
      <c r="B33" s="141"/>
      <c r="C33" s="116" t="s">
        <v>80</v>
      </c>
      <c r="D33" s="116" t="s">
        <v>76</v>
      </c>
      <c r="E33" s="116">
        <v>1</v>
      </c>
      <c r="F33" s="141" t="s">
        <v>10</v>
      </c>
      <c r="G33" s="78"/>
      <c r="H33" s="109"/>
      <c r="I33" s="108"/>
      <c r="J33" s="108"/>
      <c r="K33" s="108"/>
      <c r="L33" s="109"/>
      <c r="M33" s="97"/>
      <c r="N33" s="97"/>
    </row>
    <row r="34" spans="2:14" ht="16.5" x14ac:dyDescent="0.3">
      <c r="B34" s="142" t="s">
        <v>81</v>
      </c>
      <c r="C34" s="116"/>
      <c r="D34" s="116"/>
      <c r="E34" s="116">
        <v>33</v>
      </c>
      <c r="F34" s="141" t="s">
        <v>10</v>
      </c>
      <c r="G34" s="78"/>
      <c r="H34" s="109"/>
      <c r="I34" s="108"/>
      <c r="J34" s="108"/>
      <c r="K34" s="108"/>
      <c r="L34" s="109"/>
      <c r="M34" s="97"/>
      <c r="N34" s="97"/>
    </row>
    <row r="35" spans="2:14" ht="16.5" x14ac:dyDescent="0.3">
      <c r="B35" s="142" t="s">
        <v>82</v>
      </c>
      <c r="C35" s="116" t="s">
        <v>74</v>
      </c>
      <c r="D35" s="116"/>
      <c r="E35" s="116">
        <v>33</v>
      </c>
      <c r="F35" s="141" t="s">
        <v>10</v>
      </c>
      <c r="G35" s="78"/>
      <c r="H35" s="119"/>
      <c r="I35" s="108"/>
      <c r="J35" s="108"/>
      <c r="K35" s="108"/>
      <c r="L35" s="109"/>
      <c r="M35" s="97"/>
      <c r="N35" s="97"/>
    </row>
    <row r="36" spans="2:14" ht="17.25" thickBot="1" x14ac:dyDescent="0.35">
      <c r="B36" s="120" t="s">
        <v>83</v>
      </c>
      <c r="C36" s="121"/>
      <c r="D36" s="121"/>
      <c r="E36" s="121">
        <v>33</v>
      </c>
      <c r="F36" s="122" t="s">
        <v>10</v>
      </c>
      <c r="G36" s="78"/>
      <c r="H36" s="107"/>
      <c r="I36" s="87"/>
      <c r="J36" s="87"/>
      <c r="K36" s="87"/>
      <c r="L36" s="84"/>
      <c r="M36" s="97"/>
      <c r="N36" s="97"/>
    </row>
    <row r="37" spans="2:14" ht="16.5" x14ac:dyDescent="0.3">
      <c r="B37" s="84"/>
      <c r="C37" s="87"/>
      <c r="D37" s="87"/>
      <c r="E37" s="87"/>
      <c r="F37" s="84"/>
      <c r="G37" s="78"/>
      <c r="H37" s="107"/>
      <c r="I37" s="87"/>
      <c r="J37" s="87"/>
      <c r="K37" s="87"/>
      <c r="L37" s="84"/>
      <c r="M37" s="97"/>
      <c r="N37" s="97"/>
    </row>
    <row r="38" spans="2:14" ht="16.5" x14ac:dyDescent="0.3">
      <c r="B38" s="84"/>
      <c r="C38" s="87"/>
      <c r="D38" s="87"/>
      <c r="E38" s="87"/>
      <c r="F38" s="84"/>
      <c r="G38" s="78"/>
      <c r="H38" s="107"/>
      <c r="I38" s="87"/>
      <c r="J38" s="87"/>
      <c r="K38" s="87"/>
      <c r="L38" s="84"/>
    </row>
    <row r="39" spans="2:14" ht="16.5" x14ac:dyDescent="0.3">
      <c r="B39" s="123" t="s">
        <v>84</v>
      </c>
      <c r="D39" s="84"/>
      <c r="F39" s="84"/>
      <c r="G39" s="78"/>
      <c r="H39" s="107"/>
      <c r="I39" s="87"/>
      <c r="J39" s="87"/>
      <c r="K39" s="87"/>
      <c r="L39" s="84"/>
    </row>
    <row r="40" spans="2:14" ht="17.25" thickBot="1" x14ac:dyDescent="0.35">
      <c r="B40" s="123"/>
      <c r="D40" s="84"/>
      <c r="F40" s="84"/>
      <c r="G40" s="78"/>
      <c r="H40" s="84"/>
      <c r="I40" s="87"/>
      <c r="J40" s="84"/>
      <c r="K40" s="87"/>
      <c r="L40" s="84"/>
    </row>
    <row r="41" spans="2:14" ht="16.5" x14ac:dyDescent="0.3">
      <c r="B41" s="124" t="s">
        <v>5</v>
      </c>
      <c r="C41" s="125" t="s">
        <v>85</v>
      </c>
      <c r="D41" s="111" t="s">
        <v>86</v>
      </c>
      <c r="E41" s="126">
        <f>E13</f>
        <v>329</v>
      </c>
      <c r="F41" s="112" t="s">
        <v>7</v>
      </c>
      <c r="G41" s="78"/>
    </row>
    <row r="42" spans="2:14" ht="16.5" x14ac:dyDescent="0.3">
      <c r="B42" s="118"/>
      <c r="C42" s="127" t="s">
        <v>85</v>
      </c>
      <c r="D42" s="113" t="s">
        <v>87</v>
      </c>
      <c r="E42" s="128">
        <f>E15</f>
        <v>6.5</v>
      </c>
      <c r="F42" s="114" t="s">
        <v>7</v>
      </c>
      <c r="G42" s="78"/>
      <c r="H42" s="123"/>
      <c r="K42" s="84"/>
    </row>
    <row r="43" spans="2:14" ht="16.5" x14ac:dyDescent="0.3">
      <c r="B43" s="129" t="s">
        <v>88</v>
      </c>
      <c r="C43" s="130"/>
      <c r="D43" s="116" t="s">
        <v>86</v>
      </c>
      <c r="E43" s="116">
        <v>32</v>
      </c>
      <c r="F43" s="117" t="s">
        <v>10</v>
      </c>
      <c r="G43" s="78"/>
      <c r="H43" s="123"/>
      <c r="K43" s="84"/>
    </row>
    <row r="44" spans="2:14" ht="16.5" x14ac:dyDescent="0.3">
      <c r="B44" s="118"/>
      <c r="C44" s="130"/>
      <c r="D44" s="116" t="s">
        <v>87</v>
      </c>
      <c r="E44" s="116">
        <v>1</v>
      </c>
      <c r="F44" s="117" t="s">
        <v>10</v>
      </c>
      <c r="G44" s="78"/>
      <c r="H44" s="84"/>
      <c r="I44" s="131"/>
      <c r="J44" s="87"/>
      <c r="K44" s="132"/>
      <c r="L44" s="84"/>
    </row>
    <row r="45" spans="2:14" ht="17.25" thickBot="1" x14ac:dyDescent="0.35">
      <c r="B45" s="133"/>
      <c r="C45" s="134"/>
      <c r="D45" s="121"/>
      <c r="E45" s="121"/>
      <c r="F45" s="122"/>
      <c r="G45" s="78"/>
      <c r="H45" s="84"/>
      <c r="I45" s="131"/>
      <c r="J45" s="87"/>
      <c r="K45" s="132"/>
      <c r="L45" s="84"/>
    </row>
    <row r="46" spans="2:14" ht="16.5" x14ac:dyDescent="0.3">
      <c r="G46" s="78"/>
      <c r="H46" s="84"/>
      <c r="I46" s="131"/>
      <c r="J46" s="87"/>
      <c r="K46" s="132"/>
      <c r="L46" s="84"/>
    </row>
    <row r="47" spans="2:14" ht="16.5" x14ac:dyDescent="0.3">
      <c r="B47" s="84"/>
      <c r="C47" s="87"/>
      <c r="D47" s="87"/>
      <c r="E47" s="87"/>
      <c r="F47" s="84"/>
      <c r="G47" s="78"/>
      <c r="H47" s="84"/>
      <c r="J47" s="87"/>
      <c r="K47" s="87"/>
      <c r="L47" s="84"/>
    </row>
    <row r="48" spans="2:14" ht="16.5" x14ac:dyDescent="0.3">
      <c r="B48" s="84"/>
      <c r="C48" s="87"/>
      <c r="D48" s="87"/>
      <c r="E48" s="87"/>
      <c r="F48" s="84"/>
      <c r="G48" s="78"/>
      <c r="H48" s="84"/>
      <c r="J48" s="87"/>
      <c r="K48" s="87"/>
      <c r="L48" s="84"/>
    </row>
    <row r="49" spans="2:12" ht="16.5" x14ac:dyDescent="0.3">
      <c r="B49" s="84"/>
      <c r="C49" s="87"/>
      <c r="D49" s="87"/>
      <c r="E49" s="87"/>
      <c r="F49" s="84"/>
      <c r="G49" s="78"/>
      <c r="J49" s="87"/>
      <c r="K49" s="87"/>
      <c r="L49" s="84"/>
    </row>
    <row r="50" spans="2:12" ht="16.5" x14ac:dyDescent="0.3">
      <c r="B50" s="84"/>
      <c r="C50" s="87"/>
      <c r="D50" s="87"/>
      <c r="E50" s="87"/>
      <c r="F50" s="84"/>
      <c r="G50" s="78"/>
      <c r="H50" s="87"/>
    </row>
    <row r="51" spans="2:12" x14ac:dyDescent="0.25">
      <c r="B51" s="84"/>
      <c r="C51" s="87"/>
      <c r="D51" s="87"/>
      <c r="E51" s="87"/>
      <c r="F51" s="84"/>
    </row>
    <row r="53" spans="2:12" ht="16.5" x14ac:dyDescent="0.3">
      <c r="B53" s="80"/>
      <c r="C53" s="84"/>
      <c r="D53" s="84"/>
      <c r="E53" s="87"/>
      <c r="F53" s="84"/>
    </row>
    <row r="54" spans="2:12" x14ac:dyDescent="0.25">
      <c r="B54" s="84"/>
      <c r="C54" s="84"/>
      <c r="D54" s="84"/>
      <c r="E54" s="87"/>
      <c r="F54" s="84"/>
    </row>
    <row r="55" spans="2:12" x14ac:dyDescent="0.25">
      <c r="B55" s="84"/>
      <c r="C55" s="87"/>
      <c r="D55" s="87"/>
      <c r="E55" s="87"/>
      <c r="F55" s="84"/>
    </row>
    <row r="56" spans="2:12" x14ac:dyDescent="0.25">
      <c r="B56" s="84"/>
      <c r="C56" s="87"/>
      <c r="D56" s="87"/>
      <c r="E56" s="87"/>
      <c r="F56" s="84"/>
    </row>
    <row r="57" spans="2:12" ht="16.5" x14ac:dyDescent="0.3">
      <c r="B57" s="84"/>
      <c r="C57" s="87"/>
      <c r="D57" s="87"/>
      <c r="E57" s="87"/>
      <c r="F57" s="84"/>
      <c r="G57" s="78"/>
      <c r="H57" s="87"/>
    </row>
    <row r="58" spans="2:12" ht="16.5" x14ac:dyDescent="0.3">
      <c r="B58" s="84"/>
      <c r="C58" s="87"/>
      <c r="D58" s="87"/>
      <c r="E58" s="87"/>
      <c r="F58" s="84"/>
      <c r="G58" s="78"/>
      <c r="H58" s="87"/>
    </row>
    <row r="59" spans="2:12" ht="16.5" x14ac:dyDescent="0.3">
      <c r="B59" s="84"/>
      <c r="C59" s="87"/>
      <c r="D59" s="87"/>
      <c r="E59" s="87"/>
      <c r="F59" s="84"/>
      <c r="G59" s="78"/>
      <c r="H59" s="87"/>
    </row>
    <row r="60" spans="2:12" ht="16.5" x14ac:dyDescent="0.3">
      <c r="B60" s="84"/>
      <c r="C60" s="87"/>
      <c r="D60" s="87"/>
      <c r="E60" s="87"/>
      <c r="F60" s="84"/>
      <c r="G60" s="78"/>
      <c r="H60" s="87"/>
    </row>
    <row r="61" spans="2:12" ht="16.5" x14ac:dyDescent="0.3">
      <c r="B61" s="80"/>
      <c r="C61" s="80"/>
      <c r="D61" s="135"/>
      <c r="E61" s="135"/>
      <c r="F61" s="135"/>
      <c r="G61" s="78"/>
      <c r="H61" s="135"/>
    </row>
    <row r="62" spans="2:12" ht="16.5" x14ac:dyDescent="0.3">
      <c r="B62" s="84"/>
      <c r="C62" s="84"/>
      <c r="D62" s="84"/>
      <c r="E62" s="84"/>
      <c r="F62" s="84"/>
      <c r="G62" s="78"/>
      <c r="H62" s="84"/>
    </row>
    <row r="63" spans="2:12" ht="16.5" x14ac:dyDescent="0.3">
      <c r="B63" s="84"/>
      <c r="C63" s="87"/>
      <c r="D63" s="87"/>
      <c r="E63" s="87"/>
      <c r="F63" s="84"/>
      <c r="G63" s="78"/>
      <c r="H63" s="84"/>
    </row>
    <row r="64" spans="2:12" x14ac:dyDescent="0.25">
      <c r="B64" s="84"/>
      <c r="E64" s="87"/>
      <c r="F64" s="84"/>
    </row>
    <row r="65" spans="2:8" ht="16.5" x14ac:dyDescent="0.3">
      <c r="B65" s="84"/>
      <c r="C65" s="87"/>
      <c r="D65" s="84"/>
      <c r="E65" s="87"/>
      <c r="F65" s="84"/>
      <c r="G65" s="78"/>
      <c r="H65" s="87"/>
    </row>
    <row r="66" spans="2:8" ht="16.5" x14ac:dyDescent="0.3">
      <c r="B66" s="84"/>
      <c r="C66" s="87"/>
      <c r="D66" s="84"/>
      <c r="E66" s="87"/>
      <c r="F66" s="84"/>
      <c r="G66" s="78"/>
      <c r="H66" s="87"/>
    </row>
    <row r="67" spans="2:8" ht="16.5" x14ac:dyDescent="0.3">
      <c r="B67" s="84"/>
      <c r="C67" s="87"/>
      <c r="D67" s="84"/>
      <c r="E67" s="87"/>
      <c r="F67" s="84"/>
      <c r="G67" s="78"/>
      <c r="H67" s="87"/>
    </row>
    <row r="68" spans="2:8" x14ac:dyDescent="0.25">
      <c r="B68" s="136"/>
      <c r="C68" s="137"/>
      <c r="D68" s="137"/>
      <c r="E68" s="138"/>
      <c r="F68" s="136"/>
      <c r="G68" s="77"/>
      <c r="H68" s="87"/>
    </row>
    <row r="69" spans="2:8" x14ac:dyDescent="0.25">
      <c r="B69" s="84"/>
      <c r="C69" s="135"/>
      <c r="D69" s="135"/>
      <c r="E69" s="87"/>
      <c r="F69" s="84"/>
      <c r="G69" s="77"/>
      <c r="H69" s="87"/>
    </row>
    <row r="70" spans="2:8" x14ac:dyDescent="0.25">
      <c r="B70" s="84"/>
    </row>
    <row r="72" spans="2:8" x14ac:dyDescent="0.25">
      <c r="B72" s="123"/>
    </row>
    <row r="73" spans="2:8" x14ac:dyDescent="0.25">
      <c r="B73" s="123"/>
    </row>
    <row r="76" spans="2:8" x14ac:dyDescent="0.25">
      <c r="B76" s="123"/>
    </row>
    <row r="126" spans="2:2" ht="16.5" x14ac:dyDescent="0.3">
      <c r="B126" s="80"/>
    </row>
    <row r="128" spans="2:2" ht="16.5" x14ac:dyDescent="0.3">
      <c r="B128" s="80"/>
    </row>
    <row r="130" spans="2:6" x14ac:dyDescent="0.25">
      <c r="B130" s="94"/>
      <c r="C130" s="84"/>
      <c r="D130" s="95"/>
      <c r="E130" s="95"/>
      <c r="F130" s="94"/>
    </row>
    <row r="132" spans="2:6" ht="16.5" x14ac:dyDescent="0.3">
      <c r="B132" s="80"/>
    </row>
    <row r="134" spans="2:6" x14ac:dyDescent="0.25">
      <c r="B134" s="84"/>
      <c r="C134" s="87"/>
      <c r="D134" s="87"/>
      <c r="E134" s="87"/>
      <c r="F134" s="84"/>
    </row>
    <row r="135" spans="2:6" x14ac:dyDescent="0.25">
      <c r="B135" s="84"/>
      <c r="C135" s="87"/>
      <c r="D135" s="87"/>
      <c r="E135" s="87"/>
      <c r="F135" s="84"/>
    </row>
    <row r="137" spans="2:6" ht="16.5" x14ac:dyDescent="0.3">
      <c r="B137" s="80"/>
    </row>
    <row r="139" spans="2:6" x14ac:dyDescent="0.25">
      <c r="B139" s="84"/>
      <c r="C139" s="87"/>
      <c r="D139" s="87"/>
      <c r="E139" s="87"/>
      <c r="F139" s="84"/>
    </row>
    <row r="141" spans="2:6" ht="16.5" x14ac:dyDescent="0.3">
      <c r="B141" s="80"/>
    </row>
    <row r="143" spans="2:6" x14ac:dyDescent="0.25">
      <c r="B143" s="84"/>
      <c r="C143" s="87"/>
      <c r="D143" s="84"/>
      <c r="E143" s="87"/>
      <c r="F143" s="84"/>
    </row>
    <row r="144" spans="2:6" x14ac:dyDescent="0.25">
      <c r="B144" s="84"/>
      <c r="C144" s="87"/>
      <c r="D144" s="84"/>
      <c r="E144" s="87"/>
      <c r="F144" s="84"/>
    </row>
  </sheetData>
  <mergeCells count="4">
    <mergeCell ref="B2:F2"/>
    <mergeCell ref="B3:F3"/>
    <mergeCell ref="B5:E5"/>
    <mergeCell ref="H21:H22"/>
  </mergeCells>
  <pageMargins left="0.70866141732283472" right="0.70866141732283472" top="0.78740157480314965" bottom="0.78740157480314965" header="0.31496062992125984" footer="0.31496062992125984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VODOVOD</vt:lpstr>
      <vt:lpstr>VODOV PŘÍPOJKY</vt:lpstr>
      <vt:lpstr>'VODOV PŘÍPOJKY'!Oblast_tisku</vt:lpstr>
      <vt:lpstr>VODOVOD!Oblast_tisku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Hyánková Hana</dc:creator>
  <cp:lastModifiedBy>Krupicová Simona</cp:lastModifiedBy>
  <cp:lastPrinted>2020-09-01T09:25:31Z</cp:lastPrinted>
  <dcterms:created xsi:type="dcterms:W3CDTF">2018-09-26T13:39:11Z</dcterms:created>
  <dcterms:modified xsi:type="dcterms:W3CDTF">2020-09-30T14:12:53Z</dcterms:modified>
</cp:coreProperties>
</file>