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532719-16 Brno_Stranskeho_DSP\02_Vodovody\přípojky\"/>
    </mc:Choice>
  </mc:AlternateContent>
  <bookViews>
    <workbookView xWindow="31680" yWindow="2490" windowWidth="21615" windowHeight="12735" tabRatio="810" firstSheet="1" activeTab="1"/>
  </bookViews>
  <sheets>
    <sheet name="AAAA" sheetId="4" state="veryHidden" r:id="rId1"/>
    <sheet name="souhrnná tabulka vod. pripojek" sheetId="5" r:id="rId2"/>
  </sheets>
  <definedNames>
    <definedName name="_xlnm.Print_Titles" localSheetId="1">'souhrnná tabulka vod. pripojek'!$2:$8</definedName>
    <definedName name="_xlnm.Print_Area" localSheetId="1">'souhrnná tabulka vod. pripojek'!$B$2:$R$44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0" i="5" l="1"/>
  <c r="T38" i="5"/>
  <c r="T31" i="5"/>
  <c r="T26" i="5"/>
  <c r="T23" i="5"/>
  <c r="T18" i="5"/>
  <c r="T13" i="5"/>
  <c r="J30" i="5" l="1"/>
  <c r="J10" i="5"/>
  <c r="T11" i="5" l="1"/>
  <c r="T12" i="5"/>
  <c r="T14" i="5"/>
  <c r="T15" i="5"/>
  <c r="T16" i="5"/>
  <c r="T17" i="5"/>
  <c r="T19" i="5"/>
  <c r="T20" i="5"/>
  <c r="T21" i="5"/>
  <c r="T22" i="5"/>
  <c r="T24" i="5"/>
  <c r="T25" i="5"/>
  <c r="T27" i="5"/>
  <c r="T28" i="5"/>
  <c r="T29" i="5"/>
  <c r="T30" i="5"/>
  <c r="T32" i="5"/>
  <c r="T33" i="5"/>
  <c r="T34" i="5"/>
  <c r="T35" i="5"/>
  <c r="T36" i="5"/>
  <c r="T37" i="5"/>
  <c r="T39" i="5"/>
  <c r="T40" i="5"/>
  <c r="T41" i="5"/>
  <c r="T42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1" i="5"/>
  <c r="J32" i="5"/>
  <c r="J33" i="5"/>
  <c r="J34" i="5"/>
  <c r="J35" i="5"/>
  <c r="J36" i="5"/>
  <c r="J37" i="5"/>
  <c r="J38" i="5"/>
  <c r="J39" i="5"/>
  <c r="J40" i="5"/>
  <c r="J41" i="5"/>
  <c r="J42" i="5"/>
  <c r="T44" i="5" l="1"/>
  <c r="P43" i="5"/>
  <c r="M43" i="5" l="1"/>
  <c r="N43" i="5"/>
  <c r="O43" i="5"/>
  <c r="L43" i="5" l="1"/>
  <c r="K43" i="5"/>
  <c r="J43" i="5"/>
  <c r="T43" i="5" l="1"/>
  <c r="Q43" i="5"/>
</calcChain>
</file>

<file path=xl/sharedStrings.xml><?xml version="1.0" encoding="utf-8"?>
<sst xmlns="http://schemas.openxmlformats.org/spreadsheetml/2006/main" count="145" uniqueCount="73">
  <si>
    <t xml:space="preserve"> Celkem : </t>
  </si>
  <si>
    <t xml:space="preserve">č. </t>
  </si>
  <si>
    <t>Materiál</t>
  </si>
  <si>
    <t>Délka (m)</t>
  </si>
  <si>
    <t>č.o.</t>
  </si>
  <si>
    <t>č.p.</t>
  </si>
  <si>
    <r>
      <t>U</t>
    </r>
    <r>
      <rPr>
        <b/>
        <sz val="9"/>
        <rFont val="Arial"/>
        <family val="2"/>
        <charset val="238"/>
      </rPr>
      <t>místění nemovitosti</t>
    </r>
  </si>
  <si>
    <t>Technické údaje navrhované vodovodní přípojce</t>
  </si>
  <si>
    <t>Dotčení povrchu</t>
  </si>
  <si>
    <t>silnice</t>
  </si>
  <si>
    <t>asfaltová</t>
  </si>
  <si>
    <t>uvnitř nemovitosti</t>
  </si>
  <si>
    <t>po vodoměr</t>
  </si>
  <si>
    <t>Ulice</t>
  </si>
  <si>
    <r>
      <t xml:space="preserve">f / </t>
    </r>
    <r>
      <rPr>
        <sz val="10"/>
        <rFont val="Arial"/>
        <family val="2"/>
        <charset val="238"/>
      </rPr>
      <t>DN</t>
    </r>
  </si>
  <si>
    <t>nezpev.</t>
  </si>
  <si>
    <t>plocha</t>
  </si>
  <si>
    <t>dlažba</t>
  </si>
  <si>
    <t>zámková</t>
  </si>
  <si>
    <t>parc. č.</t>
  </si>
  <si>
    <t>Poznámka</t>
  </si>
  <si>
    <t>List        příp.</t>
  </si>
  <si>
    <t>betonová</t>
  </si>
  <si>
    <t>VP5</t>
  </si>
  <si>
    <t>VP7</t>
  </si>
  <si>
    <t>VP9</t>
  </si>
  <si>
    <t>VP11</t>
  </si>
  <si>
    <t>VP15</t>
  </si>
  <si>
    <t>VP17</t>
  </si>
  <si>
    <t>VP21</t>
  </si>
  <si>
    <t>VP23</t>
  </si>
  <si>
    <t>VP27</t>
  </si>
  <si>
    <t>VP29</t>
  </si>
  <si>
    <t>VP33</t>
  </si>
  <si>
    <t>VP35</t>
  </si>
  <si>
    <t>Brno, Stránského - rekonstrukce kanalizace a vodovodu</t>
  </si>
  <si>
    <t>VP2</t>
  </si>
  <si>
    <t>VP2a</t>
  </si>
  <si>
    <t>VP4</t>
  </si>
  <si>
    <t>VP6</t>
  </si>
  <si>
    <t>VP8</t>
  </si>
  <si>
    <t>VP10</t>
  </si>
  <si>
    <t>VP12</t>
  </si>
  <si>
    <t>VP13</t>
  </si>
  <si>
    <t>VP14</t>
  </si>
  <si>
    <t>VP14a</t>
  </si>
  <si>
    <t>VP16</t>
  </si>
  <si>
    <t>VP18</t>
  </si>
  <si>
    <t>VP19</t>
  </si>
  <si>
    <t>VP20</t>
  </si>
  <si>
    <t>VP20a</t>
  </si>
  <si>
    <t>VP22</t>
  </si>
  <si>
    <t>VP24</t>
  </si>
  <si>
    <t>VP25</t>
  </si>
  <si>
    <t>VP26</t>
  </si>
  <si>
    <t>VP31</t>
  </si>
  <si>
    <t>VP37</t>
  </si>
  <si>
    <t>Stránského</t>
  </si>
  <si>
    <t>2a</t>
  </si>
  <si>
    <t>14a</t>
  </si>
  <si>
    <t>20a</t>
  </si>
  <si>
    <t>835/1</t>
  </si>
  <si>
    <t>1798</t>
  </si>
  <si>
    <t>1806</t>
  </si>
  <si>
    <t>816/1</t>
  </si>
  <si>
    <t>5109/8</t>
  </si>
  <si>
    <t>HDPE</t>
  </si>
  <si>
    <t xml:space="preserve">dlažební </t>
  </si>
  <si>
    <t>kostka</t>
  </si>
  <si>
    <t>Rosického nám.</t>
  </si>
  <si>
    <t>Haasova</t>
  </si>
  <si>
    <t>VEŘEJNÁ</t>
  </si>
  <si>
    <t>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</si>
</sst>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* #,##0\ &quot;Kč&quot;_-;\-* #,##0\ &quot;Kč&quot;_-;_-* &quot;-&quot;\ &quot;Kč&quot;_-;_-@_-"/>
    <numFmt numFmtId="164" formatCode="_-* #,##0_-;\-* #,##0_-;_-* &quot;-&quot;_-;_-@_-"/>
    <numFmt numFmtId="165" formatCode="_-* #,##0.00_-;\-* #,##0.00_-;_-* &quot;-&quot;??_-;_-@_-"/>
    <numFmt numFmtId="166" formatCode="0.0"/>
    <numFmt numFmtId="167" formatCode="_-* #,##0\ _S_k_-;\-* #,##0\ _S_k_-;_-* &quot;-&quot;\ _S_k_-;_-@_-"/>
    <numFmt numFmtId="168" formatCode="_ * #,##0_ ;_ * \-#,##0_ ;_ * &quot;-&quot;_ ;_ @_ "/>
    <numFmt numFmtId="169" formatCode="_ * #,##0.00_ ;_ * \-#,##0.00_ ;_ * &quot;-&quot;??_ ;_ @_ "/>
    <numFmt numFmtId="170" formatCode="_ &quot;Kčs &quot;\ * #,##0_ ;_ &quot;Kčs &quot;\ * \-#,##0_ ;_ &quot;Kčs &quot;\ * &quot;-&quot;_ ;_ @_ "/>
    <numFmt numFmtId="171" formatCode="_ &quot;Kčs &quot;\ * #,##0.00_ ;_ &quot;Kčs &quot;\ * \-#,##0.00_ ;_ &quot;Kčs &quot;\ * &quot;-&quot;??_ ;_ @_ "/>
  </numFmts>
  <fonts count="19"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b/>
      <sz val="10"/>
      <name val="Wide Latin"/>
      <family val="1"/>
    </font>
    <font>
      <i/>
      <sz val="10"/>
      <name val="Wide Latin"/>
      <family val="1"/>
    </font>
    <font>
      <sz val="10"/>
      <name val="Geneva"/>
    </font>
    <font>
      <sz val="8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Symbol"/>
      <family val="1"/>
      <charset val="2"/>
    </font>
    <font>
      <sz val="11"/>
      <color theme="1"/>
      <name val="Calibri"/>
      <family val="2"/>
      <charset val="238"/>
      <scheme val="minor"/>
    </font>
    <font>
      <b/>
      <sz val="9"/>
      <color indexed="16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3" fillId="0" borderId="0">
      <alignment vertical="center"/>
    </xf>
    <xf numFmtId="0" fontId="4" fillId="2" borderId="1">
      <alignment vertical="center"/>
    </xf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5" fillId="2" borderId="2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2" fontId="2" fillId="0" borderId="0"/>
    <xf numFmtId="0" fontId="2" fillId="0" borderId="0"/>
    <xf numFmtId="0" fontId="15" fillId="0" borderId="0"/>
    <xf numFmtId="0" fontId="5" fillId="0" borderId="0">
      <alignment vertical="center"/>
    </xf>
  </cellStyleXfs>
  <cellXfs count="123">
    <xf numFmtId="0" fontId="0" fillId="0" borderId="0" xfId="0"/>
    <xf numFmtId="2" fontId="8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9" fillId="3" borderId="3" xfId="0" applyFont="1" applyFill="1" applyBorder="1" applyAlignment="1">
      <alignment horizont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/>
    <xf numFmtId="49" fontId="13" fillId="0" borderId="0" xfId="0" applyNumberFormat="1" applyFont="1" applyBorder="1"/>
    <xf numFmtId="49" fontId="9" fillId="0" borderId="0" xfId="0" applyNumberFormat="1" applyFont="1" applyBorder="1" applyAlignment="1">
      <alignment horizontal="left"/>
    </xf>
    <xf numFmtId="49" fontId="9" fillId="0" borderId="0" xfId="0" applyNumberFormat="1" applyFont="1" applyBorder="1"/>
    <xf numFmtId="2" fontId="9" fillId="0" borderId="0" xfId="0" applyNumberFormat="1" applyFont="1" applyBorder="1"/>
    <xf numFmtId="2" fontId="13" fillId="0" borderId="0" xfId="0" applyNumberFormat="1" applyFont="1" applyBorder="1" applyAlignment="1">
      <alignment horizontal="right"/>
    </xf>
    <xf numFmtId="49" fontId="7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2" fillId="0" borderId="0" xfId="0" applyFont="1" applyFill="1"/>
    <xf numFmtId="49" fontId="8" fillId="0" borderId="0" xfId="0" applyNumberFormat="1" applyFont="1" applyFill="1" applyAlignment="1">
      <alignment horizontal="left"/>
    </xf>
    <xf numFmtId="0" fontId="14" fillId="3" borderId="5" xfId="0" applyFont="1" applyFill="1" applyBorder="1" applyAlignment="1">
      <alignment horizontal="center" wrapText="1"/>
    </xf>
    <xf numFmtId="0" fontId="12" fillId="3" borderId="10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2" fillId="0" borderId="0" xfId="0" applyFont="1" applyFill="1" applyBorder="1"/>
    <xf numFmtId="166" fontId="2" fillId="0" borderId="0" xfId="0" applyNumberFormat="1" applyFont="1" applyFill="1"/>
    <xf numFmtId="166" fontId="9" fillId="0" borderId="0" xfId="0" applyNumberFormat="1" applyFont="1" applyBorder="1" applyAlignment="1">
      <alignment vertical="center"/>
    </xf>
    <xf numFmtId="2" fontId="13" fillId="0" borderId="0" xfId="0" applyNumberFormat="1" applyFont="1" applyBorder="1"/>
    <xf numFmtId="0" fontId="2" fillId="0" borderId="0" xfId="0" applyFont="1" applyBorder="1"/>
    <xf numFmtId="166" fontId="9" fillId="0" borderId="0" xfId="0" applyNumberFormat="1" applyFont="1" applyBorder="1"/>
    <xf numFmtId="0" fontId="12" fillId="3" borderId="3" xfId="0" applyFont="1" applyFill="1" applyBorder="1" applyAlignment="1">
      <alignment horizontal="center"/>
    </xf>
    <xf numFmtId="1" fontId="12" fillId="0" borderId="0" xfId="0" applyNumberFormat="1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166" fontId="12" fillId="0" borderId="6" xfId="0" applyNumberFormat="1" applyFont="1" applyFill="1" applyBorder="1" applyAlignment="1">
      <alignment horizontal="center" vertical="center"/>
    </xf>
    <xf numFmtId="49" fontId="12" fillId="0" borderId="0" xfId="0" applyNumberFormat="1" applyFont="1" applyBorder="1"/>
    <xf numFmtId="49" fontId="8" fillId="0" borderId="0" xfId="0" applyNumberFormat="1" applyFont="1" applyBorder="1" applyAlignment="1">
      <alignment horizontal="left"/>
    </xf>
    <xf numFmtId="166" fontId="12" fillId="0" borderId="20" xfId="0" applyNumberFormat="1" applyFont="1" applyFill="1" applyBorder="1" applyAlignment="1">
      <alignment horizontal="center" vertical="center"/>
    </xf>
    <xf numFmtId="49" fontId="12" fillId="0" borderId="17" xfId="0" applyNumberFormat="1" applyFont="1" applyBorder="1"/>
    <xf numFmtId="0" fontId="12" fillId="0" borderId="24" xfId="0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1" fontId="12" fillId="0" borderId="11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14" fillId="3" borderId="28" xfId="0" applyFont="1" applyFill="1" applyBorder="1" applyAlignment="1">
      <alignment horizontal="center" wrapText="1"/>
    </xf>
    <xf numFmtId="0" fontId="9" fillId="3" borderId="29" xfId="0" applyFont="1" applyFill="1" applyBorder="1" applyAlignment="1">
      <alignment horizontal="center" wrapText="1"/>
    </xf>
    <xf numFmtId="0" fontId="12" fillId="3" borderId="29" xfId="0" applyFont="1" applyFill="1" applyBorder="1" applyAlignment="1">
      <alignment horizontal="center"/>
    </xf>
    <xf numFmtId="49" fontId="12" fillId="3" borderId="22" xfId="0" applyNumberFormat="1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/>
    </xf>
    <xf numFmtId="166" fontId="12" fillId="0" borderId="30" xfId="0" applyNumberFormat="1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1" fontId="12" fillId="0" borderId="33" xfId="0" applyNumberFormat="1" applyFont="1" applyFill="1" applyBorder="1" applyAlignment="1">
      <alignment horizontal="center" vertical="center"/>
    </xf>
    <xf numFmtId="166" fontId="16" fillId="0" borderId="28" xfId="0" applyNumberFormat="1" applyFont="1" applyBorder="1" applyAlignment="1">
      <alignment horizontal="center"/>
    </xf>
    <xf numFmtId="166" fontId="12" fillId="0" borderId="34" xfId="0" applyNumberFormat="1" applyFont="1" applyFill="1" applyBorder="1" applyAlignment="1">
      <alignment horizontal="center" vertical="center"/>
    </xf>
    <xf numFmtId="166" fontId="12" fillId="0" borderId="26" xfId="0" applyNumberFormat="1" applyFont="1" applyFill="1" applyBorder="1" applyAlignment="1">
      <alignment horizontal="center" vertical="center"/>
    </xf>
    <xf numFmtId="166" fontId="12" fillId="0" borderId="30" xfId="0" applyNumberFormat="1" applyFont="1" applyFill="1" applyBorder="1" applyAlignment="1">
      <alignment horizontal="center" vertical="center" wrapText="1"/>
    </xf>
    <xf numFmtId="166" fontId="11" fillId="0" borderId="35" xfId="0" applyNumberFormat="1" applyFont="1" applyFill="1" applyBorder="1" applyAlignment="1">
      <alignment horizontal="center"/>
    </xf>
    <xf numFmtId="0" fontId="0" fillId="4" borderId="0" xfId="0" applyFill="1"/>
    <xf numFmtId="0" fontId="0" fillId="0" borderId="0" xfId="0" applyAlignment="1"/>
    <xf numFmtId="166" fontId="9" fillId="0" borderId="0" xfId="0" applyNumberFormat="1" applyFont="1" applyFill="1" applyBorder="1" applyAlignment="1">
      <alignment vertical="center"/>
    </xf>
    <xf numFmtId="0" fontId="0" fillId="0" borderId="0" xfId="0" applyFill="1"/>
    <xf numFmtId="0" fontId="9" fillId="0" borderId="0" xfId="0" applyFont="1" applyFill="1" applyBorder="1" applyAlignment="1">
      <alignment vertical="center"/>
    </xf>
    <xf numFmtId="0" fontId="0" fillId="0" borderId="0" xfId="0" applyFill="1" applyAlignment="1"/>
    <xf numFmtId="0" fontId="12" fillId="0" borderId="6" xfId="0" applyFont="1" applyBorder="1" applyAlignment="1">
      <alignment horizontal="center" vertical="center"/>
    </xf>
    <xf numFmtId="166" fontId="12" fillId="0" borderId="36" xfId="0" applyNumberFormat="1" applyFont="1" applyFill="1" applyBorder="1" applyAlignment="1">
      <alignment horizontal="center" vertical="center"/>
    </xf>
    <xf numFmtId="49" fontId="12" fillId="3" borderId="37" xfId="0" applyNumberFormat="1" applyFont="1" applyFill="1" applyBorder="1" applyAlignment="1">
      <alignment horizontal="center"/>
    </xf>
    <xf numFmtId="49" fontId="12" fillId="3" borderId="38" xfId="0" applyNumberFormat="1" applyFont="1" applyFill="1" applyBorder="1" applyAlignment="1">
      <alignment horizontal="center"/>
    </xf>
    <xf numFmtId="49" fontId="12" fillId="3" borderId="13" xfId="0" applyNumberFormat="1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49" fontId="12" fillId="3" borderId="40" xfId="0" applyNumberFormat="1" applyFont="1" applyFill="1" applyBorder="1" applyAlignment="1">
      <alignment horizontal="center"/>
    </xf>
    <xf numFmtId="49" fontId="12" fillId="3" borderId="41" xfId="0" applyNumberFormat="1" applyFont="1" applyFill="1" applyBorder="1" applyAlignment="1">
      <alignment horizontal="center"/>
    </xf>
    <xf numFmtId="49" fontId="12" fillId="3" borderId="42" xfId="0" applyNumberFormat="1" applyFont="1" applyFill="1" applyBorder="1" applyAlignment="1">
      <alignment horizontal="center"/>
    </xf>
    <xf numFmtId="49" fontId="12" fillId="3" borderId="43" xfId="0" applyNumberFormat="1" applyFont="1" applyFill="1" applyBorder="1" applyAlignment="1">
      <alignment horizontal="center"/>
    </xf>
    <xf numFmtId="2" fontId="17" fillId="0" borderId="26" xfId="0" applyNumberFormat="1" applyFont="1" applyBorder="1" applyAlignment="1">
      <alignment horizontal="center" vertical="center" wrapText="1"/>
    </xf>
    <xf numFmtId="2" fontId="17" fillId="0" borderId="30" xfId="0" applyNumberFormat="1" applyFont="1" applyBorder="1" applyAlignment="1">
      <alignment horizontal="center" vertical="center" wrapText="1"/>
    </xf>
    <xf numFmtId="166" fontId="12" fillId="0" borderId="45" xfId="0" applyNumberFormat="1" applyFont="1" applyFill="1" applyBorder="1" applyAlignment="1">
      <alignment horizontal="center" vertical="center"/>
    </xf>
    <xf numFmtId="166" fontId="12" fillId="0" borderId="39" xfId="0" applyNumberFormat="1" applyFont="1" applyFill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166" fontId="11" fillId="0" borderId="32" xfId="0" applyNumberFormat="1" applyFont="1" applyFill="1" applyBorder="1" applyAlignment="1">
      <alignment horizontal="center"/>
    </xf>
    <xf numFmtId="166" fontId="11" fillId="0" borderId="21" xfId="0" applyNumberFormat="1" applyFont="1" applyFill="1" applyBorder="1" applyAlignment="1">
      <alignment horizontal="center"/>
    </xf>
    <xf numFmtId="166" fontId="11" fillId="0" borderId="23" xfId="0" applyNumberFormat="1" applyFont="1" applyFill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166" fontId="12" fillId="0" borderId="46" xfId="0" applyNumberFormat="1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/>
    </xf>
    <xf numFmtId="49" fontId="11" fillId="3" borderId="16" xfId="0" applyNumberFormat="1" applyFont="1" applyFill="1" applyBorder="1" applyAlignment="1">
      <alignment horizontal="center" vertical="center"/>
    </xf>
    <xf numFmtId="49" fontId="11" fillId="3" borderId="17" xfId="0" applyNumberFormat="1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2" fontId="10" fillId="3" borderId="12" xfId="0" applyNumberFormat="1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49" fontId="11" fillId="3" borderId="12" xfId="0" applyNumberFormat="1" applyFont="1" applyFill="1" applyBorder="1" applyAlignment="1">
      <alignment horizontal="center" vertical="center"/>
    </xf>
    <xf numFmtId="49" fontId="11" fillId="3" borderId="13" xfId="0" applyNumberFormat="1" applyFont="1" applyFill="1" applyBorder="1" applyAlignment="1">
      <alignment horizontal="center" vertical="center"/>
    </xf>
    <xf numFmtId="49" fontId="11" fillId="3" borderId="14" xfId="0" applyNumberFormat="1" applyFont="1" applyFill="1" applyBorder="1" applyAlignment="1">
      <alignment horizontal="center" vertical="center"/>
    </xf>
    <xf numFmtId="49" fontId="11" fillId="3" borderId="0" xfId="0" applyNumberFormat="1" applyFont="1" applyFill="1" applyBorder="1" applyAlignment="1">
      <alignment horizontal="center" vertical="center"/>
    </xf>
    <xf numFmtId="49" fontId="10" fillId="3" borderId="13" xfId="0" applyNumberFormat="1" applyFont="1" applyFill="1" applyBorder="1" applyAlignment="1">
      <alignment horizontal="center" vertical="center" wrapText="1"/>
    </xf>
    <xf numFmtId="49" fontId="10" fillId="3" borderId="16" xfId="0" applyNumberFormat="1" applyFont="1" applyFill="1" applyBorder="1" applyAlignment="1">
      <alignment horizontal="center" vertical="center" wrapText="1"/>
    </xf>
    <xf numFmtId="49" fontId="10" fillId="3" borderId="0" xfId="0" applyNumberFormat="1" applyFont="1" applyFill="1" applyBorder="1" applyAlignment="1">
      <alignment horizontal="center" vertical="center" wrapText="1"/>
    </xf>
    <xf numFmtId="49" fontId="10" fillId="3" borderId="17" xfId="0" applyNumberFormat="1" applyFont="1" applyFill="1" applyBorder="1" applyAlignment="1">
      <alignment horizontal="center" vertical="center" wrapText="1"/>
    </xf>
    <xf numFmtId="49" fontId="10" fillId="3" borderId="7" xfId="0" applyNumberFormat="1" applyFont="1" applyFill="1" applyBorder="1" applyAlignment="1">
      <alignment horizontal="center"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49" fontId="10" fillId="3" borderId="9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166" fontId="18" fillId="0" borderId="6" xfId="0" applyNumberFormat="1" applyFont="1" applyFill="1" applyBorder="1" applyAlignment="1">
      <alignment horizontal="center" vertical="center"/>
    </xf>
    <xf numFmtId="166" fontId="18" fillId="0" borderId="20" xfId="0" applyNumberFormat="1" applyFont="1" applyFill="1" applyBorder="1" applyAlignment="1">
      <alignment horizontal="center" vertical="center"/>
    </xf>
  </cellXfs>
  <cellStyles count="15">
    <cellStyle name="A modif Blanc" xfId="1"/>
    <cellStyle name="A modifier" xfId="2"/>
    <cellStyle name="Comma [0]_250496_headcount" xfId="3"/>
    <cellStyle name="Comma_250496_headcount" xfId="4"/>
    <cellStyle name="Currency [0]_250496_headcount" xfId="5"/>
    <cellStyle name="Currency_250496_headcount" xfId="6"/>
    <cellStyle name="čárky [0]_laroux" xfId="7"/>
    <cellStyle name="Licence" xfId="8"/>
    <cellStyle name="Milliers [0]_laroux" xfId="9"/>
    <cellStyle name="Milliers_laroux" xfId="10"/>
    <cellStyle name="Normal - Style1" xfId="11"/>
    <cellStyle name="Normal_250496_headcount" xfId="12"/>
    <cellStyle name="Normální" xfId="0" builtinId="0"/>
    <cellStyle name="normální 2" xfId="13"/>
    <cellStyle name="Standard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65" zoomScaleSheetLayoutView="70" workbookViewId="0"/>
  </sheetViews>
  <sheetFormatPr defaultRowHeight="12.75"/>
  <sheetData/>
  <phoneticPr fontId="6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tabSelected="1" view="pageBreakPreview" zoomScaleNormal="100" zoomScaleSheetLayoutView="100" workbookViewId="0">
      <pane xSplit="3" ySplit="9" topLeftCell="D10" activePane="bottomRight" state="frozen"/>
      <selection pane="topRight" activeCell="C1" sqref="C1"/>
      <selection pane="bottomLeft" activeCell="A10" sqref="A10"/>
      <selection pane="bottomRight" activeCell="P41" sqref="P41"/>
    </sheetView>
  </sheetViews>
  <sheetFormatPr defaultColWidth="8.85546875" defaultRowHeight="12.75"/>
  <cols>
    <col min="1" max="1" width="8.85546875" style="4"/>
    <col min="2" max="2" width="3.85546875" style="4" customWidth="1"/>
    <col min="3" max="3" width="11.140625" style="4" customWidth="1"/>
    <col min="4" max="4" width="13.7109375" style="4" customWidth="1"/>
    <col min="5" max="5" width="9.42578125" style="4" customWidth="1"/>
    <col min="6" max="6" width="7.28515625" style="9" customWidth="1"/>
    <col min="7" max="7" width="8.42578125" style="9" customWidth="1"/>
    <col min="8" max="8" width="8.85546875" style="13" customWidth="1"/>
    <col min="9" max="9" width="9.7109375" style="13" customWidth="1"/>
    <col min="10" max="10" width="9" style="13" customWidth="1"/>
    <col min="11" max="11" width="8.85546875" style="18" customWidth="1"/>
    <col min="12" max="16" width="8.5703125" style="18" customWidth="1"/>
    <col min="17" max="17" width="15.7109375" style="15" customWidth="1"/>
    <col min="18" max="18" width="24.5703125" style="15" hidden="1" customWidth="1"/>
    <col min="19" max="19" width="3.42578125" style="4" customWidth="1"/>
    <col min="20" max="16384" width="8.85546875" style="4"/>
  </cols>
  <sheetData>
    <row r="1" spans="3:24">
      <c r="C1" s="8"/>
      <c r="D1" s="8"/>
      <c r="E1" s="8"/>
    </row>
    <row r="2" spans="3:24" s="3" customFormat="1" ht="15.75">
      <c r="D2" s="14"/>
      <c r="E2" s="14"/>
      <c r="F2" s="14"/>
      <c r="G2" s="97" t="s">
        <v>35</v>
      </c>
      <c r="H2" s="97"/>
      <c r="I2" s="97"/>
      <c r="J2" s="97"/>
      <c r="K2" s="97"/>
      <c r="L2" s="97"/>
      <c r="M2" s="97"/>
      <c r="N2" s="97"/>
      <c r="O2" s="97"/>
      <c r="P2" s="97"/>
      <c r="Q2" s="97"/>
      <c r="R2" s="16"/>
    </row>
    <row r="3" spans="3:24" ht="15.75" thickBot="1">
      <c r="F3" s="35"/>
      <c r="G3" s="2"/>
      <c r="H3" s="1"/>
      <c r="I3" s="1"/>
      <c r="J3" s="1"/>
      <c r="K3" s="19"/>
    </row>
    <row r="4" spans="3:24" ht="12" customHeight="1">
      <c r="C4" s="119" t="s">
        <v>21</v>
      </c>
      <c r="D4" s="112" t="s">
        <v>6</v>
      </c>
      <c r="E4" s="112"/>
      <c r="F4" s="112"/>
      <c r="G4" s="113"/>
      <c r="H4" s="103" t="s">
        <v>7</v>
      </c>
      <c r="I4" s="104"/>
      <c r="J4" s="104"/>
      <c r="K4" s="108" t="s">
        <v>8</v>
      </c>
      <c r="L4" s="109"/>
      <c r="M4" s="109"/>
      <c r="N4" s="109"/>
      <c r="O4" s="109"/>
      <c r="P4" s="109"/>
      <c r="Q4" s="98"/>
      <c r="R4" s="98" t="s">
        <v>20</v>
      </c>
    </row>
    <row r="5" spans="3:24" ht="12" customHeight="1">
      <c r="C5" s="120"/>
      <c r="D5" s="114"/>
      <c r="E5" s="114"/>
      <c r="F5" s="114"/>
      <c r="G5" s="115"/>
      <c r="H5" s="105"/>
      <c r="I5" s="106"/>
      <c r="J5" s="106"/>
      <c r="K5" s="110"/>
      <c r="L5" s="111"/>
      <c r="M5" s="111"/>
      <c r="N5" s="111"/>
      <c r="O5" s="111"/>
      <c r="P5" s="111"/>
      <c r="Q5" s="99"/>
      <c r="R5" s="99"/>
    </row>
    <row r="6" spans="3:24" ht="15" customHeight="1" thickBot="1">
      <c r="C6" s="120"/>
      <c r="D6" s="114"/>
      <c r="E6" s="114"/>
      <c r="F6" s="114"/>
      <c r="G6" s="115"/>
      <c r="H6" s="105"/>
      <c r="I6" s="106"/>
      <c r="J6" s="106"/>
      <c r="K6" s="110"/>
      <c r="L6" s="111"/>
      <c r="M6" s="111"/>
      <c r="N6" s="111"/>
      <c r="O6" s="111"/>
      <c r="P6" s="111"/>
      <c r="Q6" s="99"/>
      <c r="R6" s="99"/>
    </row>
    <row r="7" spans="3:24" s="5" customFormat="1" ht="21" customHeight="1">
      <c r="C7" s="100" t="s">
        <v>1</v>
      </c>
      <c r="D7" s="116" t="s">
        <v>13</v>
      </c>
      <c r="E7" s="116" t="s">
        <v>19</v>
      </c>
      <c r="F7" s="116" t="s">
        <v>4</v>
      </c>
      <c r="G7" s="116" t="s">
        <v>5</v>
      </c>
      <c r="H7" s="107"/>
      <c r="I7" s="107"/>
      <c r="J7" s="107"/>
      <c r="K7" s="78" t="s">
        <v>9</v>
      </c>
      <c r="L7" s="79" t="s">
        <v>18</v>
      </c>
      <c r="M7" s="79" t="s">
        <v>67</v>
      </c>
      <c r="N7" s="79" t="s">
        <v>22</v>
      </c>
      <c r="O7" s="79" t="s">
        <v>10</v>
      </c>
      <c r="P7" s="80" t="s">
        <v>15</v>
      </c>
      <c r="Q7" s="83" t="s">
        <v>11</v>
      </c>
      <c r="R7" s="99"/>
    </row>
    <row r="8" spans="3:24" s="5" customFormat="1" ht="17.25" customHeight="1" thickBot="1">
      <c r="C8" s="101"/>
      <c r="D8" s="117"/>
      <c r="E8" s="117"/>
      <c r="F8" s="117"/>
      <c r="G8" s="117"/>
      <c r="H8" s="20" t="s">
        <v>14</v>
      </c>
      <c r="I8" s="6" t="s">
        <v>2</v>
      </c>
      <c r="J8" s="29" t="s">
        <v>3</v>
      </c>
      <c r="K8" s="21" t="s">
        <v>10</v>
      </c>
      <c r="L8" s="22" t="s">
        <v>17</v>
      </c>
      <c r="M8" s="22" t="s">
        <v>68</v>
      </c>
      <c r="N8" s="22" t="s">
        <v>16</v>
      </c>
      <c r="O8" s="22" t="s">
        <v>16</v>
      </c>
      <c r="P8" s="81" t="s">
        <v>16</v>
      </c>
      <c r="Q8" s="84" t="s">
        <v>12</v>
      </c>
      <c r="R8" s="99"/>
      <c r="T8" s="5" t="s">
        <v>71</v>
      </c>
    </row>
    <row r="9" spans="3:24" s="5" customFormat="1" ht="17.25" customHeight="1" thickBot="1">
      <c r="C9" s="102"/>
      <c r="D9" s="118"/>
      <c r="E9" s="118"/>
      <c r="F9" s="118"/>
      <c r="G9" s="118"/>
      <c r="H9" s="54"/>
      <c r="I9" s="55"/>
      <c r="J9" s="56"/>
      <c r="K9" s="57" t="s">
        <v>3</v>
      </c>
      <c r="L9" s="58" t="s">
        <v>3</v>
      </c>
      <c r="M9" s="58" t="s">
        <v>3</v>
      </c>
      <c r="N9" s="58" t="s">
        <v>3</v>
      </c>
      <c r="O9" s="58" t="s">
        <v>3</v>
      </c>
      <c r="P9" s="82" t="s">
        <v>3</v>
      </c>
      <c r="Q9" s="85" t="s">
        <v>3</v>
      </c>
      <c r="R9" s="99"/>
      <c r="T9" s="5" t="s">
        <v>72</v>
      </c>
    </row>
    <row r="10" spans="3:24" s="7" customFormat="1" ht="12.75" customHeight="1">
      <c r="C10" s="50" t="s">
        <v>36</v>
      </c>
      <c r="D10" s="51" t="s">
        <v>69</v>
      </c>
      <c r="E10" s="52">
        <v>819</v>
      </c>
      <c r="F10" s="52">
        <v>2</v>
      </c>
      <c r="G10" s="53">
        <v>242</v>
      </c>
      <c r="H10" s="46">
        <v>32</v>
      </c>
      <c r="I10" s="38" t="s">
        <v>66</v>
      </c>
      <c r="J10" s="77">
        <f>K10+L10+M10+N10+O10+P10+Q10</f>
        <v>13</v>
      </c>
      <c r="K10" s="94">
        <v>6.5</v>
      </c>
      <c r="L10" s="88">
        <v>5.3</v>
      </c>
      <c r="M10" s="88"/>
      <c r="N10" s="88"/>
      <c r="O10" s="88"/>
      <c r="P10" s="89"/>
      <c r="Q10" s="86">
        <v>1.2</v>
      </c>
      <c r="R10" s="66"/>
      <c r="S10" s="25"/>
      <c r="T10" s="25">
        <f>K10+L10+M10+N10+O10+P10</f>
        <v>11.8</v>
      </c>
      <c r="U10"/>
      <c r="X10" s="25"/>
    </row>
    <row r="11" spans="3:24" s="7" customFormat="1" ht="12.95" customHeight="1">
      <c r="C11" s="43" t="s">
        <v>37</v>
      </c>
      <c r="D11" s="49" t="s">
        <v>57</v>
      </c>
      <c r="E11" s="41">
        <v>830</v>
      </c>
      <c r="F11" s="41" t="s">
        <v>58</v>
      </c>
      <c r="G11" s="42">
        <v>265</v>
      </c>
      <c r="H11" s="46">
        <v>32</v>
      </c>
      <c r="I11" s="38" t="s">
        <v>66</v>
      </c>
      <c r="J11" s="77">
        <f t="shared" ref="J11:J42" si="0">K11+L11+M11+N11+O11+P11+Q11</f>
        <v>7.5</v>
      </c>
      <c r="K11" s="95">
        <v>6.6</v>
      </c>
      <c r="L11" s="33"/>
      <c r="M11" s="33">
        <v>0.9</v>
      </c>
      <c r="N11" s="33"/>
      <c r="O11" s="33"/>
      <c r="P11" s="36"/>
      <c r="Q11" s="87">
        <v>0</v>
      </c>
      <c r="R11" s="67"/>
      <c r="S11" s="25"/>
      <c r="T11" s="72">
        <f t="shared" ref="T11:T42" si="1">K11+L11+M11+N11+O11+P11</f>
        <v>7.5</v>
      </c>
      <c r="U11" s="73"/>
      <c r="V11" s="74"/>
      <c r="X11" s="25"/>
    </row>
    <row r="12" spans="3:24" s="7" customFormat="1" ht="12.95" customHeight="1">
      <c r="C12" s="44" t="s">
        <v>38</v>
      </c>
      <c r="D12" s="49" t="s">
        <v>57</v>
      </c>
      <c r="E12" s="47">
        <v>834</v>
      </c>
      <c r="F12" s="31">
        <v>4</v>
      </c>
      <c r="G12" s="32">
        <v>386</v>
      </c>
      <c r="H12" s="46">
        <v>32</v>
      </c>
      <c r="I12" s="38" t="s">
        <v>66</v>
      </c>
      <c r="J12" s="77">
        <f t="shared" si="0"/>
        <v>13</v>
      </c>
      <c r="K12" s="95">
        <v>6.4</v>
      </c>
      <c r="L12" s="76"/>
      <c r="M12" s="33"/>
      <c r="N12" s="33"/>
      <c r="O12" s="33">
        <v>4.0999999999999996</v>
      </c>
      <c r="P12" s="36"/>
      <c r="Q12" s="87">
        <v>2.5</v>
      </c>
      <c r="R12" s="67"/>
      <c r="S12" s="25"/>
      <c r="T12" s="72">
        <f t="shared" si="1"/>
        <v>10.5</v>
      </c>
      <c r="U12" s="73"/>
      <c r="V12" s="74"/>
      <c r="X12" s="25"/>
    </row>
    <row r="13" spans="3:24" s="7" customFormat="1" ht="12.95" customHeight="1">
      <c r="C13" s="43" t="s">
        <v>23</v>
      </c>
      <c r="D13" s="49" t="s">
        <v>57</v>
      </c>
      <c r="E13" s="41">
        <v>1796</v>
      </c>
      <c r="F13" s="41">
        <v>5</v>
      </c>
      <c r="G13" s="42">
        <v>359</v>
      </c>
      <c r="H13" s="46">
        <v>32</v>
      </c>
      <c r="I13" s="38" t="s">
        <v>66</v>
      </c>
      <c r="J13" s="77">
        <f t="shared" si="0"/>
        <v>8.5</v>
      </c>
      <c r="K13" s="95">
        <v>3.2</v>
      </c>
      <c r="L13" s="76"/>
      <c r="M13" s="76"/>
      <c r="N13" s="76"/>
      <c r="O13" s="76">
        <v>2.5</v>
      </c>
      <c r="P13" s="90"/>
      <c r="Q13" s="87">
        <v>2.8</v>
      </c>
      <c r="R13" s="59"/>
      <c r="S13" s="25"/>
      <c r="T13" s="72">
        <f>K13+L13+M13+N13+O13+P13</f>
        <v>5.7</v>
      </c>
      <c r="U13" s="73"/>
      <c r="V13" s="74"/>
      <c r="X13" s="25"/>
    </row>
    <row r="14" spans="3:24" s="7" customFormat="1" ht="12.95" customHeight="1">
      <c r="C14" s="43" t="s">
        <v>39</v>
      </c>
      <c r="D14" s="49" t="s">
        <v>57</v>
      </c>
      <c r="E14" s="48" t="s">
        <v>61</v>
      </c>
      <c r="F14" s="41">
        <v>6</v>
      </c>
      <c r="G14" s="42">
        <v>385</v>
      </c>
      <c r="H14" s="46">
        <v>32</v>
      </c>
      <c r="I14" s="38" t="s">
        <v>66</v>
      </c>
      <c r="J14" s="77">
        <f t="shared" si="0"/>
        <v>13</v>
      </c>
      <c r="K14" s="95">
        <v>6.9</v>
      </c>
      <c r="L14" s="76"/>
      <c r="M14" s="33"/>
      <c r="N14" s="33"/>
      <c r="O14" s="33">
        <v>3.4</v>
      </c>
      <c r="P14" s="36"/>
      <c r="Q14" s="87">
        <v>2.7</v>
      </c>
      <c r="R14" s="59"/>
      <c r="S14" s="25"/>
      <c r="T14" s="72">
        <f t="shared" si="1"/>
        <v>10.3</v>
      </c>
      <c r="U14" s="73"/>
      <c r="V14" s="74"/>
      <c r="X14" s="25"/>
    </row>
    <row r="15" spans="3:24" s="7" customFormat="1" ht="12.95" customHeight="1">
      <c r="C15" s="43" t="s">
        <v>24</v>
      </c>
      <c r="D15" s="49" t="s">
        <v>57</v>
      </c>
      <c r="E15" s="48" t="s">
        <v>62</v>
      </c>
      <c r="F15" s="41">
        <v>7</v>
      </c>
      <c r="G15" s="42">
        <v>360</v>
      </c>
      <c r="H15" s="46">
        <v>32</v>
      </c>
      <c r="I15" s="38" t="s">
        <v>66</v>
      </c>
      <c r="J15" s="77">
        <f t="shared" si="0"/>
        <v>8.5</v>
      </c>
      <c r="K15" s="95">
        <v>3.2</v>
      </c>
      <c r="L15" s="33"/>
      <c r="M15" s="33"/>
      <c r="N15" s="33"/>
      <c r="O15" s="33">
        <v>2.5</v>
      </c>
      <c r="P15" s="36"/>
      <c r="Q15" s="87">
        <v>2.8</v>
      </c>
      <c r="R15" s="59"/>
      <c r="S15" s="25"/>
      <c r="T15" s="72">
        <f t="shared" si="1"/>
        <v>5.7</v>
      </c>
      <c r="U15" s="73"/>
      <c r="V15" s="74"/>
      <c r="X15" s="25"/>
    </row>
    <row r="16" spans="3:24" s="7" customFormat="1" ht="12.95" customHeight="1">
      <c r="C16" s="43" t="s">
        <v>40</v>
      </c>
      <c r="D16" s="49" t="s">
        <v>57</v>
      </c>
      <c r="E16" s="41">
        <v>836</v>
      </c>
      <c r="F16" s="41">
        <v>8</v>
      </c>
      <c r="G16" s="42">
        <v>384</v>
      </c>
      <c r="H16" s="46">
        <v>32</v>
      </c>
      <c r="I16" s="38" t="s">
        <v>66</v>
      </c>
      <c r="J16" s="77">
        <f t="shared" si="0"/>
        <v>13</v>
      </c>
      <c r="K16" s="95">
        <v>6.4</v>
      </c>
      <c r="L16" s="33"/>
      <c r="M16" s="33"/>
      <c r="N16" s="33"/>
      <c r="O16" s="33">
        <v>3.8</v>
      </c>
      <c r="P16" s="36"/>
      <c r="Q16" s="87">
        <v>2.8</v>
      </c>
      <c r="R16" s="59"/>
      <c r="S16" s="25"/>
      <c r="T16" s="72">
        <f t="shared" si="1"/>
        <v>10.199999999999999</v>
      </c>
      <c r="U16" s="73"/>
      <c r="V16" s="74"/>
      <c r="X16" s="25"/>
    </row>
    <row r="17" spans="3:24" s="7" customFormat="1" ht="12.95" customHeight="1">
      <c r="C17" s="43" t="s">
        <v>25</v>
      </c>
      <c r="D17" s="49" t="s">
        <v>57</v>
      </c>
      <c r="E17" s="41">
        <v>1800</v>
      </c>
      <c r="F17" s="41">
        <v>9</v>
      </c>
      <c r="G17" s="42">
        <v>391</v>
      </c>
      <c r="H17" s="46">
        <v>32</v>
      </c>
      <c r="I17" s="38" t="s">
        <v>66</v>
      </c>
      <c r="J17" s="77">
        <f t="shared" si="0"/>
        <v>8.5</v>
      </c>
      <c r="K17" s="95">
        <v>3.3</v>
      </c>
      <c r="L17" s="33"/>
      <c r="M17" s="33"/>
      <c r="N17" s="33"/>
      <c r="O17" s="33">
        <v>2.5</v>
      </c>
      <c r="P17" s="36"/>
      <c r="Q17" s="87">
        <v>2.7</v>
      </c>
      <c r="R17" s="59"/>
      <c r="S17" s="25"/>
      <c r="T17" s="72">
        <f t="shared" si="1"/>
        <v>5.8</v>
      </c>
      <c r="U17" s="73"/>
      <c r="V17" s="74"/>
      <c r="X17" s="25"/>
    </row>
    <row r="18" spans="3:24" s="7" customFormat="1" ht="12.95" customHeight="1">
      <c r="C18" s="43" t="s">
        <v>41</v>
      </c>
      <c r="D18" s="49" t="s">
        <v>57</v>
      </c>
      <c r="E18" s="41">
        <v>838</v>
      </c>
      <c r="F18" s="41">
        <v>10</v>
      </c>
      <c r="G18" s="42">
        <v>383</v>
      </c>
      <c r="H18" s="46">
        <v>32</v>
      </c>
      <c r="I18" s="38" t="s">
        <v>66</v>
      </c>
      <c r="J18" s="77">
        <f t="shared" si="0"/>
        <v>11.5</v>
      </c>
      <c r="K18" s="95">
        <v>6.4</v>
      </c>
      <c r="L18" s="33"/>
      <c r="M18" s="33"/>
      <c r="N18" s="33"/>
      <c r="O18" s="33">
        <v>3.6</v>
      </c>
      <c r="P18" s="36"/>
      <c r="Q18" s="87">
        <v>1.5</v>
      </c>
      <c r="R18" s="59"/>
      <c r="S18" s="25"/>
      <c r="T18" s="72">
        <f>K18+L18+M18+N18+O18+P18</f>
        <v>10</v>
      </c>
      <c r="U18" s="73"/>
      <c r="V18" s="74"/>
      <c r="X18" s="25"/>
    </row>
    <row r="19" spans="3:24" s="7" customFormat="1" ht="12.95" customHeight="1">
      <c r="C19" s="45" t="s">
        <v>26</v>
      </c>
      <c r="D19" s="49" t="s">
        <v>57</v>
      </c>
      <c r="E19" s="31">
        <v>1802</v>
      </c>
      <c r="F19" s="31">
        <v>11</v>
      </c>
      <c r="G19" s="32">
        <v>421</v>
      </c>
      <c r="H19" s="46">
        <v>32</v>
      </c>
      <c r="I19" s="38" t="s">
        <v>66</v>
      </c>
      <c r="J19" s="77">
        <f t="shared" si="0"/>
        <v>8</v>
      </c>
      <c r="K19" s="95">
        <v>3.3</v>
      </c>
      <c r="L19" s="33"/>
      <c r="M19" s="33"/>
      <c r="N19" s="33"/>
      <c r="O19" s="33">
        <v>2.5</v>
      </c>
      <c r="P19" s="36"/>
      <c r="Q19" s="87">
        <v>2.2000000000000002</v>
      </c>
      <c r="R19" s="59"/>
      <c r="S19" s="25"/>
      <c r="T19" s="72">
        <f t="shared" si="1"/>
        <v>5.8</v>
      </c>
      <c r="U19" s="73"/>
      <c r="V19" s="74"/>
      <c r="X19" s="25"/>
    </row>
    <row r="20" spans="3:24" s="7" customFormat="1" ht="12.95" customHeight="1">
      <c r="C20" s="43" t="s">
        <v>42</v>
      </c>
      <c r="D20" s="49" t="s">
        <v>57</v>
      </c>
      <c r="E20" s="41">
        <v>840</v>
      </c>
      <c r="F20" s="41">
        <v>12</v>
      </c>
      <c r="G20" s="42">
        <v>468</v>
      </c>
      <c r="H20" s="46">
        <v>32</v>
      </c>
      <c r="I20" s="38" t="s">
        <v>66</v>
      </c>
      <c r="J20" s="77">
        <f t="shared" si="0"/>
        <v>12</v>
      </c>
      <c r="K20" s="95">
        <v>6.4</v>
      </c>
      <c r="L20" s="33"/>
      <c r="M20" s="33"/>
      <c r="N20" s="33"/>
      <c r="O20" s="33">
        <v>3.4</v>
      </c>
      <c r="P20" s="36"/>
      <c r="Q20" s="87">
        <v>2.2000000000000002</v>
      </c>
      <c r="R20" s="59"/>
      <c r="S20" s="25"/>
      <c r="T20" s="72">
        <f t="shared" si="1"/>
        <v>9.8000000000000007</v>
      </c>
      <c r="U20" s="73"/>
      <c r="V20" s="74"/>
      <c r="X20" s="25"/>
    </row>
    <row r="21" spans="3:24" s="7" customFormat="1" ht="12.95" customHeight="1">
      <c r="C21" s="43" t="s">
        <v>43</v>
      </c>
      <c r="D21" s="49" t="s">
        <v>57</v>
      </c>
      <c r="E21" s="41">
        <v>1804</v>
      </c>
      <c r="F21" s="41">
        <v>13</v>
      </c>
      <c r="G21" s="42">
        <v>398</v>
      </c>
      <c r="H21" s="46">
        <v>32</v>
      </c>
      <c r="I21" s="38" t="s">
        <v>66</v>
      </c>
      <c r="J21" s="77">
        <f t="shared" si="0"/>
        <v>8</v>
      </c>
      <c r="K21" s="95">
        <v>3.1</v>
      </c>
      <c r="L21" s="33"/>
      <c r="M21" s="33"/>
      <c r="N21" s="33"/>
      <c r="O21" s="33">
        <v>2.6</v>
      </c>
      <c r="P21" s="36"/>
      <c r="Q21" s="87">
        <v>2.2999999999999998</v>
      </c>
      <c r="R21" s="59"/>
      <c r="S21" s="25"/>
      <c r="T21" s="72">
        <f t="shared" si="1"/>
        <v>5.7</v>
      </c>
      <c r="U21" s="73"/>
      <c r="V21" s="74"/>
      <c r="X21" s="25"/>
    </row>
    <row r="22" spans="3:24" s="7" customFormat="1" ht="12.95" customHeight="1">
      <c r="C22" s="43" t="s">
        <v>44</v>
      </c>
      <c r="D22" s="49" t="s">
        <v>57</v>
      </c>
      <c r="E22" s="41">
        <v>842</v>
      </c>
      <c r="F22" s="41">
        <v>14</v>
      </c>
      <c r="G22" s="42">
        <v>1282</v>
      </c>
      <c r="H22" s="46">
        <v>32</v>
      </c>
      <c r="I22" s="38" t="s">
        <v>66</v>
      </c>
      <c r="J22" s="77">
        <f t="shared" si="0"/>
        <v>8</v>
      </c>
      <c r="K22" s="95">
        <v>6.5</v>
      </c>
      <c r="L22" s="33"/>
      <c r="M22" s="33"/>
      <c r="N22" s="33"/>
      <c r="O22" s="33">
        <v>1.5</v>
      </c>
      <c r="P22" s="36"/>
      <c r="Q22" s="59">
        <v>0</v>
      </c>
      <c r="R22" s="59"/>
      <c r="S22" s="25"/>
      <c r="T22" s="72">
        <f t="shared" si="1"/>
        <v>8</v>
      </c>
      <c r="U22" s="73"/>
      <c r="V22" s="74"/>
      <c r="X22" s="25"/>
    </row>
    <row r="23" spans="3:24" s="7" customFormat="1" ht="12.95" customHeight="1">
      <c r="C23" s="43" t="s">
        <v>45</v>
      </c>
      <c r="D23" s="49" t="s">
        <v>57</v>
      </c>
      <c r="E23" s="41">
        <v>844</v>
      </c>
      <c r="F23" s="41" t="s">
        <v>59</v>
      </c>
      <c r="G23" s="42">
        <v>1283</v>
      </c>
      <c r="H23" s="46">
        <v>32</v>
      </c>
      <c r="I23" s="38" t="s">
        <v>66</v>
      </c>
      <c r="J23" s="77">
        <f t="shared" si="0"/>
        <v>12</v>
      </c>
      <c r="K23" s="95">
        <v>6.5</v>
      </c>
      <c r="L23" s="33"/>
      <c r="M23" s="33"/>
      <c r="N23" s="33"/>
      <c r="O23" s="33">
        <v>3.3</v>
      </c>
      <c r="P23" s="36"/>
      <c r="Q23" s="87">
        <v>2.2000000000000002</v>
      </c>
      <c r="R23" s="59"/>
      <c r="S23" s="25"/>
      <c r="T23" s="72">
        <f>K23+L23+M23+N23+O23+P23</f>
        <v>9.8000000000000007</v>
      </c>
      <c r="U23" s="73"/>
      <c r="V23" s="74"/>
      <c r="X23" s="25"/>
    </row>
    <row r="24" spans="3:24" s="7" customFormat="1" ht="12.95" customHeight="1">
      <c r="C24" s="45" t="s">
        <v>27</v>
      </c>
      <c r="D24" s="49" t="s">
        <v>57</v>
      </c>
      <c r="E24" s="39" t="s">
        <v>63</v>
      </c>
      <c r="F24" s="31">
        <v>15</v>
      </c>
      <c r="G24" s="32">
        <v>199</v>
      </c>
      <c r="H24" s="46">
        <v>32</v>
      </c>
      <c r="I24" s="38" t="s">
        <v>66</v>
      </c>
      <c r="J24" s="77">
        <f t="shared" si="0"/>
        <v>7.5</v>
      </c>
      <c r="K24" s="95">
        <v>3.1</v>
      </c>
      <c r="L24" s="33"/>
      <c r="M24" s="33"/>
      <c r="N24" s="33"/>
      <c r="O24" s="33">
        <v>2.6</v>
      </c>
      <c r="P24" s="36"/>
      <c r="Q24" s="87">
        <v>1.8</v>
      </c>
      <c r="R24" s="68"/>
      <c r="S24" s="25"/>
      <c r="T24" s="72">
        <f t="shared" si="1"/>
        <v>5.7</v>
      </c>
      <c r="U24" s="73"/>
      <c r="V24" s="74"/>
      <c r="X24" s="25"/>
    </row>
    <row r="25" spans="3:24" s="7" customFormat="1" ht="12.95" customHeight="1">
      <c r="C25" s="43" t="s">
        <v>46</v>
      </c>
      <c r="D25" s="49" t="s">
        <v>57</v>
      </c>
      <c r="E25" s="41">
        <v>850</v>
      </c>
      <c r="F25" s="41">
        <v>16</v>
      </c>
      <c r="G25" s="42">
        <v>802</v>
      </c>
      <c r="H25" s="46">
        <v>32</v>
      </c>
      <c r="I25" s="38" t="s">
        <v>66</v>
      </c>
      <c r="J25" s="77">
        <f t="shared" si="0"/>
        <v>12.5</v>
      </c>
      <c r="K25" s="95">
        <v>6.5</v>
      </c>
      <c r="L25" s="33"/>
      <c r="M25" s="33"/>
      <c r="N25" s="33"/>
      <c r="O25" s="33">
        <v>3.3</v>
      </c>
      <c r="P25" s="36"/>
      <c r="Q25" s="87">
        <v>2.7</v>
      </c>
      <c r="R25" s="59"/>
      <c r="S25" s="25"/>
      <c r="T25" s="72">
        <f t="shared" si="1"/>
        <v>9.8000000000000007</v>
      </c>
      <c r="U25" s="73"/>
      <c r="V25" s="74"/>
      <c r="X25" s="25"/>
    </row>
    <row r="26" spans="3:24" s="7" customFormat="1" ht="12.95" customHeight="1">
      <c r="C26" s="43" t="s">
        <v>28</v>
      </c>
      <c r="D26" s="49" t="s">
        <v>57</v>
      </c>
      <c r="E26" s="41">
        <v>1808</v>
      </c>
      <c r="F26" s="41">
        <v>17</v>
      </c>
      <c r="G26" s="42">
        <v>400</v>
      </c>
      <c r="H26" s="46">
        <v>32</v>
      </c>
      <c r="I26" s="38" t="s">
        <v>66</v>
      </c>
      <c r="J26" s="77">
        <f t="shared" si="0"/>
        <v>8.5</v>
      </c>
      <c r="K26" s="95">
        <v>3.2</v>
      </c>
      <c r="L26" s="33"/>
      <c r="M26" s="33"/>
      <c r="N26" s="33"/>
      <c r="O26" s="33">
        <v>2.6</v>
      </c>
      <c r="P26" s="36"/>
      <c r="Q26" s="87">
        <v>2.7</v>
      </c>
      <c r="R26" s="59"/>
      <c r="S26" s="25"/>
      <c r="T26" s="72">
        <f>K26+L26+M26+N26+O26+P26</f>
        <v>5.8000000000000007</v>
      </c>
      <c r="U26" s="73"/>
      <c r="V26" s="74"/>
      <c r="X26" s="25"/>
    </row>
    <row r="27" spans="3:24" s="7" customFormat="1">
      <c r="C27" s="43" t="s">
        <v>47</v>
      </c>
      <c r="D27" s="49" t="s">
        <v>57</v>
      </c>
      <c r="E27" s="41">
        <v>852</v>
      </c>
      <c r="F27" s="41">
        <v>18</v>
      </c>
      <c r="G27" s="42">
        <v>800</v>
      </c>
      <c r="H27" s="46">
        <v>32</v>
      </c>
      <c r="I27" s="38" t="s">
        <v>66</v>
      </c>
      <c r="J27" s="77">
        <f t="shared" si="0"/>
        <v>11.5</v>
      </c>
      <c r="K27" s="95">
        <v>6.5</v>
      </c>
      <c r="L27" s="33"/>
      <c r="M27" s="33"/>
      <c r="N27" s="33"/>
      <c r="O27" s="33">
        <v>3.3</v>
      </c>
      <c r="P27" s="36"/>
      <c r="Q27" s="87">
        <v>1.7</v>
      </c>
      <c r="R27" s="68"/>
      <c r="S27" s="25"/>
      <c r="T27" s="72">
        <f t="shared" si="1"/>
        <v>9.8000000000000007</v>
      </c>
      <c r="U27" s="73"/>
      <c r="V27" s="74"/>
      <c r="X27" s="25"/>
    </row>
    <row r="28" spans="3:24" s="7" customFormat="1" ht="12.95" customHeight="1">
      <c r="C28" s="43" t="s">
        <v>48</v>
      </c>
      <c r="D28" s="49" t="s">
        <v>57</v>
      </c>
      <c r="E28" s="41">
        <v>1810</v>
      </c>
      <c r="F28" s="41">
        <v>19</v>
      </c>
      <c r="G28" s="42">
        <v>390</v>
      </c>
      <c r="H28" s="46">
        <v>32</v>
      </c>
      <c r="I28" s="38" t="s">
        <v>66</v>
      </c>
      <c r="J28" s="77">
        <f t="shared" si="0"/>
        <v>7.3000000000000007</v>
      </c>
      <c r="K28" s="95">
        <v>3.2</v>
      </c>
      <c r="L28" s="33"/>
      <c r="M28" s="33"/>
      <c r="N28" s="33"/>
      <c r="O28" s="33">
        <v>2.6</v>
      </c>
      <c r="P28" s="36"/>
      <c r="Q28" s="87">
        <v>1.5</v>
      </c>
      <c r="R28" s="68"/>
      <c r="S28" s="25"/>
      <c r="T28" s="72">
        <f t="shared" si="1"/>
        <v>5.8000000000000007</v>
      </c>
      <c r="U28" s="73"/>
      <c r="V28" s="74"/>
      <c r="X28" s="25"/>
    </row>
    <row r="29" spans="3:24" s="7" customFormat="1" ht="12.95" customHeight="1">
      <c r="C29" s="45" t="s">
        <v>49</v>
      </c>
      <c r="D29" s="49" t="s">
        <v>57</v>
      </c>
      <c r="E29" s="31">
        <v>854</v>
      </c>
      <c r="F29" s="31">
        <v>20</v>
      </c>
      <c r="G29" s="32">
        <v>799</v>
      </c>
      <c r="H29" s="46">
        <v>32</v>
      </c>
      <c r="I29" s="38" t="s">
        <v>66</v>
      </c>
      <c r="J29" s="77">
        <f t="shared" si="0"/>
        <v>11.5</v>
      </c>
      <c r="K29" s="95">
        <v>6.9</v>
      </c>
      <c r="L29" s="33"/>
      <c r="M29" s="33"/>
      <c r="N29" s="33"/>
      <c r="O29" s="33">
        <v>3.3</v>
      </c>
      <c r="P29" s="36"/>
      <c r="Q29" s="59">
        <v>1.3</v>
      </c>
      <c r="R29" s="68"/>
      <c r="S29" s="25"/>
      <c r="T29" s="72">
        <f t="shared" si="1"/>
        <v>10.199999999999999</v>
      </c>
      <c r="U29" s="75"/>
      <c r="V29" s="74"/>
      <c r="X29" s="25"/>
    </row>
    <row r="30" spans="3:24" s="7" customFormat="1" ht="12.95" customHeight="1">
      <c r="C30" s="43" t="s">
        <v>50</v>
      </c>
      <c r="D30" s="49" t="s">
        <v>57</v>
      </c>
      <c r="E30" s="41">
        <v>856</v>
      </c>
      <c r="F30" s="31" t="s">
        <v>60</v>
      </c>
      <c r="G30" s="32">
        <v>3030</v>
      </c>
      <c r="H30" s="46">
        <v>32</v>
      </c>
      <c r="I30" s="38" t="s">
        <v>66</v>
      </c>
      <c r="J30" s="77">
        <f>K30+L30+M30+N30+O30+P30+Q30</f>
        <v>12</v>
      </c>
      <c r="K30" s="95">
        <v>6.9</v>
      </c>
      <c r="L30" s="33"/>
      <c r="M30" s="33"/>
      <c r="N30" s="33"/>
      <c r="O30" s="33">
        <v>3.4</v>
      </c>
      <c r="P30" s="36"/>
      <c r="Q30" s="87">
        <v>1.7</v>
      </c>
      <c r="R30" s="68"/>
      <c r="S30" s="25"/>
      <c r="T30" s="25">
        <f t="shared" si="1"/>
        <v>10.3</v>
      </c>
      <c r="U30"/>
      <c r="X30" s="25"/>
    </row>
    <row r="31" spans="3:24" s="7" customFormat="1" ht="12.95" customHeight="1">
      <c r="C31" s="43" t="s">
        <v>29</v>
      </c>
      <c r="D31" s="49" t="s">
        <v>57</v>
      </c>
      <c r="E31" s="41">
        <v>1811</v>
      </c>
      <c r="F31" s="31">
        <v>21</v>
      </c>
      <c r="G31" s="32">
        <v>389</v>
      </c>
      <c r="H31" s="46">
        <v>32</v>
      </c>
      <c r="I31" s="38" t="s">
        <v>66</v>
      </c>
      <c r="J31" s="77">
        <f t="shared" si="0"/>
        <v>10.5</v>
      </c>
      <c r="K31" s="95">
        <v>3.2</v>
      </c>
      <c r="L31" s="33"/>
      <c r="M31" s="33"/>
      <c r="N31" s="33"/>
      <c r="O31" s="33">
        <v>2.6</v>
      </c>
      <c r="P31" s="122">
        <v>2.7</v>
      </c>
      <c r="Q31" s="87">
        <v>2</v>
      </c>
      <c r="R31" s="68"/>
      <c r="S31" s="25"/>
      <c r="T31" s="25">
        <f>K31+L31+M31+N31+O31+P31</f>
        <v>8.5</v>
      </c>
      <c r="U31" s="70"/>
      <c r="X31" s="25"/>
    </row>
    <row r="32" spans="3:24" s="7" customFormat="1" ht="12.95" customHeight="1">
      <c r="C32" s="45" t="s">
        <v>51</v>
      </c>
      <c r="D32" s="49" t="s">
        <v>57</v>
      </c>
      <c r="E32" s="31">
        <v>859</v>
      </c>
      <c r="F32" s="31">
        <v>22</v>
      </c>
      <c r="G32" s="32">
        <v>1176</v>
      </c>
      <c r="H32" s="46">
        <v>32</v>
      </c>
      <c r="I32" s="38" t="s">
        <v>66</v>
      </c>
      <c r="J32" s="77">
        <f t="shared" si="0"/>
        <v>12.5</v>
      </c>
      <c r="K32" s="95">
        <v>7.1</v>
      </c>
      <c r="L32" s="33"/>
      <c r="M32" s="33"/>
      <c r="N32" s="33"/>
      <c r="O32" s="33">
        <v>3.4</v>
      </c>
      <c r="P32" s="122"/>
      <c r="Q32" s="59">
        <v>2</v>
      </c>
      <c r="R32" s="68"/>
      <c r="S32" s="25"/>
      <c r="T32" s="25">
        <f t="shared" si="1"/>
        <v>10.5</v>
      </c>
      <c r="U32" s="71"/>
      <c r="X32" s="25"/>
    </row>
    <row r="33" spans="1:24" s="7" customFormat="1" ht="12.95" customHeight="1">
      <c r="C33" s="43" t="s">
        <v>30</v>
      </c>
      <c r="D33" s="49" t="s">
        <v>70</v>
      </c>
      <c r="E33" s="41">
        <v>809</v>
      </c>
      <c r="F33" s="41">
        <v>23</v>
      </c>
      <c r="G33" s="32">
        <v>995</v>
      </c>
      <c r="H33" s="46">
        <v>32</v>
      </c>
      <c r="I33" s="38" t="s">
        <v>66</v>
      </c>
      <c r="J33" s="77">
        <f t="shared" si="0"/>
        <v>11</v>
      </c>
      <c r="K33" s="95">
        <v>3.6</v>
      </c>
      <c r="L33" s="33"/>
      <c r="M33" s="96"/>
      <c r="N33" s="33"/>
      <c r="O33" s="33">
        <v>2.1</v>
      </c>
      <c r="P33" s="122">
        <v>3.3</v>
      </c>
      <c r="Q33" s="87">
        <v>2</v>
      </c>
      <c r="R33" s="68"/>
      <c r="S33" s="25"/>
      <c r="T33" s="25">
        <f t="shared" si="1"/>
        <v>9</v>
      </c>
      <c r="U33"/>
      <c r="X33" s="25"/>
    </row>
    <row r="34" spans="1:24" s="7" customFormat="1" ht="12.95" customHeight="1">
      <c r="C34" s="43" t="s">
        <v>52</v>
      </c>
      <c r="D34" s="49" t="s">
        <v>57</v>
      </c>
      <c r="E34" s="41">
        <v>866</v>
      </c>
      <c r="F34" s="41">
        <v>24</v>
      </c>
      <c r="G34" s="32">
        <v>668</v>
      </c>
      <c r="H34" s="46">
        <v>32</v>
      </c>
      <c r="I34" s="38" t="s">
        <v>66</v>
      </c>
      <c r="J34" s="77">
        <f t="shared" si="0"/>
        <v>13</v>
      </c>
      <c r="K34" s="95">
        <v>7.3</v>
      </c>
      <c r="L34" s="33"/>
      <c r="M34" s="96"/>
      <c r="N34" s="33"/>
      <c r="O34" s="33">
        <v>3.3</v>
      </c>
      <c r="P34" s="36"/>
      <c r="Q34" s="87">
        <v>2.4</v>
      </c>
      <c r="R34" s="68"/>
      <c r="S34" s="25"/>
      <c r="T34" s="25">
        <f t="shared" si="1"/>
        <v>10.6</v>
      </c>
      <c r="U34"/>
      <c r="X34" s="25"/>
    </row>
    <row r="35" spans="1:24" s="7" customFormat="1" ht="12.95" customHeight="1">
      <c r="C35" s="43" t="s">
        <v>53</v>
      </c>
      <c r="D35" s="49" t="s">
        <v>57</v>
      </c>
      <c r="E35" s="41">
        <v>810</v>
      </c>
      <c r="F35" s="41">
        <v>25</v>
      </c>
      <c r="G35" s="32">
        <v>775</v>
      </c>
      <c r="H35" s="46">
        <v>32</v>
      </c>
      <c r="I35" s="38" t="s">
        <v>66</v>
      </c>
      <c r="J35" s="77">
        <f t="shared" si="0"/>
        <v>11</v>
      </c>
      <c r="K35" s="95">
        <v>3.7</v>
      </c>
      <c r="L35" s="121">
        <v>3</v>
      </c>
      <c r="M35" s="96"/>
      <c r="N35" s="33"/>
      <c r="O35" s="33">
        <v>2.1</v>
      </c>
      <c r="P35" s="36"/>
      <c r="Q35" s="87">
        <v>2.2000000000000002</v>
      </c>
      <c r="R35" s="68"/>
      <c r="S35" s="25"/>
      <c r="T35" s="25">
        <f t="shared" si="1"/>
        <v>8.8000000000000007</v>
      </c>
      <c r="U35"/>
      <c r="X35" s="25"/>
    </row>
    <row r="36" spans="1:24" s="7" customFormat="1" ht="12.95" customHeight="1">
      <c r="C36" s="45" t="s">
        <v>54</v>
      </c>
      <c r="D36" s="49" t="s">
        <v>57</v>
      </c>
      <c r="E36" s="31">
        <v>868</v>
      </c>
      <c r="F36" s="31">
        <v>26</v>
      </c>
      <c r="G36" s="32">
        <v>1141</v>
      </c>
      <c r="H36" s="46">
        <v>32</v>
      </c>
      <c r="I36" s="38" t="s">
        <v>66</v>
      </c>
      <c r="J36" s="77">
        <f t="shared" si="0"/>
        <v>13</v>
      </c>
      <c r="K36" s="95">
        <v>7.5</v>
      </c>
      <c r="L36" s="121"/>
      <c r="M36" s="96"/>
      <c r="N36" s="33"/>
      <c r="O36" s="33">
        <v>3.3</v>
      </c>
      <c r="P36" s="36"/>
      <c r="Q36" s="59">
        <v>2.2000000000000002</v>
      </c>
      <c r="R36" s="68"/>
      <c r="S36" s="25"/>
      <c r="T36" s="25">
        <f t="shared" si="1"/>
        <v>10.8</v>
      </c>
      <c r="U36" s="71"/>
      <c r="X36" s="25"/>
    </row>
    <row r="37" spans="1:24" s="7" customFormat="1" ht="12.95" customHeight="1">
      <c r="C37" s="43" t="s">
        <v>31</v>
      </c>
      <c r="D37" s="49" t="s">
        <v>57</v>
      </c>
      <c r="E37" s="41">
        <v>811</v>
      </c>
      <c r="F37" s="41">
        <v>27</v>
      </c>
      <c r="G37" s="32">
        <v>776</v>
      </c>
      <c r="H37" s="46">
        <v>32</v>
      </c>
      <c r="I37" s="38" t="s">
        <v>66</v>
      </c>
      <c r="J37" s="77">
        <f t="shared" si="0"/>
        <v>11.5</v>
      </c>
      <c r="K37" s="95">
        <v>3.7</v>
      </c>
      <c r="L37" s="121">
        <v>3</v>
      </c>
      <c r="M37" s="96"/>
      <c r="N37" s="33"/>
      <c r="O37" s="33">
        <v>2</v>
      </c>
      <c r="P37" s="36"/>
      <c r="Q37" s="87">
        <v>2.8</v>
      </c>
      <c r="R37" s="68"/>
      <c r="S37" s="25"/>
      <c r="T37" s="25">
        <f t="shared" si="1"/>
        <v>8.6999999999999993</v>
      </c>
      <c r="U37"/>
      <c r="X37" s="25"/>
    </row>
    <row r="38" spans="1:24" s="7" customFormat="1" ht="12.95" customHeight="1">
      <c r="A38" s="40"/>
      <c r="C38" s="43" t="s">
        <v>32</v>
      </c>
      <c r="D38" s="49" t="s">
        <v>57</v>
      </c>
      <c r="E38" s="41">
        <v>812</v>
      </c>
      <c r="F38" s="41">
        <v>29</v>
      </c>
      <c r="G38" s="32">
        <v>777</v>
      </c>
      <c r="H38" s="46">
        <v>32</v>
      </c>
      <c r="I38" s="38" t="s">
        <v>66</v>
      </c>
      <c r="J38" s="77">
        <f t="shared" si="0"/>
        <v>11</v>
      </c>
      <c r="K38" s="95">
        <v>3.7</v>
      </c>
      <c r="L38" s="121">
        <v>2.8</v>
      </c>
      <c r="M38" s="96"/>
      <c r="N38" s="33"/>
      <c r="O38" s="33">
        <v>2</v>
      </c>
      <c r="P38" s="36"/>
      <c r="Q38" s="87">
        <v>2.5</v>
      </c>
      <c r="R38" s="68"/>
      <c r="S38" s="25"/>
      <c r="T38" s="25">
        <f>K38+L38+M38+N38+O38+P38</f>
        <v>8.5</v>
      </c>
      <c r="U38"/>
      <c r="X38" s="25"/>
    </row>
    <row r="39" spans="1:24" s="7" customFormat="1" ht="12.95" customHeight="1">
      <c r="C39" s="43" t="s">
        <v>55</v>
      </c>
      <c r="D39" s="49" t="s">
        <v>57</v>
      </c>
      <c r="E39" s="41">
        <v>813</v>
      </c>
      <c r="F39" s="41">
        <v>31</v>
      </c>
      <c r="G39" s="32">
        <v>774</v>
      </c>
      <c r="H39" s="46">
        <v>32</v>
      </c>
      <c r="I39" s="38" t="s">
        <v>66</v>
      </c>
      <c r="J39" s="77">
        <f t="shared" si="0"/>
        <v>10.5</v>
      </c>
      <c r="K39" s="95">
        <v>3.8</v>
      </c>
      <c r="L39" s="121">
        <v>2.5</v>
      </c>
      <c r="M39" s="96"/>
      <c r="N39" s="33"/>
      <c r="O39" s="33">
        <v>2.2000000000000002</v>
      </c>
      <c r="P39" s="36"/>
      <c r="Q39" s="87">
        <v>2</v>
      </c>
      <c r="R39" s="68"/>
      <c r="S39" s="25"/>
      <c r="T39" s="25">
        <f t="shared" si="1"/>
        <v>8.5</v>
      </c>
      <c r="U39"/>
      <c r="X39" s="25"/>
    </row>
    <row r="40" spans="1:24" s="7" customFormat="1" ht="12.95" customHeight="1">
      <c r="C40" s="43" t="s">
        <v>33</v>
      </c>
      <c r="D40" s="49" t="s">
        <v>57</v>
      </c>
      <c r="E40" s="41">
        <v>814</v>
      </c>
      <c r="F40" s="41">
        <v>33</v>
      </c>
      <c r="G40" s="32">
        <v>833</v>
      </c>
      <c r="H40" s="46">
        <v>32</v>
      </c>
      <c r="I40" s="38" t="s">
        <v>66</v>
      </c>
      <c r="J40" s="77">
        <f t="shared" si="0"/>
        <v>9.5</v>
      </c>
      <c r="K40" s="95">
        <v>3.7</v>
      </c>
      <c r="L40" s="121">
        <v>2.2999999999999998</v>
      </c>
      <c r="M40" s="96"/>
      <c r="N40" s="33"/>
      <c r="O40" s="33">
        <v>2</v>
      </c>
      <c r="P40" s="36"/>
      <c r="Q40" s="87">
        <v>1.5</v>
      </c>
      <c r="R40" s="68"/>
      <c r="S40" s="25"/>
      <c r="T40" s="25">
        <f t="shared" si="1"/>
        <v>8</v>
      </c>
      <c r="U40"/>
      <c r="X40" s="25"/>
    </row>
    <row r="41" spans="1:24" s="7" customFormat="1" ht="12.95" customHeight="1">
      <c r="C41" s="43" t="s">
        <v>34</v>
      </c>
      <c r="D41" s="49" t="s">
        <v>57</v>
      </c>
      <c r="E41" s="41" t="s">
        <v>64</v>
      </c>
      <c r="F41" s="41">
        <v>35</v>
      </c>
      <c r="G41" s="32">
        <v>1350</v>
      </c>
      <c r="H41" s="46">
        <v>50</v>
      </c>
      <c r="I41" s="38" t="s">
        <v>66</v>
      </c>
      <c r="J41" s="77">
        <f t="shared" si="0"/>
        <v>10.5</v>
      </c>
      <c r="K41" s="95">
        <v>3.6</v>
      </c>
      <c r="L41" s="33"/>
      <c r="M41" s="96"/>
      <c r="N41" s="33"/>
      <c r="O41" s="33">
        <v>1.6</v>
      </c>
      <c r="P41" s="122">
        <v>2.8</v>
      </c>
      <c r="Q41" s="87">
        <v>2.5</v>
      </c>
      <c r="R41" s="68"/>
      <c r="S41" s="25"/>
      <c r="T41" s="25">
        <f t="shared" si="1"/>
        <v>8</v>
      </c>
      <c r="U41" s="70"/>
      <c r="X41" s="25"/>
    </row>
    <row r="42" spans="1:24" s="7" customFormat="1" ht="12.95" customHeight="1" thickBot="1">
      <c r="C42" s="60" t="s">
        <v>56</v>
      </c>
      <c r="D42" s="61" t="s">
        <v>57</v>
      </c>
      <c r="E42" s="62" t="s">
        <v>65</v>
      </c>
      <c r="F42" s="62">
        <v>37</v>
      </c>
      <c r="G42" s="63">
        <v>3137</v>
      </c>
      <c r="H42" s="64">
        <v>63</v>
      </c>
      <c r="I42" s="62" t="s">
        <v>66</v>
      </c>
      <c r="J42" s="77">
        <f t="shared" si="0"/>
        <v>6.5</v>
      </c>
      <c r="K42" s="95">
        <v>2.6</v>
      </c>
      <c r="L42" s="33">
        <v>1.7</v>
      </c>
      <c r="M42" s="33"/>
      <c r="N42" s="33"/>
      <c r="O42" s="33">
        <v>2.2000000000000002</v>
      </c>
      <c r="P42" s="36"/>
      <c r="Q42" s="87">
        <v>0</v>
      </c>
      <c r="R42" s="68"/>
      <c r="S42" s="25"/>
      <c r="T42" s="25">
        <f t="shared" si="1"/>
        <v>6.5</v>
      </c>
      <c r="U42"/>
      <c r="X42" s="25"/>
    </row>
    <row r="43" spans="1:24" s="8" customFormat="1" ht="13.5" thickBot="1">
      <c r="C43" s="34"/>
      <c r="D43" s="34"/>
      <c r="E43" s="34"/>
      <c r="F43" s="34"/>
      <c r="G43" s="34"/>
      <c r="H43" s="34"/>
      <c r="I43" s="37" t="s">
        <v>0</v>
      </c>
      <c r="J43" s="65">
        <f t="shared" ref="J43:P43" si="2">SUM(J10:J42)</f>
        <v>345.8</v>
      </c>
      <c r="K43" s="91">
        <f t="shared" si="2"/>
        <v>164.49999999999994</v>
      </c>
      <c r="L43" s="92">
        <f t="shared" si="2"/>
        <v>20.6</v>
      </c>
      <c r="M43" s="92">
        <f t="shared" si="2"/>
        <v>0.9</v>
      </c>
      <c r="N43" s="92">
        <f t="shared" si="2"/>
        <v>0</v>
      </c>
      <c r="O43" s="92">
        <f t="shared" si="2"/>
        <v>85.59999999999998</v>
      </c>
      <c r="P43" s="93">
        <f t="shared" si="2"/>
        <v>8.8000000000000007</v>
      </c>
      <c r="Q43" s="69">
        <f>SUM(Q10:Q42)</f>
        <v>65.400000000000006</v>
      </c>
      <c r="R43" s="69"/>
      <c r="S43" s="25"/>
      <c r="T43" s="25">
        <f>K43+L43+M43+N43+O43+P43</f>
        <v>280.39999999999992</v>
      </c>
    </row>
    <row r="44" spans="1:24" s="8" customFormat="1">
      <c r="B44" s="4"/>
      <c r="F44" s="9"/>
      <c r="G44" s="9"/>
      <c r="H44" s="13"/>
      <c r="I44" s="13"/>
      <c r="J44" s="13"/>
      <c r="K44" s="18"/>
      <c r="L44" s="18"/>
      <c r="M44" s="18"/>
      <c r="N44" s="18"/>
      <c r="O44" s="18"/>
      <c r="P44" s="18"/>
      <c r="Q44" s="17"/>
      <c r="R44" s="17"/>
      <c r="T44" s="25">
        <f>SUM(T10:T42)</f>
        <v>280.40000000000003</v>
      </c>
    </row>
    <row r="45" spans="1:24" s="8" customFormat="1" ht="12.75" customHeight="1">
      <c r="B45" s="4"/>
      <c r="F45" s="10"/>
      <c r="G45" s="9"/>
      <c r="H45" s="11"/>
      <c r="I45" s="12"/>
      <c r="J45" s="12"/>
      <c r="K45" s="18"/>
      <c r="L45" s="24"/>
      <c r="M45" s="24"/>
      <c r="N45" s="24"/>
      <c r="O45" s="24"/>
      <c r="P45" s="24"/>
      <c r="Q45" s="17"/>
      <c r="R45" s="17"/>
    </row>
    <row r="46" spans="1:24" s="8" customFormat="1">
      <c r="B46" s="4"/>
      <c r="F46" s="10"/>
      <c r="G46" s="11"/>
      <c r="H46" s="10"/>
      <c r="I46" s="12"/>
      <c r="J46" s="12"/>
      <c r="K46" s="18"/>
      <c r="L46" s="24"/>
      <c r="M46" s="24"/>
      <c r="N46" s="24"/>
      <c r="O46" s="24"/>
      <c r="P46" s="24"/>
      <c r="Q46" s="17"/>
      <c r="R46" s="17"/>
      <c r="S46" s="28"/>
    </row>
    <row r="47" spans="1:24" s="8" customFormat="1">
      <c r="K47" s="18"/>
      <c r="L47" s="24"/>
      <c r="M47" s="24"/>
      <c r="N47" s="24"/>
      <c r="O47" s="24"/>
      <c r="P47" s="24"/>
      <c r="Q47" s="17"/>
      <c r="R47" s="17"/>
    </row>
    <row r="48" spans="1:24">
      <c r="F48" s="4"/>
      <c r="G48" s="4"/>
      <c r="H48" s="4"/>
      <c r="I48" s="4"/>
      <c r="J48" s="4"/>
      <c r="K48" s="24"/>
      <c r="L48" s="24"/>
      <c r="M48" s="24"/>
      <c r="N48" s="24"/>
      <c r="O48" s="24"/>
      <c r="P48" s="24"/>
    </row>
    <row r="49" spans="3:16">
      <c r="C49" s="8"/>
      <c r="D49" s="27"/>
      <c r="E49" s="27"/>
      <c r="F49" s="8"/>
      <c r="G49" s="4"/>
      <c r="H49" s="8"/>
      <c r="I49" s="8"/>
      <c r="J49" s="8"/>
      <c r="K49" s="23"/>
      <c r="L49" s="24"/>
      <c r="M49" s="24"/>
      <c r="N49" s="24"/>
      <c r="O49" s="24"/>
      <c r="P49" s="24"/>
    </row>
    <row r="50" spans="3:16">
      <c r="C50" s="9"/>
      <c r="D50" s="9"/>
      <c r="E50" s="9"/>
      <c r="K50" s="23"/>
      <c r="L50" s="24"/>
      <c r="M50" s="24"/>
      <c r="N50" s="24"/>
      <c r="O50" s="24"/>
      <c r="P50" s="24"/>
    </row>
    <row r="51" spans="3:16">
      <c r="C51" s="27"/>
      <c r="D51" s="30"/>
      <c r="E51" s="30"/>
      <c r="F51" s="26"/>
      <c r="K51" s="23"/>
      <c r="L51" s="24"/>
      <c r="M51" s="24"/>
      <c r="N51" s="24"/>
      <c r="O51" s="24"/>
      <c r="P51" s="24"/>
    </row>
    <row r="52" spans="3:16">
      <c r="C52" s="27"/>
      <c r="D52" s="30"/>
      <c r="E52" s="30"/>
      <c r="F52" s="26"/>
      <c r="K52" s="23"/>
      <c r="L52" s="24"/>
      <c r="M52" s="24"/>
      <c r="N52" s="24"/>
      <c r="O52" s="24"/>
      <c r="P52" s="24"/>
    </row>
    <row r="53" spans="3:16">
      <c r="C53" s="27"/>
      <c r="D53" s="30"/>
      <c r="E53" s="30"/>
      <c r="F53" s="26"/>
      <c r="L53" s="24"/>
      <c r="M53" s="24"/>
      <c r="N53" s="24"/>
      <c r="O53" s="24"/>
      <c r="P53" s="24"/>
    </row>
    <row r="54" spans="3:16">
      <c r="C54" s="27"/>
      <c r="D54" s="30"/>
      <c r="E54" s="30"/>
      <c r="F54" s="26"/>
      <c r="L54" s="24"/>
      <c r="M54" s="24"/>
      <c r="N54" s="24"/>
      <c r="O54" s="24"/>
      <c r="P54" s="24"/>
    </row>
    <row r="55" spans="3:16">
      <c r="C55" s="8"/>
      <c r="D55" s="8"/>
      <c r="E55" s="8"/>
      <c r="F55" s="26"/>
      <c r="L55" s="24"/>
      <c r="M55" s="24"/>
      <c r="N55" s="24"/>
      <c r="O55" s="24"/>
      <c r="P55" s="24"/>
    </row>
    <row r="56" spans="3:16">
      <c r="C56" s="8"/>
      <c r="D56" s="27"/>
      <c r="E56" s="27"/>
      <c r="F56" s="26"/>
      <c r="L56" s="24"/>
      <c r="M56" s="24"/>
      <c r="N56" s="24"/>
      <c r="O56" s="24"/>
      <c r="P56" s="24"/>
    </row>
    <row r="57" spans="3:16">
      <c r="C57" s="8"/>
      <c r="D57" s="8"/>
      <c r="E57" s="8"/>
      <c r="F57" s="26"/>
      <c r="L57" s="24"/>
      <c r="M57" s="24"/>
      <c r="N57" s="24"/>
      <c r="O57" s="24"/>
      <c r="P57" s="24"/>
    </row>
    <row r="58" spans="3:16">
      <c r="C58" s="27"/>
      <c r="D58" s="30"/>
      <c r="E58" s="30"/>
      <c r="F58" s="26"/>
      <c r="G58" s="8"/>
      <c r="H58" s="12"/>
      <c r="I58" s="12"/>
      <c r="J58" s="12"/>
    </row>
    <row r="59" spans="3:16">
      <c r="C59" s="27"/>
      <c r="D59" s="30"/>
      <c r="E59" s="30"/>
      <c r="F59" s="26"/>
    </row>
    <row r="60" spans="3:16">
      <c r="C60" s="27"/>
      <c r="D60" s="30"/>
      <c r="E60" s="30"/>
      <c r="F60" s="26"/>
    </row>
    <row r="61" spans="3:16">
      <c r="C61" s="8"/>
      <c r="D61" s="8"/>
      <c r="E61" s="8"/>
      <c r="F61" s="26"/>
    </row>
    <row r="62" spans="3:16">
      <c r="C62" s="8"/>
      <c r="D62" s="8"/>
      <c r="E62" s="8"/>
    </row>
    <row r="63" spans="3:16">
      <c r="C63" s="8"/>
      <c r="D63" s="8"/>
      <c r="E63" s="8"/>
    </row>
    <row r="64" spans="3:16">
      <c r="C64" s="8"/>
      <c r="D64" s="8"/>
      <c r="E64" s="8"/>
    </row>
  </sheetData>
  <mergeCells count="12">
    <mergeCell ref="G2:Q2"/>
    <mergeCell ref="R4:R9"/>
    <mergeCell ref="C7:C9"/>
    <mergeCell ref="H4:J6"/>
    <mergeCell ref="H7:J7"/>
    <mergeCell ref="K4:Q6"/>
    <mergeCell ref="D4:G6"/>
    <mergeCell ref="E7:E9"/>
    <mergeCell ref="F7:F9"/>
    <mergeCell ref="G7:G9"/>
    <mergeCell ref="D7:D9"/>
    <mergeCell ref="C4:C6"/>
  </mergeCells>
  <phoneticPr fontId="6" type="noConversion"/>
  <printOptions horizontalCentered="1"/>
  <pageMargins left="0.33" right="0.19685039370078741" top="0.25" bottom="0.19685039370078741" header="0" footer="0.31496062992125984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souhrnná tabulka vod. pripojek</vt:lpstr>
      <vt:lpstr>'souhrnná tabulka vod. pripojek'!Názvy_tisku</vt:lpstr>
      <vt:lpstr>'souhrnná tabulka vod. pripojek'!Oblast_tisku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zaosel</dc:title>
  <dc:creator>Ing. Říhová</dc:creator>
  <cp:lastModifiedBy>Hyánková Hana</cp:lastModifiedBy>
  <cp:lastPrinted>2020-11-12T14:47:57Z</cp:lastPrinted>
  <dcterms:created xsi:type="dcterms:W3CDTF">2001-09-20T17:39:01Z</dcterms:created>
  <dcterms:modified xsi:type="dcterms:W3CDTF">2020-11-12T15:28:14Z</dcterms:modified>
</cp:coreProperties>
</file>