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rikd\Documents\PC_Kovarikova\IC Zamecnicka\"/>
    </mc:Choice>
  </mc:AlternateContent>
  <xr:revisionPtr revIDLastSave="0" documentId="13_ncr:1_{38848211-0D0B-4D21-9D6F-B3025171CD9A}" xr6:coauthVersionLast="47" xr6:coauthVersionMax="47" xr10:uidLastSave="{00000000-0000-0000-0000-000000000000}"/>
  <bookViews>
    <workbookView xWindow="-120" yWindow="-120" windowWidth="29040" windowHeight="15720" xr2:uid="{AD0A9432-4C85-4430-9A62-2C433E1F6589}"/>
  </bookViews>
  <sheets>
    <sheet name="List1" sheetId="1" r:id="rId1"/>
  </sheets>
  <definedNames>
    <definedName name="_xlnm.Print_Area" localSheetId="0">List1!$A:$F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2" i="1"/>
  <c r="E20" i="1"/>
  <c r="E19" i="1"/>
  <c r="E18" i="1"/>
  <c r="E17" i="1"/>
  <c r="E15" i="1"/>
  <c r="E14" i="1"/>
  <c r="E11" i="1"/>
  <c r="E10" i="1"/>
  <c r="E8" i="1"/>
  <c r="E7" i="1"/>
  <c r="E6" i="1"/>
  <c r="E5" i="1"/>
  <c r="E4" i="1"/>
  <c r="C23" i="1"/>
  <c r="E23" i="1" s="1"/>
  <c r="C21" i="1"/>
  <c r="E21" i="1" s="1"/>
  <c r="C16" i="1"/>
  <c r="E16" i="1" s="1"/>
  <c r="C15" i="1"/>
  <c r="C14" i="1"/>
  <c r="C13" i="1"/>
  <c r="E13" i="1" s="1"/>
  <c r="C12" i="1"/>
  <c r="E12" i="1" s="1"/>
  <c r="E27" i="1" l="1"/>
</calcChain>
</file>

<file path=xl/sharedStrings.xml><?xml version="1.0" encoding="utf-8"?>
<sst xmlns="http://schemas.openxmlformats.org/spreadsheetml/2006/main" count="76" uniqueCount="70">
  <si>
    <t>1.1</t>
  </si>
  <si>
    <t>Vybourání stávajících oken a dveří  [m2]</t>
  </si>
  <si>
    <t>1.2</t>
  </si>
  <si>
    <t>Vybourání parapetů z cihelného zdiva  [m3]</t>
  </si>
  <si>
    <t>nutno ověřit na místě typ materiálu</t>
  </si>
  <si>
    <t>1.3</t>
  </si>
  <si>
    <t>1.4</t>
  </si>
  <si>
    <t>Doplnění podlahy k úrovni předsazené fasády + doplnění HI  [m2]</t>
  </si>
  <si>
    <t>1.5</t>
  </si>
  <si>
    <t>Odvoz a likvidace vybouraného materiálu a skládkovné  [t] - cca</t>
  </si>
  <si>
    <t>2.</t>
  </si>
  <si>
    <r>
      <rPr>
        <b/>
        <sz val="11"/>
        <color theme="1"/>
        <rFont val="Roboto"/>
        <charset val="238"/>
      </rPr>
      <t>PŘEDSAZENÁ FASÁDA</t>
    </r>
    <r>
      <rPr>
        <b/>
        <sz val="10"/>
        <color theme="1"/>
        <rFont val="Roboto"/>
        <charset val="238"/>
      </rPr>
      <t xml:space="preserve">
</t>
    </r>
    <r>
      <rPr>
        <sz val="10"/>
        <color rgb="FF999999"/>
        <rFont val="Roboto"/>
        <charset val="238"/>
      </rPr>
      <t>reliéfní semistrukturální celoskleněná fasáda s pohledovou šířkou 50mm</t>
    </r>
    <r>
      <rPr>
        <b/>
        <sz val="10"/>
        <color rgb="FF999999"/>
        <rFont val="Roboto"/>
        <charset val="238"/>
      </rPr>
      <t xml:space="preserve">
</t>
    </r>
    <r>
      <rPr>
        <sz val="10"/>
        <color rgb="FF999999"/>
        <rFont val="Roboto"/>
        <charset val="238"/>
      </rPr>
      <t>hliníková konstrukce, p.ú. barva mosazná a černá (nutno vyvzorkovat)</t>
    </r>
  </si>
  <si>
    <t>2.1</t>
  </si>
  <si>
    <r>
      <rPr>
        <sz val="10"/>
        <color theme="1"/>
        <rFont val="Roboto"/>
        <charset val="238"/>
      </rPr>
      <t xml:space="preserve">Vertikální sloupky  [ks]
</t>
    </r>
    <r>
      <rPr>
        <sz val="10"/>
        <color rgb="FF999999"/>
        <rFont val="Roboto"/>
        <charset val="238"/>
      </rPr>
      <t>výška od 3200 - 4000mm</t>
    </r>
  </si>
  <si>
    <t>AL profily sloupkopříčkové fasády s přerušeným tepelným mostem, 
pohledová šířka 50 mm 
(např. Schüco FWS 50.HI)</t>
  </si>
  <si>
    <t>2.2</t>
  </si>
  <si>
    <r>
      <rPr>
        <sz val="10"/>
        <color theme="1"/>
        <rFont val="Roboto"/>
        <charset val="238"/>
      </rPr>
      <t xml:space="preserve">Vertikální sloupky s napojením zasklení pod úhlem  [ks]
</t>
    </r>
    <r>
      <rPr>
        <sz val="10"/>
        <color rgb="FF999999"/>
        <rFont val="Roboto"/>
        <charset val="238"/>
      </rPr>
      <t>výška cca 3500mm</t>
    </r>
  </si>
  <si>
    <t>2.3</t>
  </si>
  <si>
    <r>
      <rPr>
        <sz val="10"/>
        <color theme="1"/>
        <rFont val="Roboto"/>
        <charset val="238"/>
      </rPr>
      <t xml:space="preserve">Dvouvrstvé systémové izolační zasklení  [m2]
</t>
    </r>
    <r>
      <rPr>
        <sz val="10"/>
        <color rgb="FF999999"/>
        <rFont val="Roboto"/>
        <charset val="238"/>
      </rPr>
      <t>tl. 32-44mm, čiré zasklení</t>
    </r>
  </si>
  <si>
    <t>Izolační 2-sklo s protisluneční charakteristikou s koef. Ug=1,1 W/m2.K 
(např.: Cool-Lite SKN 183)</t>
  </si>
  <si>
    <t>2.4</t>
  </si>
  <si>
    <r>
      <rPr>
        <sz val="10"/>
        <color theme="1"/>
        <rFont val="Roboto"/>
        <charset val="238"/>
      </rPr>
      <t xml:space="preserve">Dvouvrstvé systémové izolační zasklení   [m2]
</t>
    </r>
    <r>
      <rPr>
        <sz val="10"/>
        <color rgb="FF999999"/>
        <rFont val="Roboto"/>
        <charset val="238"/>
      </rPr>
      <t>tl. 32-44mm, bílé opaxitové zasklení</t>
    </r>
  </si>
  <si>
    <t>2.5</t>
  </si>
  <si>
    <r>
      <rPr>
        <sz val="10"/>
        <color theme="1"/>
        <rFont val="Roboto"/>
        <charset val="238"/>
      </rPr>
      <t xml:space="preserve">Styková systémová spára  [m]
</t>
    </r>
    <r>
      <rPr>
        <sz val="10"/>
        <color rgb="FF999999"/>
        <rFont val="Roboto"/>
        <charset val="238"/>
      </rPr>
      <t>tmelená, černá</t>
    </r>
  </si>
  <si>
    <t>tmelená spára mezi skly vyplněná dvousložkovým SG tmelem 
(např. DowCorning, Elastosil nebo Sika)</t>
  </si>
  <si>
    <t>2.6</t>
  </si>
  <si>
    <r>
      <rPr>
        <sz val="10"/>
        <color theme="1"/>
        <rFont val="Roboto"/>
        <charset val="238"/>
      </rPr>
      <t xml:space="preserve">Styková systémová spára / lišta  [m]
</t>
    </r>
    <r>
      <rPr>
        <sz val="10"/>
        <color rgb="FF999999"/>
        <rFont val="Roboto"/>
        <charset val="238"/>
      </rPr>
      <t>přírazná slim lišta černá</t>
    </r>
  </si>
  <si>
    <t>exteriérová hliníková přítlačná a krycí lišta "slim", 
pohledová šířka 50 mm 
(např. Schüco Nr. 328780)</t>
  </si>
  <si>
    <t>2.7</t>
  </si>
  <si>
    <r>
      <rPr>
        <sz val="10"/>
        <color theme="1"/>
        <rFont val="Roboto"/>
        <charset val="238"/>
      </rPr>
      <t xml:space="preserve">Styková systémová spára / lišta  [m]
</t>
    </r>
    <r>
      <rPr>
        <sz val="10"/>
        <color rgb="FF999999"/>
        <rFont val="Roboto"/>
        <charset val="238"/>
      </rPr>
      <t>přírazná hliník. slim lišta zlatá</t>
    </r>
  </si>
  <si>
    <t>2.8</t>
  </si>
  <si>
    <r>
      <rPr>
        <sz val="10"/>
        <color theme="1"/>
        <rFont val="Roboto"/>
        <charset val="238"/>
      </rPr>
      <t xml:space="preserve">Systémové bezbariérové fasádní dveře  [ks]
</t>
    </r>
    <r>
      <rPr>
        <sz val="10"/>
        <color rgb="FF999999"/>
        <rFont val="Roboto"/>
        <charset val="238"/>
      </rPr>
      <t>rozměry: 1180 x 2955mm, ocel. madlo zlaté barvy výška 1800mm
opticky celoskleněné (konstrukční prvky obloženy černým opax. sklem)
bezpečnostní, uzamykatelné, se skrytým samozavíračem</t>
    </r>
  </si>
  <si>
    <t>vchodové dveře hliníkové s přerušeným tepelným mostem, 
provedení SG 
(např. Schüco ADS 75.SI, SG provedení)</t>
  </si>
  <si>
    <t>2.9</t>
  </si>
  <si>
    <r>
      <rPr>
        <sz val="10"/>
        <color theme="1"/>
        <rFont val="Roboto"/>
        <charset val="238"/>
      </rPr>
      <t xml:space="preserve">Systémové bezbariérové fasádní dveře  [ks]
</t>
    </r>
    <r>
      <rPr>
        <sz val="10"/>
        <color rgb="FF999999"/>
        <rFont val="Roboto"/>
        <charset val="238"/>
      </rPr>
      <t>rozměry: 1180 x 2655mm, ocel. madlo zlaté barvy výška 1800mm</t>
    </r>
    <r>
      <rPr>
        <sz val="10"/>
        <color theme="1"/>
        <rFont val="Roboto"/>
        <charset val="238"/>
      </rPr>
      <t xml:space="preserve">
</t>
    </r>
    <r>
      <rPr>
        <sz val="10"/>
        <color rgb="FF999999"/>
        <rFont val="Roboto"/>
        <charset val="238"/>
      </rPr>
      <t>opticky celoskleněné (konstrukční prvky obloženy černým opax. sklem)
bezpečnostní, uzamykatelné, se skrytým samozavíračem</t>
    </r>
  </si>
  <si>
    <t>vchodové dveře hliníkové s přerušeným tepelným mostem, provedení SG 
(např. Schüco ADS 75.SI, SG provedení)</t>
  </si>
  <si>
    <t>2.10</t>
  </si>
  <si>
    <r>
      <rPr>
        <sz val="10"/>
        <color theme="1"/>
        <rFont val="Roboto"/>
        <charset val="238"/>
      </rPr>
      <t xml:space="preserve">Systémové výklopné okno  [ks]
</t>
    </r>
    <r>
      <rPr>
        <sz val="10"/>
        <color rgb="FF999999"/>
        <rFont val="Roboto"/>
        <charset val="238"/>
      </rPr>
      <t xml:space="preserve">rozměry: 730 x 2960mm, bílé opaxitové zasklení
opticky homogenně integrované do celoskleněné fasády 
mechanicky ovládané na el. motor pomocí pákového ovladače </t>
    </r>
  </si>
  <si>
    <t>hliníkové okno přerušeným tepelným mostem, 
paralelně ven výklopné strukturální provedení 
(např. Schüco AWS 114 PAF SG)</t>
  </si>
  <si>
    <t>2.11</t>
  </si>
  <si>
    <r>
      <rPr>
        <sz val="10"/>
        <color theme="1"/>
        <rFont val="Roboto"/>
        <charset val="238"/>
      </rPr>
      <t xml:space="preserve">Systémové výklopné okno  [ks]
</t>
    </r>
    <r>
      <rPr>
        <sz val="10"/>
        <color rgb="FF999999"/>
        <rFont val="Roboto"/>
        <charset val="238"/>
      </rPr>
      <t>rozměry: 700 x 2960mm, bílé opaxitové zasklení
opticky homogenně integrované do celoskleněné fasády 
mechanicky ovládané na el. motor pomocí pákového ovladače</t>
    </r>
  </si>
  <si>
    <t>2.12</t>
  </si>
  <si>
    <t>Boční zapláštění konstrukce hliníkovým oplechováním v povrchové úpravě dle PD  [m2]</t>
  </si>
  <si>
    <t>2.13</t>
  </si>
  <si>
    <t>Horní zapláštění konstrukce hliníkovým oplechováním v povrchové úpravě dle PD  [m2]</t>
  </si>
  <si>
    <t>2.14</t>
  </si>
  <si>
    <r>
      <rPr>
        <sz val="10"/>
        <color theme="1"/>
        <rFont val="Roboto"/>
        <charset val="238"/>
      </rPr>
      <t xml:space="preserve">Traventinový vnější obklad na systémovém roštu (předsazený sokl ) - materiál obkladu včetně osazení  [m2]
</t>
    </r>
    <r>
      <rPr>
        <sz val="10"/>
        <color rgb="FF999999"/>
        <rFont val="Roboto"/>
        <charset val="238"/>
      </rPr>
      <t>doporučená tloušťka 40mm, při nižších tloušťkách nutno prokázat, že nemůže dojít k poškození vandalismem
odolnosti, formátování a osazení je nutné konzultovat s dodavatlem/výrobcem</t>
    </r>
  </si>
  <si>
    <t>podmínkou osazení je rozebrání části dlažby přilehlého chodníku a zapuštění obkladu pod úroveň terénu(např. Schüco ADS 75.SI, SG provedení)</t>
  </si>
  <si>
    <r>
      <t>[ DZF ]</t>
    </r>
    <r>
      <rPr>
        <sz val="14"/>
        <color rgb="FFFFFFFF"/>
        <rFont val="Roboto"/>
        <charset val="238"/>
      </rPr>
      <t xml:space="preserve"> - Rekonstrukce IC Zámečnická - fasáda</t>
    </r>
  </si>
  <si>
    <t>prvek</t>
  </si>
  <si>
    <t>ks / m2 / m3</t>
  </si>
  <si>
    <t>jednotková 
cena</t>
  </si>
  <si>
    <t>celková
cena</t>
  </si>
  <si>
    <t>poznámka</t>
  </si>
  <si>
    <t>1.</t>
  </si>
  <si>
    <t>BOURACÍ PRÁCE A STAVEBNÍ ZAPRAVENÍ</t>
  </si>
  <si>
    <t>3.</t>
  </si>
  <si>
    <r>
      <rPr>
        <b/>
        <sz val="11"/>
        <color theme="1"/>
        <rFont val="Roboto"/>
        <charset val="238"/>
      </rPr>
      <t>FIXNÍ ZASKLENÍ OTVORŮ</t>
    </r>
    <r>
      <rPr>
        <sz val="10"/>
        <color rgb="FF999999"/>
        <rFont val="Roboto"/>
        <charset val="238"/>
      </rPr>
      <t xml:space="preserve">
fixní zasklení otvorů v systému předsazené fasády s pohledovou šířkou 50mm</t>
    </r>
    <r>
      <rPr>
        <b/>
        <sz val="10"/>
        <color rgb="FF999999"/>
        <rFont val="Roboto"/>
        <charset val="238"/>
      </rPr>
      <t xml:space="preserve">
</t>
    </r>
    <r>
      <rPr>
        <sz val="10"/>
        <color rgb="FF999999"/>
        <rFont val="Roboto"/>
        <charset val="238"/>
      </rPr>
      <t>hliníková konstrukce rámu, p.ú. barva mosazná (nutno vyvzorkovat)</t>
    </r>
  </si>
  <si>
    <t>3.1</t>
  </si>
  <si>
    <r>
      <rPr>
        <sz val="10"/>
        <color theme="1"/>
        <rFont val="Roboto"/>
        <charset val="238"/>
      </rPr>
      <t xml:space="preserve">Zasklnení otvoru fixním dvojsklem / K  [ks]
</t>
    </r>
    <r>
      <rPr>
        <sz val="10"/>
        <color rgb="FF999999"/>
        <rFont val="Roboto"/>
        <charset val="238"/>
      </rPr>
      <t>rozměry okna 3365 x 2950mm
hliníkový rám, tl. 30mm, barva mosazná, zaskleno dvojsklem</t>
    </r>
  </si>
  <si>
    <t>3.2</t>
  </si>
  <si>
    <t xml:space="preserve">POZN.: </t>
  </si>
  <si>
    <t>JEDNÁ SE POUZE O ORIENTAČNÍ PODKLAD, KTERÝ JE NUTNO OVĚŘIT PODLE SKUTEČNÉHO STAVU A  PROJEKTOVÉ DOKUMENTACE (PD)</t>
  </si>
  <si>
    <t>MANIPULACE MATERIÁLU, ZÁBORY, TECHNIKA, ZAŘÍZENÍ STAVENIŠTĚ ATD. NEJSOU SOUČÁSTÍ ROZPOČTU.</t>
  </si>
  <si>
    <t>OSVĚTLENÍ, PŘÍVODY SILNOPROUDU A SLABOPROUDU NEJSOU SOUČÁSTÍ ROZPOČTU.</t>
  </si>
  <si>
    <t>PŘÍPADNÉ OZNAČENÍ PROVOZOVNY NENÍ SOUČÁSTÍ ROZPOČTU.</t>
  </si>
  <si>
    <t>SOUHRN</t>
  </si>
  <si>
    <r>
      <t xml:space="preserve">Zasklnení otvoru fixním dvojsklem / L  [ks]
</t>
    </r>
    <r>
      <rPr>
        <sz val="10"/>
        <color rgb="FF999999"/>
        <rFont val="Roboto"/>
        <charset val="238"/>
      </rPr>
      <t>rozměry okna 1345 x 2750mm
hliníkový rám, tl. 30mm, barva mosazná, zaskleno dvojsklem</t>
    </r>
  </si>
  <si>
    <t>Zapravení okenních otvorů omítkou stejného vzhledu jako je na okolních stěnách  [m2]</t>
  </si>
  <si>
    <t xml:space="preserve">REKONSTRUKCE IC ZÁMEČNICKÁ - FASÁDA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</si>
</sst>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>
    <font>
      <sz val="11"/>
      <color theme="1"/>
      <name val="Calibri"/>
      <family val="2"/>
      <charset val="238"/>
      <scheme val="minor"/>
    </font>
    <font>
      <sz val="10"/>
      <color theme="1"/>
      <name val="Roboto"/>
      <charset val="238"/>
    </font>
    <font>
      <sz val="10"/>
      <color rgb="FF000000"/>
      <name val="Roboto"/>
      <charset val="238"/>
    </font>
    <font>
      <b/>
      <sz val="10"/>
      <color theme="1"/>
      <name val="Roboto"/>
      <charset val="238"/>
    </font>
    <font>
      <b/>
      <sz val="11"/>
      <color theme="1"/>
      <name val="Roboto"/>
      <charset val="238"/>
    </font>
    <font>
      <sz val="10"/>
      <color rgb="FF999999"/>
      <name val="Roboto"/>
      <charset val="238"/>
    </font>
    <font>
      <b/>
      <sz val="10"/>
      <color rgb="FF999999"/>
      <name val="Roboto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rgb="FFFFFFFF"/>
      <name val="Roboto"/>
      <charset val="238"/>
    </font>
    <font>
      <sz val="10"/>
      <color rgb="FFFFFFFF"/>
      <name val="Roboto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Roboto"/>
      <charset val="238"/>
    </font>
    <font>
      <b/>
      <sz val="14"/>
      <color rgb="FFFFFFFF"/>
      <name val="Roboto"/>
      <charset val="238"/>
    </font>
    <font>
      <sz val="10"/>
      <color rgb="FF000000"/>
      <name val="Roboto"/>
      <charset val="238"/>
    </font>
    <font>
      <b/>
      <sz val="14"/>
      <color theme="1"/>
      <name val="Roboto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Roboto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0" fillId="0" borderId="0" xfId="0" applyFont="1"/>
    <xf numFmtId="0" fontId="2" fillId="0" borderId="6" xfId="0" applyFont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 wrapText="1"/>
    </xf>
    <xf numFmtId="0" fontId="8" fillId="0" borderId="6" xfId="0" applyFont="1" applyBorder="1" applyProtection="1"/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18" fillId="0" borderId="5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2" fontId="2" fillId="0" borderId="6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Protection="1"/>
    <xf numFmtId="0" fontId="15" fillId="2" borderId="1" xfId="0" applyFont="1" applyFill="1" applyBorder="1" applyAlignment="1" applyProtection="1">
      <alignment horizontal="center" vertical="center"/>
    </xf>
    <xf numFmtId="0" fontId="7" fillId="0" borderId="2" xfId="0" applyFont="1" applyBorder="1" applyProtection="1"/>
    <xf numFmtId="0" fontId="7" fillId="0" borderId="3" xfId="0" applyFont="1" applyBorder="1" applyProtection="1"/>
    <xf numFmtId="0" fontId="4" fillId="0" borderId="8" xfId="0" applyFont="1" applyBorder="1" applyAlignment="1" applyProtection="1">
      <alignment vertical="center"/>
    </xf>
    <xf numFmtId="0" fontId="7" fillId="0" borderId="9" xfId="0" applyFont="1" applyBorder="1" applyProtection="1"/>
    <xf numFmtId="0" fontId="7" fillId="0" borderId="10" xfId="0" applyFont="1" applyBorder="1" applyProtection="1"/>
    <xf numFmtId="2" fontId="19" fillId="0" borderId="11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C5D1-536B-489B-A97A-E9E4B8BF9DBC}">
  <sheetPr>
    <pageSetUpPr fitToPage="1"/>
  </sheetPr>
  <dimension ref="A1:F34"/>
  <sheetViews>
    <sheetView tabSelected="1" topLeftCell="A19" workbookViewId="0">
      <selection activeCell="D4" sqref="D4"/>
    </sheetView>
  </sheetViews>
  <sheetFormatPr defaultRowHeight="15"/>
  <cols>
    <col min="1" max="1" width="12.140625" bestFit="1" customWidth="1"/>
    <col min="2" max="2" width="72.140625" customWidth="1"/>
    <col min="3" max="3" width="9.85546875" bestFit="1" customWidth="1"/>
    <col min="4" max="4" width="12" customWidth="1"/>
    <col min="5" max="5" width="13.7109375" customWidth="1"/>
    <col min="6" max="6" width="57.7109375" customWidth="1"/>
  </cols>
  <sheetData>
    <row r="1" spans="1:6" ht="18">
      <c r="A1" s="32" t="s">
        <v>48</v>
      </c>
      <c r="B1" s="33"/>
      <c r="C1" s="33"/>
      <c r="D1" s="33"/>
      <c r="E1" s="33"/>
      <c r="F1" s="34"/>
    </row>
    <row r="2" spans="1:6" ht="25.5">
      <c r="A2" s="22"/>
      <c r="B2" s="23" t="s">
        <v>49</v>
      </c>
      <c r="C2" s="24" t="s">
        <v>50</v>
      </c>
      <c r="D2" s="23" t="s">
        <v>51</v>
      </c>
      <c r="E2" s="23" t="s">
        <v>52</v>
      </c>
      <c r="F2" s="23" t="s">
        <v>53</v>
      </c>
    </row>
    <row r="3" spans="1:6" ht="30" customHeight="1">
      <c r="A3" s="25" t="s">
        <v>54</v>
      </c>
      <c r="B3" s="35" t="s">
        <v>55</v>
      </c>
      <c r="C3" s="36"/>
      <c r="D3" s="36"/>
      <c r="E3" s="36"/>
      <c r="F3" s="37"/>
    </row>
    <row r="4" spans="1:6">
      <c r="A4" s="4" t="s">
        <v>0</v>
      </c>
      <c r="B4" s="5" t="s">
        <v>1</v>
      </c>
      <c r="C4" s="19">
        <v>38.799999999999997</v>
      </c>
      <c r="D4" s="3"/>
      <c r="E4" s="18">
        <f>C4*D4</f>
        <v>0</v>
      </c>
      <c r="F4" s="2"/>
    </row>
    <row r="5" spans="1:6">
      <c r="A5" s="4" t="s">
        <v>2</v>
      </c>
      <c r="B5" s="6" t="s">
        <v>3</v>
      </c>
      <c r="C5" s="19">
        <v>4.53</v>
      </c>
      <c r="D5" s="3"/>
      <c r="E5" s="18">
        <f t="shared" ref="E5:E8" si="0">C5*D5</f>
        <v>0</v>
      </c>
      <c r="F5" s="26" t="s">
        <v>4</v>
      </c>
    </row>
    <row r="6" spans="1:6">
      <c r="A6" s="4" t="s">
        <v>5</v>
      </c>
      <c r="B6" s="5" t="s">
        <v>68</v>
      </c>
      <c r="C6" s="19">
        <v>5</v>
      </c>
      <c r="D6" s="3"/>
      <c r="E6" s="18">
        <f t="shared" si="0"/>
        <v>0</v>
      </c>
      <c r="F6" s="2"/>
    </row>
    <row r="7" spans="1:6">
      <c r="A7" s="4" t="s">
        <v>6</v>
      </c>
      <c r="B7" s="6" t="s">
        <v>7</v>
      </c>
      <c r="C7" s="19">
        <v>3.9</v>
      </c>
      <c r="D7" s="3"/>
      <c r="E7" s="18">
        <f t="shared" si="0"/>
        <v>0</v>
      </c>
      <c r="F7" s="2"/>
    </row>
    <row r="8" spans="1:6">
      <c r="A8" s="4" t="s">
        <v>8</v>
      </c>
      <c r="B8" s="6" t="s">
        <v>9</v>
      </c>
      <c r="C8" s="19">
        <v>15</v>
      </c>
      <c r="D8" s="3"/>
      <c r="E8" s="18">
        <f t="shared" si="0"/>
        <v>0</v>
      </c>
      <c r="F8" s="2"/>
    </row>
    <row r="9" spans="1:6" ht="30" customHeight="1">
      <c r="A9" s="15" t="s">
        <v>10</v>
      </c>
      <c r="B9" s="30" t="s">
        <v>11</v>
      </c>
      <c r="C9" s="31"/>
      <c r="D9" s="31"/>
      <c r="E9" s="31"/>
      <c r="F9" s="31"/>
    </row>
    <row r="10" spans="1:6" ht="51">
      <c r="A10" s="10" t="s">
        <v>12</v>
      </c>
      <c r="B10" s="11" t="s">
        <v>13</v>
      </c>
      <c r="C10" s="20">
        <v>4</v>
      </c>
      <c r="D10" s="3"/>
      <c r="E10" s="18">
        <f t="shared" ref="E10:E27" si="1">C10*D10</f>
        <v>0</v>
      </c>
      <c r="F10" s="8" t="s">
        <v>14</v>
      </c>
    </row>
    <row r="11" spans="1:6" ht="51">
      <c r="A11" s="10" t="s">
        <v>15</v>
      </c>
      <c r="B11" s="11" t="s">
        <v>16</v>
      </c>
      <c r="C11" s="20">
        <v>2</v>
      </c>
      <c r="D11" s="3"/>
      <c r="E11" s="18">
        <f t="shared" si="1"/>
        <v>0</v>
      </c>
      <c r="F11" s="8" t="s">
        <v>14</v>
      </c>
    </row>
    <row r="12" spans="1:6" ht="38.25">
      <c r="A12" s="10" t="s">
        <v>17</v>
      </c>
      <c r="B12" s="11" t="s">
        <v>18</v>
      </c>
      <c r="C12" s="20">
        <f>32.5</f>
        <v>32.5</v>
      </c>
      <c r="D12" s="3"/>
      <c r="E12" s="18">
        <f t="shared" si="1"/>
        <v>0</v>
      </c>
      <c r="F12" s="8" t="s">
        <v>19</v>
      </c>
    </row>
    <row r="13" spans="1:6" ht="38.25">
      <c r="A13" s="10" t="s">
        <v>20</v>
      </c>
      <c r="B13" s="11" t="s">
        <v>21</v>
      </c>
      <c r="C13" s="20">
        <f>6.2</f>
        <v>6.2</v>
      </c>
      <c r="D13" s="3"/>
      <c r="E13" s="18">
        <f t="shared" si="1"/>
        <v>0</v>
      </c>
      <c r="F13" s="8" t="s">
        <v>19</v>
      </c>
    </row>
    <row r="14" spans="1:6" ht="25.5">
      <c r="A14" s="10" t="s">
        <v>22</v>
      </c>
      <c r="B14" s="11" t="s">
        <v>23</v>
      </c>
      <c r="C14" s="20">
        <f>3*2.955+2*2.655</f>
        <v>14.175000000000001</v>
      </c>
      <c r="D14" s="3"/>
      <c r="E14" s="18">
        <f t="shared" si="1"/>
        <v>0</v>
      </c>
      <c r="F14" s="8" t="s">
        <v>24</v>
      </c>
    </row>
    <row r="15" spans="1:6" ht="38.25">
      <c r="A15" s="10" t="s">
        <v>25</v>
      </c>
      <c r="B15" s="11" t="s">
        <v>26</v>
      </c>
      <c r="C15" s="20">
        <f>3.8+4.9+4+5.2+10.5</f>
        <v>28.4</v>
      </c>
      <c r="D15" s="3"/>
      <c r="E15" s="18">
        <f t="shared" si="1"/>
        <v>0</v>
      </c>
      <c r="F15" s="8" t="s">
        <v>27</v>
      </c>
    </row>
    <row r="16" spans="1:6" ht="38.25">
      <c r="A16" s="10" t="s">
        <v>28</v>
      </c>
      <c r="B16" s="11" t="s">
        <v>29</v>
      </c>
      <c r="C16" s="20">
        <f>3*10.2+2*6.9</f>
        <v>44.4</v>
      </c>
      <c r="D16" s="3"/>
      <c r="E16" s="18">
        <f t="shared" si="1"/>
        <v>0</v>
      </c>
      <c r="F16" s="8" t="s">
        <v>27</v>
      </c>
    </row>
    <row r="17" spans="1:6" ht="38.25">
      <c r="A17" s="10" t="s">
        <v>30</v>
      </c>
      <c r="B17" s="11" t="s">
        <v>31</v>
      </c>
      <c r="C17" s="20">
        <v>1</v>
      </c>
      <c r="D17" s="3"/>
      <c r="E17" s="18">
        <f t="shared" si="1"/>
        <v>0</v>
      </c>
      <c r="F17" s="8" t="s">
        <v>32</v>
      </c>
    </row>
    <row r="18" spans="1:6" ht="38.25">
      <c r="A18" s="10" t="s">
        <v>33</v>
      </c>
      <c r="B18" s="11" t="s">
        <v>34</v>
      </c>
      <c r="C18" s="20">
        <v>1</v>
      </c>
      <c r="D18" s="3"/>
      <c r="E18" s="18">
        <f t="shared" si="1"/>
        <v>0</v>
      </c>
      <c r="F18" s="8" t="s">
        <v>35</v>
      </c>
    </row>
    <row r="19" spans="1:6" ht="38.25">
      <c r="A19" s="10" t="s">
        <v>36</v>
      </c>
      <c r="B19" s="11" t="s">
        <v>37</v>
      </c>
      <c r="C19" s="20">
        <v>1</v>
      </c>
      <c r="D19" s="3"/>
      <c r="E19" s="18">
        <f t="shared" si="1"/>
        <v>0</v>
      </c>
      <c r="F19" s="8" t="s">
        <v>38</v>
      </c>
    </row>
    <row r="20" spans="1:6" ht="38.25">
      <c r="A20" s="10" t="s">
        <v>39</v>
      </c>
      <c r="B20" s="11" t="s">
        <v>40</v>
      </c>
      <c r="C20" s="20">
        <v>1</v>
      </c>
      <c r="D20" s="3"/>
      <c r="E20" s="18">
        <f t="shared" si="1"/>
        <v>0</v>
      </c>
      <c r="F20" s="8" t="s">
        <v>38</v>
      </c>
    </row>
    <row r="21" spans="1:6">
      <c r="A21" s="10" t="s">
        <v>41</v>
      </c>
      <c r="B21" s="11" t="s">
        <v>42</v>
      </c>
      <c r="C21" s="20">
        <f>4*0.23+3.2*0.23</f>
        <v>1.6560000000000001</v>
      </c>
      <c r="D21" s="3"/>
      <c r="E21" s="18">
        <f t="shared" si="1"/>
        <v>0</v>
      </c>
      <c r="F21" s="7"/>
    </row>
    <row r="22" spans="1:6">
      <c r="A22" s="10" t="s">
        <v>43</v>
      </c>
      <c r="B22" s="11" t="s">
        <v>44</v>
      </c>
      <c r="C22" s="20">
        <v>4</v>
      </c>
      <c r="D22" s="3"/>
      <c r="E22" s="18">
        <f t="shared" si="1"/>
        <v>0</v>
      </c>
      <c r="F22" s="9"/>
    </row>
    <row r="23" spans="1:6" ht="63.75">
      <c r="A23" s="10" t="s">
        <v>45</v>
      </c>
      <c r="B23" s="8" t="s">
        <v>46</v>
      </c>
      <c r="C23" s="20">
        <f>1.7+0.5+0.2+0.35+0.3</f>
        <v>3.0500000000000003</v>
      </c>
      <c r="D23" s="3"/>
      <c r="E23" s="18">
        <f t="shared" si="1"/>
        <v>0</v>
      </c>
      <c r="F23" s="8" t="s">
        <v>47</v>
      </c>
    </row>
    <row r="24" spans="1:6" ht="30" customHeight="1">
      <c r="A24" s="15" t="s">
        <v>56</v>
      </c>
      <c r="B24" s="30" t="s">
        <v>57</v>
      </c>
      <c r="C24" s="31"/>
      <c r="D24" s="31"/>
      <c r="E24" s="31"/>
      <c r="F24" s="31"/>
    </row>
    <row r="25" spans="1:6">
      <c r="A25" s="10" t="s">
        <v>58</v>
      </c>
      <c r="B25" s="11" t="s">
        <v>59</v>
      </c>
      <c r="C25" s="20">
        <v>1</v>
      </c>
      <c r="D25" s="3"/>
      <c r="E25" s="18">
        <f t="shared" si="1"/>
        <v>0</v>
      </c>
      <c r="F25" s="13" t="s">
        <v>19</v>
      </c>
    </row>
    <row r="26" spans="1:6" ht="38.25">
      <c r="A26" s="10" t="s">
        <v>60</v>
      </c>
      <c r="B26" s="12" t="s">
        <v>67</v>
      </c>
      <c r="C26" s="20">
        <v>1</v>
      </c>
      <c r="D26" s="3"/>
      <c r="E26" s="18">
        <f t="shared" si="1"/>
        <v>0</v>
      </c>
      <c r="F26" s="13" t="s">
        <v>19</v>
      </c>
    </row>
    <row r="27" spans="1:6" s="1" customFormat="1" ht="18.75">
      <c r="A27" s="16" t="s">
        <v>66</v>
      </c>
      <c r="B27" s="17" t="s">
        <v>69</v>
      </c>
      <c r="C27" s="21"/>
      <c r="D27" s="14"/>
      <c r="E27" s="38">
        <f>E4+E5+E6+E7+E8+E10+E11+E12+E13+E14+E15+E16+E17+E18+E19+E20+E21+E22+E23+E25+E26</f>
        <v>0</v>
      </c>
      <c r="F27" s="17"/>
    </row>
    <row r="28" spans="1:6">
      <c r="A28" s="27"/>
      <c r="B28" s="27"/>
      <c r="C28" s="27"/>
      <c r="D28" s="27"/>
      <c r="E28" s="27"/>
      <c r="F28" s="27"/>
    </row>
    <row r="29" spans="1:6">
      <c r="A29" s="27"/>
      <c r="B29" s="28" t="s">
        <v>61</v>
      </c>
      <c r="C29" s="27"/>
      <c r="D29" s="27"/>
      <c r="E29" s="27"/>
      <c r="F29" s="27"/>
    </row>
    <row r="30" spans="1:6">
      <c r="A30" s="27"/>
      <c r="B30" s="29" t="s">
        <v>62</v>
      </c>
      <c r="C30" s="27"/>
      <c r="D30" s="27"/>
      <c r="E30" s="27"/>
      <c r="F30" s="27"/>
    </row>
    <row r="31" spans="1:6">
      <c r="A31" s="27"/>
      <c r="B31" s="29" t="s">
        <v>63</v>
      </c>
      <c r="C31" s="27"/>
      <c r="D31" s="27"/>
      <c r="E31" s="27"/>
      <c r="F31" s="27"/>
    </row>
    <row r="32" spans="1:6">
      <c r="A32" s="27"/>
      <c r="B32" s="29" t="s">
        <v>64</v>
      </c>
      <c r="C32" s="27"/>
      <c r="D32" s="27"/>
      <c r="E32" s="27"/>
      <c r="F32" s="27"/>
    </row>
    <row r="33" spans="1:6">
      <c r="A33" s="27"/>
      <c r="B33" s="29" t="s">
        <v>65</v>
      </c>
      <c r="C33" s="27"/>
      <c r="D33" s="27"/>
      <c r="E33" s="27"/>
      <c r="F33" s="27"/>
    </row>
    <row r="34" spans="1:6">
      <c r="A34" s="27"/>
      <c r="B34" s="27"/>
      <c r="C34" s="27"/>
      <c r="D34" s="27"/>
      <c r="E34" s="27"/>
      <c r="F34" s="27"/>
    </row>
  </sheetData>
  <sheetProtection algorithmName="SHA-512" hashValue="eRBn0oCHQrtBTsrjX9Cg9sFFo1tjopD7QiL2gs8cFIAoGd9kFSdMwRHP+Atl8TCzawV890DETDjK0WtB3MuGjw==" saltValue="wEDV40rR2INGx6XvUZVEAg==" spinCount="100000" sheet="1" objects="1" scenarios="1" selectLockedCells="1"/>
  <mergeCells count="4">
    <mergeCell ref="B9:F9"/>
    <mergeCell ref="A1:F1"/>
    <mergeCell ref="B3:F3"/>
    <mergeCell ref="B24:F24"/>
  </mergeCells>
  <pageMargins left="0.7" right="0.7" top="0.78740157499999996" bottom="0.78740157499999996" header="0.3" footer="0.3"/>
  <pageSetup paperSize="9" scale="73" fitToHeight="0" orientation="landscape" r:id="rId1"/>
  <ignoredErrors>
    <ignoredError sqref="A22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Průchová Dagmar</dc:creator>
  <cp:lastModifiedBy>Kovaříková Průchová Dagmar</cp:lastModifiedBy>
  <cp:lastPrinted>2023-07-26T08:16:11Z</cp:lastPrinted>
  <dcterms:created xsi:type="dcterms:W3CDTF">2023-07-26T07:02:29Z</dcterms:created>
  <dcterms:modified xsi:type="dcterms:W3CDTF">2023-07-26T08:48:46Z</dcterms:modified>
</cp:coreProperties>
</file>