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Šramota\20098 ŽUB - ulice Uhelná\04 Realizace\02 Soutěž\06 dotazy z 17.08.2023\"/>
    </mc:Choice>
  </mc:AlternateContent>
  <bookViews>
    <workbookView xWindow="0" yWindow="0" windowWidth="28800" windowHeight="14100"/>
  </bookViews>
  <sheets>
    <sheet name="SO 06-39-04" sheetId="1" r:id="rId1"/>
  </sheets>
  <calcPr calcId="162913"/>
  <webPublishing codePage="0"/>
</workbook>
</file>

<file path=xl/calcChain.xml><?xml version="1.0" encoding="utf-8"?>
<calcChain xmlns="http://schemas.openxmlformats.org/spreadsheetml/2006/main">
  <c r="O50" i="1" l="1"/>
  <c r="O46" i="1"/>
  <c r="O38" i="1"/>
  <c r="O34" i="1"/>
  <c r="O29" i="1"/>
  <c r="O25" i="1"/>
  <c r="O21" i="1"/>
  <c r="O13" i="1"/>
  <c r="O9" i="1"/>
  <c r="Q8" i="1" l="1"/>
  <c r="Q33" i="1"/>
  <c r="O17" i="1"/>
  <c r="R8" i="1" s="1"/>
  <c r="O8" i="1" s="1"/>
  <c r="O42" i="1"/>
  <c r="R33" i="1" s="1"/>
  <c r="O33" i="1" s="1"/>
  <c r="O2" i="1" l="1"/>
</calcChain>
</file>

<file path=xl/sharedStrings.xml><?xml version="1.0" encoding="utf-8"?>
<sst xmlns="http://schemas.openxmlformats.org/spreadsheetml/2006/main" count="189" uniqueCount="94">
  <si>
    <t>ASPE10</t>
  </si>
  <si>
    <t>S</t>
  </si>
  <si>
    <t>Firma: SUDOP BRNO, spol. s r.o.</t>
  </si>
  <si>
    <t>Soupis prací objektu</t>
  </si>
  <si>
    <t xml:space="preserve">Stavba: </t>
  </si>
  <si>
    <t>20098</t>
  </si>
  <si>
    <t>Přestavba ŽUB - městská infrastruktura - aktualizace dokumentace ulice Uhelná ve stupni DSP</t>
  </si>
  <si>
    <t>O</t>
  </si>
  <si>
    <t>Rozpočet:</t>
  </si>
  <si>
    <t>0,00</t>
  </si>
  <si>
    <t>15,00</t>
  </si>
  <si>
    <t>21,00</t>
  </si>
  <si>
    <t>3</t>
  </si>
  <si>
    <t>2</t>
  </si>
  <si>
    <t>SO 06-39-04</t>
  </si>
  <si>
    <t>Sadové úpravy - etapa 1 A - Větev 2 (Uhelná)</t>
  </si>
  <si>
    <t>Typ</t>
  </si>
  <si>
    <t>0</t>
  </si>
  <si>
    <t>Poř. číslo</t>
  </si>
  <si>
    <t>1</t>
  </si>
  <si>
    <t>Kód položky</t>
  </si>
  <si>
    <t>Varianta</t>
  </si>
  <si>
    <t>Název položky</t>
  </si>
  <si>
    <t>4</t>
  </si>
  <si>
    <t>MJ</t>
  </si>
  <si>
    <t>5</t>
  </si>
  <si>
    <t>Množství</t>
  </si>
  <si>
    <t>6</t>
  </si>
  <si>
    <t>Jednotková cena</t>
  </si>
  <si>
    <t>Jednotková</t>
  </si>
  <si>
    <t>9</t>
  </si>
  <si>
    <t>Celkem</t>
  </si>
  <si>
    <t>10</t>
  </si>
  <si>
    <t>SD</t>
  </si>
  <si>
    <t>Zemní práce</t>
  </si>
  <si>
    <t>P</t>
  </si>
  <si>
    <t>18241</t>
  </si>
  <si>
    <t/>
  </si>
  <si>
    <t>ZALOŽENÍ TRÁVNÍKU RUČNÍM VÝSEVEM</t>
  </si>
  <si>
    <t>m2</t>
  </si>
  <si>
    <t>PP</t>
  </si>
  <si>
    <t>Založení trávníků dle výkresu v TZ cca 1750 m2.</t>
  </si>
  <si>
    <t>VV</t>
  </si>
  <si>
    <t>TS</t>
  </si>
  <si>
    <t>Zahrnuje dodání předepsané travní směsi, její výsev na ornici, zalévání, první pokosení, to vše bez ohledu na sklon terénu</t>
  </si>
  <si>
    <t>183311</t>
  </si>
  <si>
    <t>SADOVNICKÉ OBDĚLÁNÍ PŮDY MECHANICKY</t>
  </si>
  <si>
    <t>Mechanické zpracování ornice frézováním před výsadbou dřevin a založením travnatých ploch dle TZ</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</si>
  <si>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</si>
  <si>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183511</t>
  </si>
  <si>
    <t>CHEMICKÉ ODPLEVELENÍ CELOPLOŠNÉ</t>
  </si>
  <si>
    <t>Chemické odplevelení postřikem před mechanickým obděláním půdy.</t>
  </si>
  <si>
    <t>položka zahrnuje celoplošný postřik a chemickou likvidace nežádoucích rostlin nebo jejích částí a zabránění jejich dalšímu růstu na urovnaném volném terénu</t>
  </si>
  <si>
    <t>184A1</t>
  </si>
  <si>
    <t>VYSAZOVÁNÍ KEŘŮ LISTNATÝCH S BALEM VČETNĚ VÝKOPU JAMKY</t>
  </si>
  <si>
    <t>KUS</t>
  </si>
  <si>
    <t>Výsadba keřů dle technické zprávy, položka obsahuje veškerý materiál i samotné keře.</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</si>
  <si>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</si>
  <si>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184B25</t>
  </si>
  <si>
    <t>VYSAZOVÁNÍ STROMŮ LISTNATÝCH V KONTEJNERU OBVOD KMENE DO 16CM, PODCHOZÍ VÝŠ MIN 2,4M</t>
  </si>
  <si>
    <t>Vysazování Prunus sargentii ´Accolade, včetně veškerého materiálu i samotných dřevin.</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</si>
  <si>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</si>
  <si>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18600</t>
  </si>
  <si>
    <t>ZALÉVÁNÍ VODOU</t>
  </si>
  <si>
    <t>M3</t>
  </si>
  <si>
    <t>Zalévání keřů cca 20l/ks 3x za rok po dobu 3 let, zalévání trávníku v následném období po vzejití.</t>
  </si>
  <si>
    <t>položka zahrnuje veškerý materiál, výrobky a polotovary, včetně mimostaveništní a vnitrostaveništní dopravy (rovněž přesuny), včetně naložení a složení, případně s uložením</t>
  </si>
  <si>
    <t>R</t>
  </si>
  <si>
    <t>Ostatní</t>
  </si>
  <si>
    <t>7</t>
  </si>
  <si>
    <t>R1</t>
  </si>
  <si>
    <t>Folie proti prorůstání kořenů</t>
  </si>
  <si>
    <t>M2</t>
  </si>
  <si>
    <t>Dle potřeby nákup a pokládka folie proti prorůstání kořenů do inženýrských sítí.</t>
  </si>
  <si>
    <t>8</t>
  </si>
  <si>
    <t>R2</t>
  </si>
  <si>
    <t>Vylepšení ornice</t>
  </si>
  <si>
    <t>KG</t>
  </si>
  <si>
    <t>cca 6 kg hnojiva na 1m2.</t>
  </si>
  <si>
    <t>Vylepšení ornice aplikací humusového hnojiva v rámci sadovnického obdělání půdy. Položka obsahuje aplikaci i nákup humusového hnojiva.</t>
  </si>
  <si>
    <t>R3</t>
  </si>
  <si>
    <t>Hnojení trávníku</t>
  </si>
  <si>
    <t>Hnojení trávníku po vzejití pro udržení dobrého stavu a růst hustého trávníku. Položka obsahuje veškerý materiál a aplikaci hnojiva.</t>
  </si>
  <si>
    <t>R4</t>
  </si>
  <si>
    <t>Hnojení dřevin</t>
  </si>
  <si>
    <t>ks</t>
  </si>
  <si>
    <t>Hnojení jednotlivých vysazených dřevin. Hnojivo bude zvoleno dle typu dřevin a dle dostupnosti na trhu.Zvolené množství hnojiva bude odpovídat doporučení výrobce.</t>
  </si>
  <si>
    <t>Hnojení krystalickými hnojivy spolu se zálivkou nebo kapalnými hnojivy zálivkou. Položka obsahuje veškerý materiál a aplikaci hnojiv.</t>
  </si>
  <si>
    <t>11</t>
  </si>
  <si>
    <t>R5</t>
  </si>
  <si>
    <t>Následná péče o dřeviny</t>
  </si>
  <si>
    <t>Následná péče o vysazené stromy po dobu 5 let.</t>
  </si>
  <si>
    <t>Následná péče zahrnuje zálivku (v závislosti na klimatických podmínkách 8-10 zálivkových cyklů v době vegetace v množství 40-60 l vody na jednu zálivku a strom), bílý nátěr kmene, výchovný řez, odplevelování okolí, znovu uvázání, hnojeni, doplnění mulče, sledování zdravotního stavu, ošetření proti případným škůdcům.</t>
  </si>
  <si>
    <t>REVIZE č.2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</si>
</sst>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0.000"/>
  </numFmts>
  <fonts count="9" x14ac:knownFonts="1">
    <font>
      <sz val="10"/>
      <name val="Arial"/>
    </font>
    <font>
      <b/>
      <sz val="16"/>
      <color rgb="FF000000"/>
      <name val="Arial"/>
    </font>
    <font>
      <b/>
      <sz val="11"/>
      <name val="Arial"/>
    </font>
    <font>
      <sz val="10"/>
      <color rgb="FFFFFFFF"/>
      <name val="Arial"/>
    </font>
    <font>
      <b/>
      <sz val="10"/>
      <name val="Arial"/>
    </font>
    <font>
      <i/>
      <sz val="10"/>
      <name val="Arial"/>
    </font>
    <font>
      <sz val="10"/>
      <name val="Arial"/>
    </font>
    <font>
      <sz val="10"/>
      <color rgb="FFFF0000"/>
      <name val="Arial"/>
      <family val="2"/>
      <charset val="238"/>
    </font>
    <font>
      <b/>
      <sz val="10"/>
      <color rgb="FFFF0000"/>
      <name val="Arial"/>
      <family val="2"/>
      <charset val="238"/>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cellStyleXfs>
  <cellXfs count="36">
    <xf numFmtId="0" fontId="0" fillId="0" borderId="0" xfId="0"/>
    <xf numFmtId="0" fontId="0" fillId="2" borderId="0" xfId="6" applyFont="1" applyFill="1"/>
    <xf numFmtId="0" fontId="1" fillId="2" borderId="0" xfId="6" applyFont="1" applyFill="1" applyAlignment="1">
      <alignment horizontal="center" vertical="center"/>
    </xf>
    <xf numFmtId="0" fontId="0" fillId="2" borderId="1" xfId="6" applyFont="1" applyFill="1" applyBorder="1" applyAlignment="1">
      <alignment horizontal="center"/>
    </xf>
    <xf numFmtId="0" fontId="0" fillId="2" borderId="2" xfId="6" applyFont="1" applyFill="1" applyBorder="1"/>
    <xf numFmtId="0" fontId="0" fillId="2" borderId="3" xfId="6" applyFont="1" applyFill="1" applyBorder="1"/>
    <xf numFmtId="0" fontId="2" fillId="2" borderId="0" xfId="6" applyFont="1" applyFill="1"/>
    <xf numFmtId="0" fontId="2" fillId="2" borderId="0" xfId="6" applyFont="1" applyFill="1" applyAlignment="1">
      <alignment horizontal="left"/>
    </xf>
    <xf numFmtId="0" fontId="3" fillId="3" borderId="1" xfId="6" applyFont="1" applyFill="1" applyBorder="1" applyAlignment="1">
      <alignment horizontal="center" vertical="center" wrapText="1"/>
    </xf>
    <xf numFmtId="0" fontId="2" fillId="2" borderId="3" xfId="6" applyFont="1" applyFill="1" applyBorder="1"/>
    <xf numFmtId="0" fontId="2" fillId="2" borderId="3" xfId="6" applyFont="1" applyFill="1" applyBorder="1" applyAlignment="1">
      <alignment horizontal="left"/>
    </xf>
    <xf numFmtId="0" fontId="0" fillId="2" borderId="5" xfId="6" applyFont="1" applyFill="1" applyBorder="1"/>
    <xf numFmtId="0" fontId="0" fillId="0" borderId="1" xfId="6" applyFont="1" applyBorder="1"/>
    <xf numFmtId="0" fontId="4" fillId="2" borderId="5" xfId="6" applyFont="1" applyFill="1" applyBorder="1" applyAlignment="1">
      <alignment horizontal="right"/>
    </xf>
    <xf numFmtId="0" fontId="4" fillId="2" borderId="5" xfId="6" applyFont="1" applyFill="1" applyBorder="1" applyAlignment="1">
      <alignment wrapText="1"/>
    </xf>
    <xf numFmtId="4" fontId="4"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5" fillId="0" borderId="1" xfId="6" applyFont="1" applyBorder="1" applyAlignment="1">
      <alignment horizontal="left" vertical="center" wrapText="1"/>
    </xf>
    <xf numFmtId="0" fontId="4" fillId="2" borderId="3" xfId="6" applyFont="1" applyFill="1" applyBorder="1" applyAlignment="1">
      <alignment horizontal="right"/>
    </xf>
    <xf numFmtId="4" fontId="4" fillId="2" borderId="3" xfId="6" applyNumberFormat="1" applyFont="1" applyFill="1" applyBorder="1" applyAlignment="1">
      <alignment horizontal="center"/>
    </xf>
    <xf numFmtId="4" fontId="0" fillId="2" borderId="1" xfId="6" applyNumberFormat="1" applyFont="1" applyFill="1" applyBorder="1" applyAlignment="1">
      <alignment horizontal="center"/>
    </xf>
    <xf numFmtId="0" fontId="3" fillId="3" borderId="1" xfId="6" applyFont="1" applyFill="1" applyBorder="1" applyAlignment="1">
      <alignment horizontal="center" vertical="center" wrapText="1"/>
    </xf>
    <xf numFmtId="0" fontId="2" fillId="2" borderId="0" xfId="6" applyFont="1" applyFill="1" applyAlignment="1">
      <alignment horizontal="right"/>
    </xf>
    <xf numFmtId="0" fontId="0" fillId="2" borderId="0" xfId="6" applyFont="1" applyFill="1"/>
    <xf numFmtId="0" fontId="2" fillId="2" borderId="3" xfId="6" applyFont="1" applyFill="1" applyBorder="1" applyAlignment="1">
      <alignment horizontal="right"/>
    </xf>
    <xf numFmtId="0" fontId="0" fillId="2" borderId="3" xfId="6" applyFont="1" applyFill="1" applyBorder="1"/>
    <xf numFmtId="0" fontId="8" fillId="2" borderId="5" xfId="6" applyFont="1" applyFill="1" applyBorder="1"/>
    <xf numFmtId="14" fontId="8" fillId="2" borderId="5" xfId="6" applyNumberFormat="1" applyFont="1" applyFill="1" applyBorder="1"/>
    <xf numFmtId="0" fontId="7" fillId="0" borderId="1" xfId="6" applyFont="1" applyBorder="1" applyAlignment="1">
      <alignment horizontal="left" vertical="center" wrapText="1"/>
    </xf>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workbookViewId="0">
      <pane ySplit="7" topLeftCell="A8" activePane="bottomLeft" state="frozen"/>
      <selection pane="bottomLeft" activeCell="G60" sqref="G6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0</v>
      </c>
      <c r="B1" s="1"/>
      <c r="C1" s="1"/>
      <c r="D1" s="1"/>
      <c r="E1" s="1" t="s">
        <v>2</v>
      </c>
      <c r="F1" s="1"/>
      <c r="G1" s="1"/>
      <c r="H1" s="1"/>
      <c r="I1" s="1"/>
      <c r="P1" t="s">
        <v>12</v>
      </c>
    </row>
    <row r="2" spans="1:18" ht="24.95" customHeight="1" x14ac:dyDescent="0.2">
      <c r="B2" s="1"/>
      <c r="C2" s="1"/>
      <c r="D2" s="1"/>
      <c r="E2" s="2" t="s">
        <v>3</v>
      </c>
      <c r="F2" s="1"/>
      <c r="G2" s="1"/>
      <c r="H2" s="5"/>
      <c r="I2" s="5"/>
      <c r="O2">
        <f>0+O8+O33</f>
        <v>0</v>
      </c>
      <c r="P2" t="s">
        <v>12</v>
      </c>
    </row>
    <row r="3" spans="1:18" ht="15" customHeight="1" x14ac:dyDescent="0.25">
      <c r="A3" t="s">
        <v>1</v>
      </c>
      <c r="B3" s="6" t="s">
        <v>4</v>
      </c>
      <c r="C3" s="29" t="s">
        <v>5</v>
      </c>
      <c r="D3" s="30"/>
      <c r="E3" s="7" t="s">
        <v>6</v>
      </c>
      <c r="F3" s="1"/>
      <c r="G3" s="4"/>
      <c r="H3" s="3" t="s">
        <v>14</v>
      </c>
      <c r="I3" s="27"/>
      <c r="O3" t="s">
        <v>9</v>
      </c>
      <c r="P3" t="s">
        <v>13</v>
      </c>
    </row>
    <row r="4" spans="1:18" ht="15" customHeight="1" x14ac:dyDescent="0.25">
      <c r="A4" t="s">
        <v>7</v>
      </c>
      <c r="B4" s="9" t="s">
        <v>8</v>
      </c>
      <c r="C4" s="31" t="s">
        <v>14</v>
      </c>
      <c r="D4" s="32"/>
      <c r="E4" s="10" t="s">
        <v>15</v>
      </c>
      <c r="F4" s="5"/>
      <c r="G4" s="5"/>
      <c r="H4" s="33" t="s">
        <v>93</v>
      </c>
      <c r="I4" s="34">
        <v>45159</v>
      </c>
      <c r="O4" t="s">
        <v>10</v>
      </c>
      <c r="P4" t="s">
        <v>13</v>
      </c>
    </row>
    <row r="5" spans="1:18" ht="12.75" customHeight="1" x14ac:dyDescent="0.2">
      <c r="A5" s="28" t="s">
        <v>16</v>
      </c>
      <c r="B5" s="28" t="s">
        <v>18</v>
      </c>
      <c r="C5" s="28" t="s">
        <v>20</v>
      </c>
      <c r="D5" s="28" t="s">
        <v>21</v>
      </c>
      <c r="E5" s="28" t="s">
        <v>22</v>
      </c>
      <c r="F5" s="28" t="s">
        <v>24</v>
      </c>
      <c r="G5" s="28" t="s">
        <v>26</v>
      </c>
      <c r="H5" s="28" t="s">
        <v>28</v>
      </c>
      <c r="I5" s="28"/>
      <c r="O5" t="s">
        <v>11</v>
      </c>
      <c r="P5" t="s">
        <v>13</v>
      </c>
    </row>
    <row r="6" spans="1:18" ht="12.75" customHeight="1" x14ac:dyDescent="0.2">
      <c r="A6" s="28"/>
      <c r="B6" s="28"/>
      <c r="C6" s="28"/>
      <c r="D6" s="28"/>
      <c r="E6" s="28"/>
      <c r="F6" s="28"/>
      <c r="G6" s="28"/>
      <c r="H6" s="8" t="s">
        <v>29</v>
      </c>
      <c r="I6" s="8" t="s">
        <v>31</v>
      </c>
    </row>
    <row r="7" spans="1:18" ht="12.75" customHeight="1" x14ac:dyDescent="0.2">
      <c r="A7" s="8" t="s">
        <v>17</v>
      </c>
      <c r="B7" s="8" t="s">
        <v>19</v>
      </c>
      <c r="C7" s="8" t="s">
        <v>13</v>
      </c>
      <c r="D7" s="8" t="s">
        <v>12</v>
      </c>
      <c r="E7" s="8" t="s">
        <v>23</v>
      </c>
      <c r="F7" s="8" t="s">
        <v>25</v>
      </c>
      <c r="G7" s="8" t="s">
        <v>27</v>
      </c>
      <c r="H7" s="8" t="s">
        <v>30</v>
      </c>
      <c r="I7" s="8" t="s">
        <v>32</v>
      </c>
    </row>
    <row r="8" spans="1:18" ht="12.75" customHeight="1" x14ac:dyDescent="0.2">
      <c r="A8" s="11" t="s">
        <v>33</v>
      </c>
      <c r="B8" s="11"/>
      <c r="C8" s="13" t="s">
        <v>19</v>
      </c>
      <c r="D8" s="11"/>
      <c r="E8" s="14" t="s">
        <v>34</v>
      </c>
      <c r="F8" s="11"/>
      <c r="G8" s="11"/>
      <c r="H8" s="11"/>
      <c r="I8" s="15"/>
      <c r="O8">
        <f>0+R8</f>
        <v>0</v>
      </c>
      <c r="Q8">
        <f>0+I9+I13+I17+I21+I25+I29</f>
        <v>0</v>
      </c>
      <c r="R8">
        <f>0+O9+O13+O17+O21+O25+O29</f>
        <v>0</v>
      </c>
    </row>
    <row r="9" spans="1:18" x14ac:dyDescent="0.2">
      <c r="A9" s="12" t="s">
        <v>35</v>
      </c>
      <c r="B9" s="16" t="s">
        <v>19</v>
      </c>
      <c r="C9" s="16" t="s">
        <v>36</v>
      </c>
      <c r="D9" s="12" t="s">
        <v>37</v>
      </c>
      <c r="E9" s="17" t="s">
        <v>38</v>
      </c>
      <c r="F9" s="18" t="s">
        <v>39</v>
      </c>
      <c r="G9" s="19">
        <v>1750</v>
      </c>
      <c r="H9" s="20"/>
      <c r="I9" s="20"/>
      <c r="O9">
        <f>(I9*21)/100</f>
        <v>0</v>
      </c>
      <c r="P9" t="s">
        <v>13</v>
      </c>
    </row>
    <row r="10" spans="1:18" x14ac:dyDescent="0.2">
      <c r="A10" s="21" t="s">
        <v>40</v>
      </c>
      <c r="E10" s="22" t="s">
        <v>41</v>
      </c>
    </row>
    <row r="11" spans="1:18" x14ac:dyDescent="0.2">
      <c r="A11" s="23" t="s">
        <v>42</v>
      </c>
      <c r="E11" s="24" t="s">
        <v>37</v>
      </c>
    </row>
    <row r="12" spans="1:18" ht="25.5" x14ac:dyDescent="0.2">
      <c r="A12" t="s">
        <v>43</v>
      </c>
      <c r="E12" s="22" t="s">
        <v>44</v>
      </c>
    </row>
    <row r="13" spans="1:18" x14ac:dyDescent="0.2">
      <c r="A13" s="12" t="s">
        <v>35</v>
      </c>
      <c r="B13" s="16" t="s">
        <v>13</v>
      </c>
      <c r="C13" s="16" t="s">
        <v>45</v>
      </c>
      <c r="D13" s="12" t="s">
        <v>37</v>
      </c>
      <c r="E13" s="17" t="s">
        <v>46</v>
      </c>
      <c r="F13" s="18" t="s">
        <v>39</v>
      </c>
      <c r="G13" s="19">
        <v>1750</v>
      </c>
      <c r="H13" s="20"/>
      <c r="I13" s="20"/>
      <c r="O13">
        <f>(I13*21)/100</f>
        <v>0</v>
      </c>
      <c r="P13" t="s">
        <v>13</v>
      </c>
    </row>
    <row r="14" spans="1:18" ht="25.5" x14ac:dyDescent="0.2">
      <c r="A14" s="21" t="s">
        <v>40</v>
      </c>
      <c r="E14" s="22" t="s">
        <v>47</v>
      </c>
    </row>
    <row r="15" spans="1:18" x14ac:dyDescent="0.2">
      <c r="A15" s="23" t="s">
        <v>42</v>
      </c>
      <c r="E15" s="24" t="s">
        <v>37</v>
      </c>
    </row>
    <row r="16" spans="1:18" ht="51" x14ac:dyDescent="0.2">
      <c r="A16" t="s">
        <v>43</v>
      </c>
      <c r="E16" s="22" t="s">
        <v>48</v>
      </c>
    </row>
    <row r="17" spans="1:16" x14ac:dyDescent="0.2">
      <c r="A17" s="12" t="s">
        <v>35</v>
      </c>
      <c r="B17" s="16" t="s">
        <v>12</v>
      </c>
      <c r="C17" s="16" t="s">
        <v>49</v>
      </c>
      <c r="D17" s="12" t="s">
        <v>37</v>
      </c>
      <c r="E17" s="17" t="s">
        <v>50</v>
      </c>
      <c r="F17" s="18" t="s">
        <v>39</v>
      </c>
      <c r="G17" s="19">
        <v>1750</v>
      </c>
      <c r="H17" s="20"/>
      <c r="I17" s="20"/>
      <c r="O17">
        <f>(I17*21)/100</f>
        <v>0</v>
      </c>
      <c r="P17" t="s">
        <v>13</v>
      </c>
    </row>
    <row r="18" spans="1:16" x14ac:dyDescent="0.2">
      <c r="A18" s="21" t="s">
        <v>40</v>
      </c>
      <c r="E18" s="22" t="s">
        <v>51</v>
      </c>
    </row>
    <row r="19" spans="1:16" x14ac:dyDescent="0.2">
      <c r="A19" s="23" t="s">
        <v>42</v>
      </c>
      <c r="E19" s="24" t="s">
        <v>37</v>
      </c>
    </row>
    <row r="20" spans="1:16" ht="25.5" x14ac:dyDescent="0.2">
      <c r="A20" t="s">
        <v>43</v>
      </c>
      <c r="E20" s="22" t="s">
        <v>52</v>
      </c>
    </row>
    <row r="21" spans="1:16" x14ac:dyDescent="0.2">
      <c r="A21" s="12" t="s">
        <v>35</v>
      </c>
      <c r="B21" s="16" t="s">
        <v>23</v>
      </c>
      <c r="C21" s="16" t="s">
        <v>53</v>
      </c>
      <c r="D21" s="12" t="s">
        <v>37</v>
      </c>
      <c r="E21" s="17" t="s">
        <v>54</v>
      </c>
      <c r="F21" s="18" t="s">
        <v>55</v>
      </c>
      <c r="G21" s="19">
        <v>174</v>
      </c>
      <c r="H21" s="20"/>
      <c r="I21" s="20"/>
      <c r="O21">
        <f>(I21*21)/100</f>
        <v>0</v>
      </c>
      <c r="P21" t="s">
        <v>13</v>
      </c>
    </row>
    <row r="22" spans="1:16" ht="25.5" x14ac:dyDescent="0.2">
      <c r="A22" s="21" t="s">
        <v>40</v>
      </c>
      <c r="E22" s="22" t="s">
        <v>56</v>
      </c>
    </row>
    <row r="23" spans="1:16" x14ac:dyDescent="0.2">
      <c r="A23" s="23" t="s">
        <v>42</v>
      </c>
      <c r="E23" s="24" t="s">
        <v>37</v>
      </c>
    </row>
    <row r="24" spans="1:16" ht="89.25" x14ac:dyDescent="0.2">
      <c r="A24" t="s">
        <v>43</v>
      </c>
      <c r="E24" s="22" t="s">
        <v>57</v>
      </c>
    </row>
    <row r="25" spans="1:16" ht="25.5" x14ac:dyDescent="0.2">
      <c r="A25" s="12" t="s">
        <v>35</v>
      </c>
      <c r="B25" s="16" t="s">
        <v>25</v>
      </c>
      <c r="C25" s="16" t="s">
        <v>58</v>
      </c>
      <c r="D25" s="12" t="s">
        <v>37</v>
      </c>
      <c r="E25" s="17" t="s">
        <v>59</v>
      </c>
      <c r="F25" s="18" t="s">
        <v>55</v>
      </c>
      <c r="G25" s="19">
        <v>19</v>
      </c>
      <c r="H25" s="20"/>
      <c r="I25" s="20"/>
      <c r="O25">
        <f>(I25*21)/100</f>
        <v>0</v>
      </c>
      <c r="P25" t="s">
        <v>13</v>
      </c>
    </row>
    <row r="26" spans="1:16" ht="25.5" x14ac:dyDescent="0.2">
      <c r="A26" s="21" t="s">
        <v>40</v>
      </c>
      <c r="E26" s="22" t="s">
        <v>60</v>
      </c>
    </row>
    <row r="27" spans="1:16" x14ac:dyDescent="0.2">
      <c r="A27" s="23" t="s">
        <v>42</v>
      </c>
      <c r="E27" s="24" t="s">
        <v>37</v>
      </c>
    </row>
    <row r="28" spans="1:16" ht="102" x14ac:dyDescent="0.2">
      <c r="A28" t="s">
        <v>43</v>
      </c>
      <c r="E28" s="22" t="s">
        <v>61</v>
      </c>
    </row>
    <row r="29" spans="1:16" x14ac:dyDescent="0.2">
      <c r="A29" s="12" t="s">
        <v>35</v>
      </c>
      <c r="B29" s="16" t="s">
        <v>27</v>
      </c>
      <c r="C29" s="16" t="s">
        <v>62</v>
      </c>
      <c r="D29" s="12" t="s">
        <v>37</v>
      </c>
      <c r="E29" s="17" t="s">
        <v>63</v>
      </c>
      <c r="F29" s="18" t="s">
        <v>64</v>
      </c>
      <c r="G29" s="19">
        <v>50</v>
      </c>
      <c r="H29" s="20"/>
      <c r="I29" s="20"/>
      <c r="O29">
        <f>(I29*21)/100</f>
        <v>0</v>
      </c>
      <c r="P29" t="s">
        <v>13</v>
      </c>
    </row>
    <row r="30" spans="1:16" ht="25.5" x14ac:dyDescent="0.2">
      <c r="A30" s="21" t="s">
        <v>40</v>
      </c>
      <c r="E30" s="22" t="s">
        <v>65</v>
      </c>
    </row>
    <row r="31" spans="1:16" x14ac:dyDescent="0.2">
      <c r="A31" s="23" t="s">
        <v>42</v>
      </c>
      <c r="E31" s="24" t="s">
        <v>37</v>
      </c>
    </row>
    <row r="32" spans="1:16" ht="38.25" x14ac:dyDescent="0.2">
      <c r="A32" t="s">
        <v>43</v>
      </c>
      <c r="E32" s="22" t="s">
        <v>66</v>
      </c>
    </row>
    <row r="33" spans="1:18" ht="12.75" customHeight="1" x14ac:dyDescent="0.2">
      <c r="A33" s="5" t="s">
        <v>33</v>
      </c>
      <c r="B33" s="5"/>
      <c r="C33" s="25" t="s">
        <v>67</v>
      </c>
      <c r="D33" s="5"/>
      <c r="E33" s="14" t="s">
        <v>68</v>
      </c>
      <c r="F33" s="5"/>
      <c r="G33" s="5"/>
      <c r="H33" s="5"/>
      <c r="I33" s="26"/>
      <c r="O33">
        <f>0+R33</f>
        <v>0</v>
      </c>
      <c r="Q33">
        <f>0+I34+I38+I42+I46+I50</f>
        <v>0</v>
      </c>
      <c r="R33">
        <f>0+O34+O38+O42+O46+O50</f>
        <v>0</v>
      </c>
    </row>
    <row r="34" spans="1:18" x14ac:dyDescent="0.2">
      <c r="A34" s="12" t="s">
        <v>35</v>
      </c>
      <c r="B34" s="16" t="s">
        <v>69</v>
      </c>
      <c r="C34" s="16" t="s">
        <v>70</v>
      </c>
      <c r="D34" s="12" t="s">
        <v>37</v>
      </c>
      <c r="E34" s="17" t="s">
        <v>71</v>
      </c>
      <c r="F34" s="18" t="s">
        <v>72</v>
      </c>
      <c r="G34" s="19">
        <v>200</v>
      </c>
      <c r="H34" s="20"/>
      <c r="I34" s="20"/>
      <c r="O34">
        <f>(I34*21)/100</f>
        <v>0</v>
      </c>
      <c r="P34" t="s">
        <v>13</v>
      </c>
    </row>
    <row r="35" spans="1:18" x14ac:dyDescent="0.2">
      <c r="A35" s="21" t="s">
        <v>40</v>
      </c>
      <c r="E35" s="22" t="s">
        <v>37</v>
      </c>
    </row>
    <row r="36" spans="1:18" x14ac:dyDescent="0.2">
      <c r="A36" s="23" t="s">
        <v>42</v>
      </c>
      <c r="E36" s="24" t="s">
        <v>37</v>
      </c>
    </row>
    <row r="37" spans="1:18" x14ac:dyDescent="0.2">
      <c r="A37" t="s">
        <v>43</v>
      </c>
      <c r="E37" s="22" t="s">
        <v>73</v>
      </c>
    </row>
    <row r="38" spans="1:18" x14ac:dyDescent="0.2">
      <c r="A38" s="12" t="s">
        <v>35</v>
      </c>
      <c r="B38" s="16" t="s">
        <v>74</v>
      </c>
      <c r="C38" s="16" t="s">
        <v>75</v>
      </c>
      <c r="D38" s="12" t="s">
        <v>37</v>
      </c>
      <c r="E38" s="17" t="s">
        <v>76</v>
      </c>
      <c r="F38" s="18" t="s">
        <v>77</v>
      </c>
      <c r="G38" s="19">
        <v>10500</v>
      </c>
      <c r="H38" s="20"/>
      <c r="I38" s="20"/>
      <c r="O38">
        <f>(I38*21)/100</f>
        <v>0</v>
      </c>
      <c r="P38" t="s">
        <v>13</v>
      </c>
    </row>
    <row r="39" spans="1:18" x14ac:dyDescent="0.2">
      <c r="A39" s="21" t="s">
        <v>40</v>
      </c>
      <c r="E39" s="22" t="s">
        <v>78</v>
      </c>
    </row>
    <row r="40" spans="1:18" x14ac:dyDescent="0.2">
      <c r="A40" s="23" t="s">
        <v>42</v>
      </c>
      <c r="E40" s="24" t="s">
        <v>37</v>
      </c>
    </row>
    <row r="41" spans="1:18" ht="25.5" x14ac:dyDescent="0.2">
      <c r="A41" t="s">
        <v>43</v>
      </c>
      <c r="E41" s="22" t="s">
        <v>79</v>
      </c>
    </row>
    <row r="42" spans="1:18" x14ac:dyDescent="0.2">
      <c r="A42" s="12" t="s">
        <v>35</v>
      </c>
      <c r="B42" s="16" t="s">
        <v>30</v>
      </c>
      <c r="C42" s="16" t="s">
        <v>80</v>
      </c>
      <c r="D42" s="12" t="s">
        <v>37</v>
      </c>
      <c r="E42" s="17" t="s">
        <v>81</v>
      </c>
      <c r="F42" s="18" t="s">
        <v>72</v>
      </c>
      <c r="G42" s="19">
        <v>1720</v>
      </c>
      <c r="H42" s="20"/>
      <c r="I42" s="20"/>
      <c r="O42">
        <f>(I42*21)/100</f>
        <v>0</v>
      </c>
      <c r="P42" t="s">
        <v>13</v>
      </c>
    </row>
    <row r="43" spans="1:18" x14ac:dyDescent="0.2">
      <c r="A43" s="21" t="s">
        <v>40</v>
      </c>
      <c r="E43" s="22" t="s">
        <v>37</v>
      </c>
    </row>
    <row r="44" spans="1:18" x14ac:dyDescent="0.2">
      <c r="A44" s="23" t="s">
        <v>42</v>
      </c>
      <c r="E44" s="24" t="s">
        <v>37</v>
      </c>
    </row>
    <row r="45" spans="1:18" ht="25.5" x14ac:dyDescent="0.2">
      <c r="A45" t="s">
        <v>43</v>
      </c>
      <c r="E45" s="22" t="s">
        <v>82</v>
      </c>
    </row>
    <row r="46" spans="1:18" x14ac:dyDescent="0.2">
      <c r="A46" s="12" t="s">
        <v>35</v>
      </c>
      <c r="B46" s="16" t="s">
        <v>32</v>
      </c>
      <c r="C46" s="16" t="s">
        <v>83</v>
      </c>
      <c r="D46" s="12" t="s">
        <v>37</v>
      </c>
      <c r="E46" s="17" t="s">
        <v>84</v>
      </c>
      <c r="F46" s="18" t="s">
        <v>85</v>
      </c>
      <c r="G46" s="19">
        <v>193</v>
      </c>
      <c r="H46" s="20"/>
      <c r="I46" s="20"/>
      <c r="O46">
        <f>(I46*21)/100</f>
        <v>0</v>
      </c>
      <c r="P46" t="s">
        <v>13</v>
      </c>
    </row>
    <row r="47" spans="1:18" ht="25.5" x14ac:dyDescent="0.2">
      <c r="A47" s="21" t="s">
        <v>40</v>
      </c>
      <c r="E47" s="22" t="s">
        <v>86</v>
      </c>
    </row>
    <row r="48" spans="1:18" x14ac:dyDescent="0.2">
      <c r="A48" s="23" t="s">
        <v>42</v>
      </c>
      <c r="E48" s="24" t="s">
        <v>37</v>
      </c>
    </row>
    <row r="49" spans="1:16" ht="25.5" x14ac:dyDescent="0.2">
      <c r="A49" t="s">
        <v>43</v>
      </c>
      <c r="E49" s="22" t="s">
        <v>87</v>
      </c>
    </row>
    <row r="50" spans="1:16" x14ac:dyDescent="0.2">
      <c r="A50" s="12" t="s">
        <v>35</v>
      </c>
      <c r="B50" s="16" t="s">
        <v>88</v>
      </c>
      <c r="C50" s="16" t="s">
        <v>89</v>
      </c>
      <c r="D50" s="12" t="s">
        <v>37</v>
      </c>
      <c r="E50" s="17" t="s">
        <v>90</v>
      </c>
      <c r="F50" s="18" t="s">
        <v>85</v>
      </c>
      <c r="G50" s="19">
        <v>19</v>
      </c>
      <c r="H50" s="20"/>
      <c r="I50" s="20"/>
      <c r="O50">
        <f>(I50*21)/100</f>
        <v>0</v>
      </c>
      <c r="P50" t="s">
        <v>13</v>
      </c>
    </row>
    <row r="51" spans="1:16" x14ac:dyDescent="0.2">
      <c r="A51" s="21" t="s">
        <v>40</v>
      </c>
      <c r="E51" s="35" t="s">
        <v>91</v>
      </c>
    </row>
    <row r="52" spans="1:16" x14ac:dyDescent="0.2">
      <c r="A52" s="23" t="s">
        <v>42</v>
      </c>
      <c r="E52" s="24" t="s">
        <v>37</v>
      </c>
    </row>
    <row r="53" spans="1:16" ht="63.75" x14ac:dyDescent="0.2">
      <c r="A53" t="s">
        <v>43</v>
      </c>
      <c r="E53" s="22" t="s">
        <v>92</v>
      </c>
    </row>
  </sheetData>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vt:i4>
      </vt:variant>
    </vt:vector>
  </HeadingPairs>
  <TitlesOfParts>
    <vt:vector size="1" baseType="lpstr">
      <vt:lpstr>SO 06-39-04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Šramota Petr Ing.</cp:lastModifiedBy>
  <dcterms:modified xsi:type="dcterms:W3CDTF">2023-08-21T09:01:05Z</dcterms:modified>
  <cp:category/>
  <cp:contentStatus/>
</cp:coreProperties>
</file>