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lustik.p\Documents\AKCE\23094_TABORSKEHO_NABREZI_PS\D1_stavebni_cast_vodovod\"/>
    </mc:Choice>
  </mc:AlternateContent>
  <xr:revisionPtr revIDLastSave="0" documentId="13_ncr:1_{B39E7AA5-7577-4F6C-832A-5138F8BAADF9}" xr6:coauthVersionLast="36" xr6:coauthVersionMax="36" xr10:uidLastSave="{00000000-0000-0000-0000-000000000000}"/>
  <bookViews>
    <workbookView xWindow="0" yWindow="0" windowWidth="23040" windowHeight="9060" tabRatio="810" firstSheet="1" activeTab="2" xr2:uid="{00000000-000D-0000-FFFF-FFFF00000000}"/>
  </bookViews>
  <sheets>
    <sheet name="AAAA" sheetId="4" state="veryHidden" r:id="rId1"/>
    <sheet name="vodovod" sheetId="3" r:id="rId2"/>
    <sheet name="provizorni_vodovod" sheetId="5" r:id="rId3"/>
  </sheets>
  <definedNames>
    <definedName name="_xlnm._FilterDatabase" localSheetId="2" hidden="1">provizorni_vodovod!$A$11:$D$28</definedName>
    <definedName name="_xlnm._FilterDatabase" localSheetId="1" hidden="1">vodovod!$A$4:$D$23</definedName>
    <definedName name="_xlnm.Print_Titles" localSheetId="2">provizorni_vodovod!$1:$2</definedName>
    <definedName name="_xlnm.Print_Titles" localSheetId="1">vodovod!$1:$2</definedName>
    <definedName name="_xlnm.Print_Area" localSheetId="2">provizorni_vodovod!$A$1:$D$29</definedName>
    <definedName name="_xlnm.Print_Area" localSheetId="1">vodovod!$A$1:$E$26</definedName>
  </definedNames>
  <calcPr calcId="191028"/>
</workbook>
</file>

<file path=xl/calcChain.xml><?xml version="1.0" encoding="utf-8"?>
<calcChain xmlns="http://schemas.openxmlformats.org/spreadsheetml/2006/main">
  <c r="C5" i="5" l="1"/>
  <c r="C4" i="5"/>
  <c r="D24" i="3" l="1"/>
  <c r="D25" i="3"/>
  <c r="D16" i="3"/>
  <c r="E12" i="3"/>
  <c r="E16" i="3"/>
  <c r="D17" i="3" l="1"/>
  <c r="D18" i="3"/>
  <c r="D23" i="3"/>
  <c r="E7" i="3" l="1"/>
  <c r="E8" i="3"/>
  <c r="E9" i="3"/>
  <c r="E25" i="3" l="1"/>
  <c r="E3" i="3" l="1"/>
  <c r="E6" i="3"/>
  <c r="E10" i="3"/>
  <c r="E11" i="3"/>
  <c r="E4" i="3"/>
  <c r="C21" i="3"/>
  <c r="C22" i="3" s="1"/>
  <c r="E21" i="3" l="1"/>
  <c r="E24" i="3" l="1"/>
  <c r="E23" i="3"/>
  <c r="D20" i="3"/>
  <c r="E20" i="3" s="1"/>
  <c r="E18" i="3"/>
  <c r="D19" i="3" l="1"/>
  <c r="E19" i="3" s="1"/>
  <c r="E17" i="3" l="1"/>
  <c r="E22" i="3" l="1"/>
</calcChain>
</file>

<file path=xl/sharedStrings.xml><?xml version="1.0" encoding="utf-8"?>
<sst xmlns="http://schemas.openxmlformats.org/spreadsheetml/2006/main" count="50" uniqueCount="47">
  <si>
    <t>Celkem</t>
  </si>
  <si>
    <t>m</t>
  </si>
  <si>
    <t>ks</t>
  </si>
  <si>
    <t>m / ks</t>
  </si>
  <si>
    <t>TROUBY</t>
  </si>
  <si>
    <t>TVAROVKY</t>
  </si>
  <si>
    <t>ARMATURY</t>
  </si>
  <si>
    <t>Š 80</t>
  </si>
  <si>
    <t>PŘÍSLUŠENSTVÍ</t>
  </si>
  <si>
    <t>šoupátkový poklop z šedé litiny</t>
  </si>
  <si>
    <t>poklop hydrantový z šedé litiny</t>
  </si>
  <si>
    <t>orientační tabulka pro šoupě</t>
  </si>
  <si>
    <t>orientační tabulka pro hydrant</t>
  </si>
  <si>
    <t>výstražná fólie</t>
  </si>
  <si>
    <r>
      <t>trasovací vodič CY 4 mm</t>
    </r>
    <r>
      <rPr>
        <vertAlign val="superscript"/>
        <sz val="9"/>
        <rFont val="Calibri"/>
        <family val="2"/>
        <charset val="238"/>
        <scheme val="minor"/>
      </rPr>
      <t>2</t>
    </r>
  </si>
  <si>
    <t xml:space="preserve">kabelová T spoj  </t>
  </si>
  <si>
    <t>DN 100</t>
  </si>
  <si>
    <t>SEK DN 100 (dl. 0,3 m)</t>
  </si>
  <si>
    <t>zámkový spoj pro DN 100</t>
  </si>
  <si>
    <t>K 30°/100</t>
  </si>
  <si>
    <t>K 45°/100</t>
  </si>
  <si>
    <t xml:space="preserve">Poznámka: Materiál vodovodu je tvárná litina s vnitřní cementovou vystélkou pro přetlak min. PN10 s těžkou protikorozní ochranou PE povlakem. </t>
  </si>
  <si>
    <t>spojka SYNOFLEX 100</t>
  </si>
  <si>
    <t>identifikační bod např. Marker</t>
  </si>
  <si>
    <t>H 80 (podzemní délky 1,5 m)</t>
  </si>
  <si>
    <t>zemní souprava tuhá (1,5m)</t>
  </si>
  <si>
    <t>VODOVOD</t>
  </si>
  <si>
    <t>A 100/80</t>
  </si>
  <si>
    <t>K 22,5°/100</t>
  </si>
  <si>
    <t>TROUBY PE100 – SDR11</t>
  </si>
  <si>
    <t>PE100 – SDR11 – 110x10,0 mm</t>
  </si>
  <si>
    <t>TVAROVKY (tvárná litina)</t>
  </si>
  <si>
    <t>Spojka s přírubou např. SYNOFLEX DN 100</t>
  </si>
  <si>
    <t>Přírubový spoj 100/110 pro PE potrubí</t>
  </si>
  <si>
    <t>TVAROVKY (PE100 – SDR11)</t>
  </si>
  <si>
    <t>Koleno 90°/110</t>
  </si>
  <si>
    <t>Poznámka: Materiál vodovodu je polyetylenové potrubí PE100 SDR11. Spoje potrubí budou provedeny na tupo.</t>
  </si>
  <si>
    <t>Koleno 90°/90</t>
  </si>
  <si>
    <t>PE100 – SDR11 – 90x8,2 mm</t>
  </si>
  <si>
    <t>PE100 – SDR11 – 63x5,8 mm</t>
  </si>
  <si>
    <t>Koleno 90°/63</t>
  </si>
  <si>
    <t>Spojka 110</t>
  </si>
  <si>
    <t>Přírubový spoj 80/90 pro PE potrubí</t>
  </si>
  <si>
    <t>T-kus 90° 110/90</t>
  </si>
  <si>
    <t>Spojka s přírubou např. SYNOFLEX DN 80</t>
  </si>
  <si>
    <t>T-kus 90° 110/63</t>
  </si>
  <si>
    <t>Spojka 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</si>
</sst>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-* #,##0\ &quot;Kč&quot;_-;\-* #,##0\ &quot;Kč&quot;_-;_-* &quot;-&quot;\ &quot;Kč&quot;_-;_-@_-"/>
    <numFmt numFmtId="164" formatCode="_-* #,##0_-;\-* #,##0_-;_-* &quot;-&quot;_-;_-@_-"/>
    <numFmt numFmtId="165" formatCode="_-* #,##0.00_-;\-* #,##0.00_-;_-* &quot;-&quot;??_-;_-@_-"/>
    <numFmt numFmtId="166" formatCode="_ * #,##0_ ;_ * \-#,##0_ ;_ * &quot;-&quot;_ ;_ @_ "/>
    <numFmt numFmtId="167" formatCode="_ * #,##0.00_ ;_ * \-#,##0.00_ ;_ * &quot;-&quot;??_ ;_ @_ "/>
    <numFmt numFmtId="168" formatCode="_ &quot;Kčs &quot;\ * #,##0_ ;_ &quot;Kčs &quot;\ * \-#,##0_ ;_ &quot;Kčs &quot;\ * &quot;-&quot;_ ;_ @_ "/>
    <numFmt numFmtId="169" formatCode="_ &quot;Kčs &quot;\ * #,##0.00_ ;_ &quot;Kčs &quot;\ * \-#,##0.00_ ;_ &quot;Kčs &quot;\ * &quot;-&quot;??_ ;_ @_ "/>
    <numFmt numFmtId="170" formatCode="0.0"/>
  </numFmts>
  <fonts count="14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Wide Latin"/>
      <family val="1"/>
    </font>
    <font>
      <i/>
      <sz val="10"/>
      <name val="Wide Latin"/>
      <family val="1"/>
    </font>
    <font>
      <sz val="10"/>
      <name val="Geneva"/>
    </font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vertAlign val="superscript"/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6">
    <xf numFmtId="0" fontId="0" fillId="0" borderId="0"/>
    <xf numFmtId="0" fontId="3" fillId="0" borderId="0">
      <alignment vertical="center"/>
    </xf>
    <xf numFmtId="0" fontId="4" fillId="2" borderId="1">
      <alignment vertical="center"/>
    </xf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5" fillId="2" borderId="2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2" fontId="2" fillId="0" borderId="0"/>
    <xf numFmtId="0" fontId="2" fillId="0" borderId="0"/>
    <xf numFmtId="0" fontId="1" fillId="0" borderId="0"/>
    <xf numFmtId="0" fontId="5" fillId="0" borderId="0">
      <alignment vertical="center"/>
    </xf>
    <xf numFmtId="0" fontId="9" fillId="0" borderId="0"/>
    <xf numFmtId="0" fontId="2" fillId="0" borderId="0"/>
  </cellStyleXfs>
  <cellXfs count="106">
    <xf numFmtId="0" fontId="0" fillId="0" borderId="0" xfId="0"/>
    <xf numFmtId="0" fontId="7" fillId="0" borderId="0" xfId="0" applyFont="1"/>
    <xf numFmtId="0" fontId="6" fillId="0" borderId="0" xfId="0" applyFont="1" applyFill="1"/>
    <xf numFmtId="0" fontId="6" fillId="0" borderId="0" xfId="0" applyFont="1"/>
    <xf numFmtId="49" fontId="8" fillId="0" borderId="0" xfId="0" applyNumberFormat="1" applyFont="1" applyBorder="1"/>
    <xf numFmtId="0" fontId="7" fillId="0" borderId="0" xfId="0" applyFont="1" applyFill="1"/>
    <xf numFmtId="2" fontId="10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170" fontId="11" fillId="0" borderId="9" xfId="0" applyNumberFormat="1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left" indent="1"/>
    </xf>
    <xf numFmtId="0" fontId="10" fillId="0" borderId="16" xfId="0" applyFont="1" applyFill="1" applyBorder="1" applyAlignment="1">
      <alignment horizontal="left" vertical="center" inden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left" vertical="center" wrapText="1" indent="1"/>
    </xf>
    <xf numFmtId="0" fontId="10" fillId="0" borderId="16" xfId="0" applyFont="1" applyFill="1" applyBorder="1" applyAlignment="1">
      <alignment horizontal="left" vertical="center" wrapText="1" indent="1"/>
    </xf>
    <xf numFmtId="0" fontId="10" fillId="0" borderId="16" xfId="0" applyFont="1" applyFill="1" applyBorder="1" applyAlignment="1">
      <alignment horizontal="left" wrapText="1" indent="1"/>
    </xf>
    <xf numFmtId="0" fontId="10" fillId="0" borderId="15" xfId="0" applyFont="1" applyFill="1" applyBorder="1" applyAlignment="1">
      <alignment horizontal="left" wrapText="1" indent="1"/>
    </xf>
    <xf numFmtId="2" fontId="10" fillId="0" borderId="11" xfId="0" applyNumberFormat="1" applyFont="1" applyFill="1" applyBorder="1" applyAlignment="1">
      <alignment horizontal="center" vertical="center" wrapText="1"/>
    </xf>
    <xf numFmtId="2" fontId="11" fillId="0" borderId="5" xfId="0" applyNumberFormat="1" applyFont="1" applyFill="1" applyBorder="1" applyAlignment="1">
      <alignment horizontal="center" vertical="center" wrapText="1"/>
    </xf>
    <xf numFmtId="2" fontId="10" fillId="0" borderId="14" xfId="0" applyNumberFormat="1" applyFont="1" applyFill="1" applyBorder="1" applyAlignment="1">
      <alignment horizontal="center" vertical="center" wrapText="1"/>
    </xf>
    <xf numFmtId="49" fontId="10" fillId="3" borderId="5" xfId="0" applyNumberFormat="1" applyFont="1" applyFill="1" applyBorder="1" applyAlignment="1">
      <alignment horizontal="center" vertical="center"/>
    </xf>
    <xf numFmtId="49" fontId="10" fillId="3" borderId="12" xfId="0" applyNumberFormat="1" applyFont="1" applyFill="1" applyBorder="1" applyAlignment="1">
      <alignment horizontal="center" vertical="center" wrapText="1"/>
    </xf>
    <xf numFmtId="49" fontId="10" fillId="3" borderId="7" xfId="0" applyNumberFormat="1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2" fontId="10" fillId="0" borderId="13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1" fontId="10" fillId="0" borderId="14" xfId="0" applyNumberFormat="1" applyFont="1" applyFill="1" applyBorder="1" applyAlignment="1">
      <alignment horizontal="center" vertical="center" wrapText="1"/>
    </xf>
    <xf numFmtId="1" fontId="10" fillId="0" borderId="3" xfId="0" applyNumberFormat="1" applyFont="1" applyFill="1" applyBorder="1" applyAlignment="1">
      <alignment horizontal="center" vertical="center" wrapText="1"/>
    </xf>
    <xf numFmtId="1" fontId="10" fillId="0" borderId="10" xfId="0" applyNumberFormat="1" applyFont="1" applyFill="1" applyBorder="1" applyAlignment="1">
      <alignment horizontal="center" vertical="center" wrapText="1"/>
    </xf>
    <xf numFmtId="170" fontId="10" fillId="0" borderId="14" xfId="0" applyNumberFormat="1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left" wrapText="1" inden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left" inden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left" vertical="center" wrapText="1" indent="1"/>
    </xf>
    <xf numFmtId="0" fontId="10" fillId="0" borderId="31" xfId="0" applyFont="1" applyFill="1" applyBorder="1" applyAlignment="1">
      <alignment horizontal="left" vertical="center" wrapText="1" indent="1"/>
    </xf>
    <xf numFmtId="0" fontId="10" fillId="0" borderId="31" xfId="0" applyFont="1" applyFill="1" applyBorder="1" applyAlignment="1">
      <alignment horizontal="left" wrapText="1" indent="1"/>
    </xf>
    <xf numFmtId="1" fontId="11" fillId="0" borderId="9" xfId="0" applyNumberFormat="1" applyFont="1" applyFill="1" applyBorder="1" applyAlignment="1">
      <alignment horizontal="center" vertical="center" wrapText="1"/>
    </xf>
    <xf numFmtId="1" fontId="11" fillId="0" borderId="19" xfId="0" applyNumberFormat="1" applyFont="1" applyFill="1" applyBorder="1" applyAlignment="1">
      <alignment horizontal="center" vertical="center" wrapText="1"/>
    </xf>
    <xf numFmtId="1" fontId="11" fillId="0" borderId="5" xfId="0" applyNumberFormat="1" applyFont="1" applyFill="1" applyBorder="1" applyAlignment="1">
      <alignment horizontal="center" vertical="center" wrapText="1"/>
    </xf>
    <xf numFmtId="1" fontId="11" fillId="0" borderId="7" xfId="0" applyNumberFormat="1" applyFont="1" applyFill="1" applyBorder="1" applyAlignment="1">
      <alignment horizontal="center" vertical="center" wrapText="1"/>
    </xf>
    <xf numFmtId="1" fontId="11" fillId="0" borderId="8" xfId="0" applyNumberFormat="1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left" wrapText="1" indent="1"/>
    </xf>
    <xf numFmtId="49" fontId="10" fillId="3" borderId="10" xfId="0" applyNumberFormat="1" applyFont="1" applyFill="1" applyBorder="1" applyAlignment="1">
      <alignment horizontal="center" vertical="center" wrapText="1"/>
    </xf>
    <xf numFmtId="49" fontId="10" fillId="3" borderId="19" xfId="0" applyNumberFormat="1" applyFont="1" applyFill="1" applyBorder="1" applyAlignment="1">
      <alignment horizontal="center" vertical="center" wrapText="1"/>
    </xf>
    <xf numFmtId="0" fontId="10" fillId="0" borderId="34" xfId="0" applyFont="1" applyFill="1" applyBorder="1" applyAlignment="1">
      <alignment horizontal="left" wrapText="1" indent="1"/>
    </xf>
    <xf numFmtId="0" fontId="10" fillId="0" borderId="35" xfId="0" applyFont="1" applyFill="1" applyBorder="1" applyAlignment="1">
      <alignment horizontal="left" wrapText="1" indent="1"/>
    </xf>
    <xf numFmtId="0" fontId="10" fillId="0" borderId="28" xfId="0" applyFont="1" applyFill="1" applyBorder="1" applyAlignment="1">
      <alignment horizontal="center" wrapText="1"/>
    </xf>
    <xf numFmtId="0" fontId="10" fillId="0" borderId="37" xfId="0" applyFont="1" applyFill="1" applyBorder="1" applyAlignment="1">
      <alignment horizontal="left" wrapText="1" indent="1"/>
    </xf>
    <xf numFmtId="0" fontId="10" fillId="0" borderId="34" xfId="0" applyFont="1" applyFill="1" applyBorder="1" applyAlignment="1">
      <alignment horizontal="left" vertical="center" wrapText="1" indent="1"/>
    </xf>
    <xf numFmtId="0" fontId="10" fillId="0" borderId="35" xfId="0" applyFont="1" applyFill="1" applyBorder="1" applyAlignment="1">
      <alignment horizontal="left" vertical="center" wrapText="1" indent="1"/>
    </xf>
    <xf numFmtId="0" fontId="6" fillId="0" borderId="35" xfId="0" applyFont="1" applyFill="1" applyBorder="1"/>
    <xf numFmtId="0" fontId="6" fillId="0" borderId="28" xfId="0" applyFont="1" applyFill="1" applyBorder="1" applyAlignment="1">
      <alignment horizontal="center"/>
    </xf>
    <xf numFmtId="0" fontId="10" fillId="0" borderId="38" xfId="0" applyFont="1" applyFill="1" applyBorder="1" applyAlignment="1">
      <alignment horizontal="left" vertical="center" wrapText="1" indent="1"/>
    </xf>
    <xf numFmtId="0" fontId="10" fillId="0" borderId="35" xfId="0" applyFont="1" applyFill="1" applyBorder="1" applyAlignment="1">
      <alignment horizontal="left" indent="1"/>
    </xf>
    <xf numFmtId="0" fontId="10" fillId="0" borderId="28" xfId="0" applyFont="1" applyFill="1" applyBorder="1" applyAlignment="1">
      <alignment horizontal="center" vertical="center"/>
    </xf>
    <xf numFmtId="0" fontId="10" fillId="0" borderId="35" xfId="0" applyFont="1" applyFill="1" applyBorder="1" applyAlignment="1">
      <alignment horizontal="left" vertical="center" indent="1"/>
    </xf>
    <xf numFmtId="0" fontId="10" fillId="0" borderId="35" xfId="0" applyFont="1" applyFill="1" applyBorder="1" applyAlignment="1">
      <alignment horizontal="center" vertical="center"/>
    </xf>
    <xf numFmtId="0" fontId="10" fillId="0" borderId="37" xfId="0" applyFont="1" applyFill="1" applyBorder="1" applyAlignment="1">
      <alignment horizontal="left" vertical="center" indent="1"/>
    </xf>
    <xf numFmtId="0" fontId="10" fillId="0" borderId="36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wrapText="1"/>
    </xf>
    <xf numFmtId="0" fontId="10" fillId="0" borderId="9" xfId="0" applyFont="1" applyFill="1" applyBorder="1" applyAlignment="1">
      <alignment horizontal="center" wrapText="1"/>
    </xf>
    <xf numFmtId="0" fontId="10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170" fontId="10" fillId="0" borderId="4" xfId="0" applyNumberFormat="1" applyFont="1" applyFill="1" applyBorder="1" applyAlignment="1">
      <alignment horizontal="center" wrapText="1"/>
    </xf>
    <xf numFmtId="2" fontId="10" fillId="0" borderId="28" xfId="0" applyNumberFormat="1" applyFont="1" applyFill="1" applyBorder="1" applyAlignment="1">
      <alignment horizontal="center" wrapText="1"/>
    </xf>
    <xf numFmtId="0" fontId="10" fillId="0" borderId="28" xfId="0" applyFont="1" applyFill="1" applyBorder="1" applyAlignment="1">
      <alignment horizontal="left" wrapText="1" indent="1"/>
    </xf>
    <xf numFmtId="0" fontId="10" fillId="0" borderId="39" xfId="0" applyFont="1" applyFill="1" applyBorder="1" applyAlignment="1">
      <alignment horizontal="center" wrapText="1"/>
    </xf>
    <xf numFmtId="0" fontId="10" fillId="0" borderId="19" xfId="0" applyFont="1" applyFill="1" applyBorder="1" applyAlignment="1">
      <alignment horizontal="center" wrapText="1"/>
    </xf>
    <xf numFmtId="0" fontId="10" fillId="0" borderId="40" xfId="0" applyFont="1" applyFill="1" applyBorder="1" applyAlignment="1">
      <alignment horizontal="left" indent="1"/>
    </xf>
    <xf numFmtId="0" fontId="10" fillId="0" borderId="32" xfId="0" applyFont="1" applyFill="1" applyBorder="1" applyAlignment="1">
      <alignment horizontal="center"/>
    </xf>
    <xf numFmtId="0" fontId="10" fillId="0" borderId="8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 vertical="center" wrapText="1"/>
    </xf>
    <xf numFmtId="0" fontId="10" fillId="3" borderId="15" xfId="12" applyFont="1" applyFill="1" applyBorder="1" applyAlignment="1">
      <alignment horizontal="center" vertical="center" textRotation="90"/>
    </xf>
    <xf numFmtId="0" fontId="10" fillId="3" borderId="16" xfId="0" applyFont="1" applyFill="1" applyBorder="1" applyAlignment="1">
      <alignment horizontal="center" vertical="center"/>
    </xf>
    <xf numFmtId="0" fontId="10" fillId="3" borderId="17" xfId="0" applyFont="1" applyFill="1" applyBorder="1" applyAlignment="1">
      <alignment horizontal="center" vertical="center"/>
    </xf>
    <xf numFmtId="0" fontId="10" fillId="3" borderId="27" xfId="0" applyFont="1" applyFill="1" applyBorder="1" applyAlignment="1">
      <alignment horizontal="center" vertical="center" textRotation="90"/>
    </xf>
    <xf numFmtId="0" fontId="0" fillId="3" borderId="26" xfId="0" applyFont="1" applyFill="1" applyBorder="1" applyAlignment="1">
      <alignment horizontal="center" vertical="center" textRotation="90"/>
    </xf>
    <xf numFmtId="0" fontId="10" fillId="3" borderId="22" xfId="0" applyFont="1" applyFill="1" applyBorder="1" applyAlignment="1">
      <alignment wrapText="1"/>
    </xf>
    <xf numFmtId="0" fontId="13" fillId="3" borderId="23" xfId="0" applyFont="1" applyFill="1" applyBorder="1" applyAlignment="1">
      <alignment wrapText="1"/>
    </xf>
    <xf numFmtId="0" fontId="13" fillId="3" borderId="24" xfId="0" applyFont="1" applyFill="1" applyBorder="1" applyAlignment="1">
      <alignment wrapText="1"/>
    </xf>
    <xf numFmtId="49" fontId="10" fillId="3" borderId="11" xfId="0" applyNumberFormat="1" applyFont="1" applyFill="1" applyBorder="1" applyAlignment="1">
      <alignment horizontal="center" vertical="center"/>
    </xf>
    <xf numFmtId="0" fontId="10" fillId="3" borderId="25" xfId="12" applyFont="1" applyFill="1" applyBorder="1" applyAlignment="1">
      <alignment horizontal="center" vertical="center" textRotation="90"/>
    </xf>
    <xf numFmtId="0" fontId="10" fillId="3" borderId="16" xfId="12" applyFont="1" applyFill="1" applyBorder="1" applyAlignment="1">
      <alignment horizontal="center" vertical="center" textRotation="90"/>
    </xf>
    <xf numFmtId="0" fontId="10" fillId="3" borderId="4" xfId="0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 vertical="center"/>
    </xf>
    <xf numFmtId="0" fontId="10" fillId="3" borderId="34" xfId="12" applyFont="1" applyFill="1" applyBorder="1" applyAlignment="1">
      <alignment horizontal="center" vertical="center" textRotation="90"/>
    </xf>
    <xf numFmtId="0" fontId="10" fillId="3" borderId="35" xfId="12" applyFont="1" applyFill="1" applyBorder="1" applyAlignment="1">
      <alignment horizontal="center" vertical="center" textRotation="90"/>
    </xf>
    <xf numFmtId="0" fontId="10" fillId="3" borderId="37" xfId="12" applyFont="1" applyFill="1" applyBorder="1" applyAlignment="1">
      <alignment horizontal="center" vertical="center" textRotation="90"/>
    </xf>
    <xf numFmtId="0" fontId="10" fillId="3" borderId="22" xfId="0" applyFont="1" applyFill="1" applyBorder="1" applyAlignment="1">
      <alignment vertical="center" wrapText="1"/>
    </xf>
    <xf numFmtId="0" fontId="13" fillId="3" borderId="23" xfId="0" applyFont="1" applyFill="1" applyBorder="1" applyAlignment="1">
      <alignment vertical="center" wrapText="1"/>
    </xf>
    <xf numFmtId="0" fontId="13" fillId="3" borderId="24" xfId="0" applyFont="1" applyFill="1" applyBorder="1" applyAlignment="1">
      <alignment vertical="center" wrapText="1"/>
    </xf>
    <xf numFmtId="49" fontId="10" fillId="3" borderId="5" xfId="0" applyNumberFormat="1" applyFont="1" applyFill="1" applyBorder="1" applyAlignment="1">
      <alignment horizontal="center" vertical="center"/>
    </xf>
    <xf numFmtId="0" fontId="10" fillId="3" borderId="27" xfId="12" applyFont="1" applyFill="1" applyBorder="1" applyAlignment="1">
      <alignment horizontal="center" vertical="center" textRotation="90"/>
    </xf>
    <xf numFmtId="0" fontId="0" fillId="3" borderId="26" xfId="0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0" fillId="3" borderId="26" xfId="0" applyFont="1" applyFill="1" applyBorder="1" applyAlignment="1">
      <alignment horizontal="center" vertical="center" textRotation="90"/>
    </xf>
  </cellXfs>
  <cellStyles count="16">
    <cellStyle name="A modif Blanc" xfId="1" xr:uid="{00000000-0005-0000-0000-000000000000}"/>
    <cellStyle name="A modifier" xfId="2" xr:uid="{00000000-0005-0000-0000-000001000000}"/>
    <cellStyle name="Comma [0]_250496_headcount" xfId="3" xr:uid="{00000000-0005-0000-0000-000002000000}"/>
    <cellStyle name="Comma_250496_headcount" xfId="4" xr:uid="{00000000-0005-0000-0000-000003000000}"/>
    <cellStyle name="Currency [0]_250496_headcount" xfId="5" xr:uid="{00000000-0005-0000-0000-000004000000}"/>
    <cellStyle name="Currency_250496_headcount" xfId="6" xr:uid="{00000000-0005-0000-0000-000005000000}"/>
    <cellStyle name="Licence" xfId="7" xr:uid="{00000000-0005-0000-0000-000006000000}"/>
    <cellStyle name="Milliers [0]_laroux" xfId="8" xr:uid="{00000000-0005-0000-0000-000007000000}"/>
    <cellStyle name="Milliers_laroux" xfId="9" xr:uid="{00000000-0005-0000-0000-000008000000}"/>
    <cellStyle name="Normal - Style1" xfId="10" xr:uid="{00000000-0005-0000-0000-000009000000}"/>
    <cellStyle name="Normal_250496_headcount" xfId="11" xr:uid="{00000000-0005-0000-0000-00000A000000}"/>
    <cellStyle name="Normální" xfId="0" builtinId="0"/>
    <cellStyle name="Normální 2" xfId="14" xr:uid="{14EAEC9C-F06F-484B-BE4B-A6C7F8193D02}"/>
    <cellStyle name="Normální 2 2" xfId="15" xr:uid="{5910363C-5EF3-4223-8397-73322C01D076}"/>
    <cellStyle name="normální_Sešit3" xfId="12" xr:uid="{00000000-0005-0000-0000-00000C000000}"/>
    <cellStyle name="Standard" xfId="13" xr:uid="{00000000-0005-0000-0000-00000D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zoomScaleNormal="65" zoomScaleSheetLayoutView="70" workbookViewId="0"/>
  </sheetViews>
  <sheetFormatPr defaultRowHeight="12.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6"/>
  <sheetViews>
    <sheetView zoomScale="110" zoomScaleNormal="110" zoomScaleSheetLayoutView="100" workbookViewId="0">
      <pane ySplit="1" topLeftCell="A2" activePane="bottomLeft" state="frozen"/>
      <selection pane="bottomLeft" activeCell="O41" sqref="O41"/>
    </sheetView>
  </sheetViews>
  <sheetFormatPr defaultColWidth="9.08984375" defaultRowHeight="11.5"/>
  <cols>
    <col min="1" max="1" width="3.81640625" style="3" customWidth="1"/>
    <col min="2" max="2" width="30.6328125" style="4" customWidth="1"/>
    <col min="3" max="4" width="5.81640625" style="4" customWidth="1"/>
    <col min="5" max="5" width="6.81640625" style="3" customWidth="1"/>
    <col min="6" max="16384" width="9.08984375" style="3"/>
  </cols>
  <sheetData>
    <row r="1" spans="1:5" s="1" customFormat="1" ht="12" customHeight="1">
      <c r="A1" s="91"/>
      <c r="B1" s="92"/>
      <c r="C1" s="88" t="s">
        <v>26</v>
      </c>
      <c r="D1" s="88"/>
      <c r="E1" s="22" t="s">
        <v>0</v>
      </c>
    </row>
    <row r="2" spans="1:5" s="1" customFormat="1" ht="12" customHeight="1" thickBot="1">
      <c r="A2" s="93"/>
      <c r="B2" s="94"/>
      <c r="C2" s="23" t="s">
        <v>1</v>
      </c>
      <c r="D2" s="23" t="s">
        <v>2</v>
      </c>
      <c r="E2" s="24" t="s">
        <v>3</v>
      </c>
    </row>
    <row r="3" spans="1:5" s="5" customFormat="1" ht="12.75" customHeight="1">
      <c r="A3" s="80" t="s">
        <v>4</v>
      </c>
      <c r="B3" s="18" t="s">
        <v>16</v>
      </c>
      <c r="C3" s="28">
        <v>115.9</v>
      </c>
      <c r="D3" s="19"/>
      <c r="E3" s="20">
        <f>SUM(C3:D3)</f>
        <v>115.9</v>
      </c>
    </row>
    <row r="4" spans="1:5" s="2" customFormat="1" ht="12.75" customHeight="1">
      <c r="A4" s="81"/>
      <c r="B4" s="17" t="s">
        <v>17</v>
      </c>
      <c r="C4" s="14"/>
      <c r="D4" s="7">
        <v>8</v>
      </c>
      <c r="E4" s="41">
        <f>SUM(C4:D4)</f>
        <v>8</v>
      </c>
    </row>
    <row r="5" spans="1:5" s="2" customFormat="1" ht="12.75" customHeight="1" thickBot="1">
      <c r="A5" s="82"/>
      <c r="B5" s="34"/>
      <c r="C5" s="35"/>
      <c r="D5" s="8"/>
      <c r="E5" s="42"/>
    </row>
    <row r="6" spans="1:5" s="2" customFormat="1" ht="12.75" customHeight="1">
      <c r="A6" s="83" t="s">
        <v>5</v>
      </c>
      <c r="B6" s="15" t="s">
        <v>27</v>
      </c>
      <c r="C6" s="29"/>
      <c r="D6" s="13">
        <v>4</v>
      </c>
      <c r="E6" s="43">
        <f t="shared" ref="E6:E12" si="0">SUM(C6:D6)</f>
        <v>4</v>
      </c>
    </row>
    <row r="7" spans="1:5" s="2" customFormat="1" ht="12.75" customHeight="1">
      <c r="A7" s="84"/>
      <c r="B7" s="16" t="s">
        <v>28</v>
      </c>
      <c r="C7" s="25"/>
      <c r="D7" s="7">
        <v>1</v>
      </c>
      <c r="E7" s="41">
        <f t="shared" si="0"/>
        <v>1</v>
      </c>
    </row>
    <row r="8" spans="1:5" s="2" customFormat="1" ht="12.75" customHeight="1">
      <c r="A8" s="84"/>
      <c r="B8" s="16" t="s">
        <v>19</v>
      </c>
      <c r="C8" s="25"/>
      <c r="D8" s="7">
        <v>1</v>
      </c>
      <c r="E8" s="41">
        <f t="shared" si="0"/>
        <v>1</v>
      </c>
    </row>
    <row r="9" spans="1:5" s="2" customFormat="1" ht="12.75" customHeight="1">
      <c r="A9" s="84"/>
      <c r="B9" s="16" t="s">
        <v>20</v>
      </c>
      <c r="C9" s="25"/>
      <c r="D9" s="7">
        <v>1</v>
      </c>
      <c r="E9" s="41">
        <f t="shared" si="0"/>
        <v>1</v>
      </c>
    </row>
    <row r="10" spans="1:5" s="2" customFormat="1" ht="12.75" customHeight="1" thickBot="1">
      <c r="A10" s="84"/>
      <c r="B10" s="16" t="s">
        <v>22</v>
      </c>
      <c r="C10" s="25"/>
      <c r="D10" s="7">
        <v>2</v>
      </c>
      <c r="E10" s="41">
        <f t="shared" si="0"/>
        <v>2</v>
      </c>
    </row>
    <row r="11" spans="1:5" s="2" customFormat="1" ht="12.75" customHeight="1">
      <c r="A11" s="80" t="s">
        <v>6</v>
      </c>
      <c r="B11" s="38" t="s">
        <v>24</v>
      </c>
      <c r="C11" s="29"/>
      <c r="D11" s="13">
        <v>1</v>
      </c>
      <c r="E11" s="43">
        <f t="shared" si="0"/>
        <v>1</v>
      </c>
    </row>
    <row r="12" spans="1:5" s="2" customFormat="1" ht="12.75" customHeight="1">
      <c r="A12" s="81"/>
      <c r="B12" s="39" t="s">
        <v>7</v>
      </c>
      <c r="C12" s="25"/>
      <c r="D12" s="7">
        <v>3</v>
      </c>
      <c r="E12" s="41">
        <f t="shared" si="0"/>
        <v>3</v>
      </c>
    </row>
    <row r="13" spans="1:5" s="2" customFormat="1" ht="12.75" customHeight="1">
      <c r="A13" s="81"/>
      <c r="B13" s="40"/>
      <c r="C13" s="25"/>
      <c r="D13" s="7"/>
      <c r="E13" s="41"/>
    </row>
    <row r="14" spans="1:5" s="2" customFormat="1" ht="12.75" customHeight="1">
      <c r="A14" s="81"/>
      <c r="B14" s="40"/>
      <c r="C14" s="25"/>
      <c r="D14" s="7"/>
      <c r="E14" s="41"/>
    </row>
    <row r="15" spans="1:5" s="2" customFormat="1" ht="12.75" customHeight="1" thickBot="1">
      <c r="A15" s="82"/>
      <c r="B15" s="46"/>
      <c r="C15" s="26"/>
      <c r="D15" s="12"/>
      <c r="E15" s="44"/>
    </row>
    <row r="16" spans="1:5" s="2" customFormat="1" ht="12.75" customHeight="1">
      <c r="A16" s="89" t="s">
        <v>8</v>
      </c>
      <c r="B16" s="36" t="s">
        <v>9</v>
      </c>
      <c r="C16" s="37"/>
      <c r="D16" s="27">
        <f>SUM(D12:D15)</f>
        <v>3</v>
      </c>
      <c r="E16" s="45">
        <f t="shared" ref="E16:E25" si="1">SUM(C16:D16)</f>
        <v>3</v>
      </c>
    </row>
    <row r="17" spans="1:5" s="2" customFormat="1" ht="12.75" customHeight="1">
      <c r="A17" s="90"/>
      <c r="B17" s="10" t="s">
        <v>25</v>
      </c>
      <c r="C17" s="14"/>
      <c r="D17" s="7">
        <f>D16</f>
        <v>3</v>
      </c>
      <c r="E17" s="41">
        <f t="shared" si="1"/>
        <v>3</v>
      </c>
    </row>
    <row r="18" spans="1:5" s="2" customFormat="1" ht="12.75" customHeight="1">
      <c r="A18" s="90"/>
      <c r="B18" s="11" t="s">
        <v>10</v>
      </c>
      <c r="C18" s="14"/>
      <c r="D18" s="7">
        <f>SUM(D11)</f>
        <v>1</v>
      </c>
      <c r="E18" s="41">
        <f t="shared" si="1"/>
        <v>1</v>
      </c>
    </row>
    <row r="19" spans="1:5" s="2" customFormat="1" ht="12.75" customHeight="1">
      <c r="A19" s="90"/>
      <c r="B19" s="10" t="s">
        <v>11</v>
      </c>
      <c r="C19" s="14"/>
      <c r="D19" s="7">
        <f>D16</f>
        <v>3</v>
      </c>
      <c r="E19" s="41">
        <f t="shared" si="1"/>
        <v>3</v>
      </c>
    </row>
    <row r="20" spans="1:5" s="2" customFormat="1" ht="12.75" customHeight="1">
      <c r="A20" s="90"/>
      <c r="B20" s="10" t="s">
        <v>12</v>
      </c>
      <c r="C20" s="14"/>
      <c r="D20" s="7">
        <f>D18</f>
        <v>1</v>
      </c>
      <c r="E20" s="41">
        <f t="shared" si="1"/>
        <v>1</v>
      </c>
    </row>
    <row r="21" spans="1:5" s="2" customFormat="1" ht="12.75" customHeight="1">
      <c r="A21" s="90"/>
      <c r="B21" s="10" t="s">
        <v>13</v>
      </c>
      <c r="C21" s="21">
        <f>SUM(C3:C3)</f>
        <v>115.9</v>
      </c>
      <c r="D21" s="6"/>
      <c r="E21" s="9">
        <f t="shared" si="1"/>
        <v>115.9</v>
      </c>
    </row>
    <row r="22" spans="1:5" s="2" customFormat="1" ht="12.75" customHeight="1">
      <c r="A22" s="90"/>
      <c r="B22" s="11" t="s">
        <v>14</v>
      </c>
      <c r="C22" s="33">
        <f>2*C21+4*(SUM(D11:D15))</f>
        <v>247.8</v>
      </c>
      <c r="D22" s="6"/>
      <c r="E22" s="9">
        <f t="shared" si="1"/>
        <v>247.8</v>
      </c>
    </row>
    <row r="23" spans="1:5" s="2" customFormat="1" ht="12.75" customHeight="1">
      <c r="A23" s="90"/>
      <c r="B23" s="10" t="s">
        <v>15</v>
      </c>
      <c r="C23" s="30"/>
      <c r="D23" s="31">
        <f>2*(SUM(D11:D15))</f>
        <v>8</v>
      </c>
      <c r="E23" s="41">
        <f t="shared" si="1"/>
        <v>8</v>
      </c>
    </row>
    <row r="24" spans="1:5" s="2" customFormat="1" ht="12.75" customHeight="1">
      <c r="A24" s="90"/>
      <c r="B24" s="10" t="s">
        <v>23</v>
      </c>
      <c r="C24" s="30"/>
      <c r="D24" s="31">
        <f>7+C3/30</f>
        <v>10.863333333333333</v>
      </c>
      <c r="E24" s="41">
        <f t="shared" si="1"/>
        <v>10.863333333333333</v>
      </c>
    </row>
    <row r="25" spans="1:5" s="2" customFormat="1" ht="12.75" customHeight="1" thickBot="1">
      <c r="A25" s="90"/>
      <c r="B25" s="10" t="s">
        <v>18</v>
      </c>
      <c r="C25" s="30"/>
      <c r="D25" s="32">
        <f>14+C3/6</f>
        <v>33.316666666666663</v>
      </c>
      <c r="E25" s="41">
        <f t="shared" si="1"/>
        <v>33.316666666666663</v>
      </c>
    </row>
    <row r="26" spans="1:5" ht="40" customHeight="1" thickBot="1">
      <c r="A26" s="85" t="s">
        <v>21</v>
      </c>
      <c r="B26" s="86"/>
      <c r="C26" s="86"/>
      <c r="D26" s="86"/>
      <c r="E26" s="87"/>
    </row>
  </sheetData>
  <mergeCells count="7">
    <mergeCell ref="A11:A15"/>
    <mergeCell ref="A6:A10"/>
    <mergeCell ref="A26:E26"/>
    <mergeCell ref="C1:D1"/>
    <mergeCell ref="A16:A25"/>
    <mergeCell ref="A1:B2"/>
    <mergeCell ref="A3:A5"/>
  </mergeCells>
  <phoneticPr fontId="0" type="noConversion"/>
  <printOptions horizontalCentered="1"/>
  <pageMargins left="0.39370078740157483" right="0.19685039370078741" top="0.78740157480314965" bottom="0.23622047244094491" header="0.19685039370078741" footer="0.23622047244094491"/>
  <pageSetup paperSize="9" orientation="portrait" r:id="rId1"/>
  <headerFooter alignWithMargins="0"/>
  <ignoredErrors>
    <ignoredError sqref="D23 C22:D22 D16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1CF22-9C44-43CB-995A-AE94F990B3E7}">
  <sheetPr>
    <pageSetUpPr fitToPage="1"/>
  </sheetPr>
  <dimension ref="A1:D29"/>
  <sheetViews>
    <sheetView tabSelected="1" view="pageBreakPreview" zoomScaleNormal="110" zoomScaleSheetLayoutView="100" workbookViewId="0">
      <pane ySplit="1" topLeftCell="A2" activePane="bottomLeft" state="frozen"/>
      <selection pane="bottomLeft" activeCell="K45" sqref="K44:K45"/>
    </sheetView>
  </sheetViews>
  <sheetFormatPr defaultColWidth="9.08984375" defaultRowHeight="11.5"/>
  <cols>
    <col min="1" max="1" width="3.81640625" style="3" customWidth="1"/>
    <col min="2" max="2" width="35.6328125" style="4" customWidth="1"/>
    <col min="3" max="4" width="8.6328125" style="4" customWidth="1"/>
    <col min="5" max="16384" width="9.08984375" style="3"/>
  </cols>
  <sheetData>
    <row r="1" spans="1:4" s="1" customFormat="1" ht="12" customHeight="1">
      <c r="A1" s="91"/>
      <c r="B1" s="92"/>
      <c r="C1" s="88" t="s">
        <v>26</v>
      </c>
      <c r="D1" s="101"/>
    </row>
    <row r="2" spans="1:4" s="1" customFormat="1" ht="12" customHeight="1" thickBot="1">
      <c r="A2" s="93"/>
      <c r="B2" s="94"/>
      <c r="C2" s="47" t="s">
        <v>1</v>
      </c>
      <c r="D2" s="48" t="s">
        <v>2</v>
      </c>
    </row>
    <row r="3" spans="1:4" s="5" customFormat="1" ht="12.75" customHeight="1">
      <c r="A3" s="102" t="s">
        <v>29</v>
      </c>
      <c r="B3" s="49" t="s">
        <v>30</v>
      </c>
      <c r="C3" s="71">
        <v>109</v>
      </c>
      <c r="D3" s="64"/>
    </row>
    <row r="4" spans="1:4" s="5" customFormat="1" ht="12.75" customHeight="1">
      <c r="A4" s="103"/>
      <c r="B4" s="50" t="s">
        <v>38</v>
      </c>
      <c r="C4" s="72">
        <f>2*2</f>
        <v>4</v>
      </c>
      <c r="D4" s="65"/>
    </row>
    <row r="5" spans="1:4" s="5" customFormat="1" ht="12.75" customHeight="1">
      <c r="A5" s="103"/>
      <c r="B5" s="73" t="s">
        <v>39</v>
      </c>
      <c r="C5" s="72">
        <f>1*2</f>
        <v>2</v>
      </c>
      <c r="D5" s="65"/>
    </row>
    <row r="6" spans="1:4" s="5" customFormat="1" ht="12.75" customHeight="1">
      <c r="A6" s="103"/>
      <c r="B6" s="50"/>
      <c r="C6" s="51"/>
      <c r="D6" s="65"/>
    </row>
    <row r="7" spans="1:4" s="5" customFormat="1" ht="12.75" customHeight="1">
      <c r="A7" s="103"/>
      <c r="B7" s="50"/>
      <c r="C7" s="51"/>
      <c r="D7" s="65"/>
    </row>
    <row r="8" spans="1:4" s="5" customFormat="1" ht="12.75" customHeight="1">
      <c r="A8" s="103"/>
      <c r="B8" s="50"/>
      <c r="C8" s="51"/>
      <c r="D8" s="65"/>
    </row>
    <row r="9" spans="1:4" s="5" customFormat="1" ht="12.75" customHeight="1">
      <c r="A9" s="103"/>
      <c r="B9" s="50"/>
      <c r="C9" s="51"/>
      <c r="D9" s="65"/>
    </row>
    <row r="10" spans="1:4" s="5" customFormat="1" ht="12.75" customHeight="1" thickBot="1">
      <c r="A10" s="104"/>
      <c r="B10" s="52"/>
      <c r="C10" s="74"/>
      <c r="D10" s="75"/>
    </row>
    <row r="11" spans="1:4" s="2" customFormat="1" ht="12.75" customHeight="1">
      <c r="A11" s="105" t="s">
        <v>31</v>
      </c>
      <c r="B11" s="53" t="s">
        <v>32</v>
      </c>
      <c r="C11" s="29"/>
      <c r="D11" s="79">
        <v>2</v>
      </c>
    </row>
    <row r="12" spans="1:4" s="2" customFormat="1" ht="12.75" customHeight="1">
      <c r="A12" s="105"/>
      <c r="B12" s="54" t="s">
        <v>44</v>
      </c>
      <c r="C12" s="25"/>
      <c r="D12" s="66">
        <v>1</v>
      </c>
    </row>
    <row r="13" spans="1:4" s="2" customFormat="1" ht="12.75" customHeight="1">
      <c r="A13" s="105"/>
      <c r="B13" s="54" t="s">
        <v>33</v>
      </c>
      <c r="C13" s="25"/>
      <c r="D13" s="66">
        <v>2</v>
      </c>
    </row>
    <row r="14" spans="1:4" s="2" customFormat="1" ht="12.75" customHeight="1">
      <c r="A14" s="84"/>
      <c r="B14" s="54" t="s">
        <v>42</v>
      </c>
      <c r="C14" s="25"/>
      <c r="D14" s="66">
        <v>1</v>
      </c>
    </row>
    <row r="15" spans="1:4" s="2" customFormat="1" ht="12.75" customHeight="1">
      <c r="A15" s="84"/>
      <c r="B15" s="54"/>
      <c r="C15" s="25"/>
      <c r="D15" s="66"/>
    </row>
    <row r="16" spans="1:4" s="2" customFormat="1" ht="12.75" customHeight="1">
      <c r="A16" s="84"/>
      <c r="B16" s="54"/>
      <c r="C16" s="25"/>
      <c r="D16" s="66"/>
    </row>
    <row r="17" spans="1:4" s="2" customFormat="1" ht="12.75" customHeight="1">
      <c r="A17" s="84"/>
      <c r="B17" s="54"/>
      <c r="C17" s="25"/>
      <c r="D17" s="66"/>
    </row>
    <row r="18" spans="1:4" s="2" customFormat="1" ht="12.75" customHeight="1">
      <c r="A18" s="84"/>
      <c r="B18" s="55"/>
      <c r="C18" s="56"/>
      <c r="D18" s="67"/>
    </row>
    <row r="19" spans="1:4" s="2" customFormat="1" ht="12.75" customHeight="1" thickBot="1">
      <c r="A19" s="84"/>
      <c r="B19" s="57"/>
      <c r="C19" s="26"/>
      <c r="D19" s="68"/>
    </row>
    <row r="20" spans="1:4" s="2" customFormat="1" ht="12.75" customHeight="1">
      <c r="A20" s="95" t="s">
        <v>34</v>
      </c>
      <c r="B20" s="76" t="s">
        <v>35</v>
      </c>
      <c r="C20" s="77"/>
      <c r="D20" s="78">
        <v>4</v>
      </c>
    </row>
    <row r="21" spans="1:4" s="2" customFormat="1" ht="12.75" customHeight="1">
      <c r="A21" s="96"/>
      <c r="B21" s="58" t="s">
        <v>37</v>
      </c>
      <c r="C21" s="59"/>
      <c r="D21" s="69">
        <v>4</v>
      </c>
    </row>
    <row r="22" spans="1:4" s="2" customFormat="1" ht="12.75" customHeight="1">
      <c r="A22" s="96"/>
      <c r="B22" s="58" t="s">
        <v>40</v>
      </c>
      <c r="C22" s="59"/>
      <c r="D22" s="69">
        <v>2</v>
      </c>
    </row>
    <row r="23" spans="1:4" s="2" customFormat="1" ht="12.75" customHeight="1">
      <c r="A23" s="96"/>
      <c r="B23" s="60" t="s">
        <v>41</v>
      </c>
      <c r="C23" s="59"/>
      <c r="D23" s="69">
        <v>1</v>
      </c>
    </row>
    <row r="24" spans="1:4" s="2" customFormat="1" ht="12.75" customHeight="1">
      <c r="A24" s="96"/>
      <c r="B24" s="58" t="s">
        <v>43</v>
      </c>
      <c r="C24" s="59"/>
      <c r="D24" s="69">
        <v>2</v>
      </c>
    </row>
    <row r="25" spans="1:4" s="2" customFormat="1" ht="12.75" customHeight="1">
      <c r="A25" s="96"/>
      <c r="B25" s="58" t="s">
        <v>45</v>
      </c>
      <c r="C25" s="59"/>
      <c r="D25" s="69">
        <v>1</v>
      </c>
    </row>
    <row r="26" spans="1:4" s="2" customFormat="1" ht="12.75" customHeight="1">
      <c r="A26" s="96"/>
      <c r="B26" s="60" t="s">
        <v>46</v>
      </c>
      <c r="C26" s="59"/>
      <c r="D26" s="69">
        <v>1</v>
      </c>
    </row>
    <row r="27" spans="1:4" s="2" customFormat="1" ht="12.75" customHeight="1">
      <c r="A27" s="96"/>
      <c r="B27" s="60"/>
      <c r="C27" s="61"/>
      <c r="D27" s="69"/>
    </row>
    <row r="28" spans="1:4" s="2" customFormat="1" ht="12.75" customHeight="1" thickBot="1">
      <c r="A28" s="97"/>
      <c r="B28" s="62"/>
      <c r="C28" s="63"/>
      <c r="D28" s="70"/>
    </row>
    <row r="29" spans="1:4" ht="40" customHeight="1" thickBot="1">
      <c r="A29" s="98" t="s">
        <v>36</v>
      </c>
      <c r="B29" s="99"/>
      <c r="C29" s="99"/>
      <c r="D29" s="100"/>
    </row>
  </sheetData>
  <mergeCells count="6">
    <mergeCell ref="A20:A28"/>
    <mergeCell ref="A29:D29"/>
    <mergeCell ref="A1:B2"/>
    <mergeCell ref="C1:D1"/>
    <mergeCell ref="A3:A10"/>
    <mergeCell ref="A11:A19"/>
  </mergeCells>
  <printOptions horizontalCentered="1"/>
  <pageMargins left="0.39370078740157483" right="0.19685039370078741" top="0.78740157480314965" bottom="0.23622047244094491" header="0.1968503937007874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vodovod</vt:lpstr>
      <vt:lpstr>provizorni_vodovod</vt:lpstr>
      <vt:lpstr>provizorni_vodovod!Názvy_tisku</vt:lpstr>
      <vt:lpstr>vodovod!Názvy_tisku</vt:lpstr>
      <vt:lpstr>provizorni_vodovod!Oblast_tisku</vt:lpstr>
      <vt:lpstr>vodovod!Oblast_tisku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vypis materialu</dc:title>
  <dc:subject/>
  <dc:creator>Ing. Tomas Frajt</dc:creator>
  <cp:keywords/>
  <dc:description/>
  <cp:lastModifiedBy>hlustik.p</cp:lastModifiedBy>
  <cp:revision/>
  <cp:lastPrinted>2023-07-30T09:22:07Z</cp:lastPrinted>
  <dcterms:created xsi:type="dcterms:W3CDTF">2001-09-20T17:39:01Z</dcterms:created>
  <dcterms:modified xsi:type="dcterms:W3CDTF">2023-07-30T09:22:24Z</dcterms:modified>
  <cp:category/>
  <cp:contentStatus/>
</cp:coreProperties>
</file>