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MŠ Michalova/ezak/"/>
    </mc:Choice>
  </mc:AlternateContent>
  <xr:revisionPtr revIDLastSave="0" documentId="8_{FEF0EA1D-0AA0-4205-A5A0-8F6C024A5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 - ŠABLONA" sheetId="1" r:id="rId1"/>
  </sheets>
  <definedNames>
    <definedName name="_xlnm.Print_Titles" localSheetId="0">'CN - ŠABLONA'!$1:$5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16" i="1"/>
  <c r="P34" i="1"/>
  <c r="P33" i="1"/>
  <c r="P32" i="1"/>
  <c r="P31" i="1"/>
  <c r="P29" i="1"/>
  <c r="P28" i="1"/>
  <c r="P27" i="1"/>
  <c r="P26" i="1"/>
  <c r="P25" i="1"/>
  <c r="P24" i="1"/>
  <c r="P12" i="1"/>
  <c r="P13" i="1"/>
  <c r="P10" i="1" l="1"/>
  <c r="P11" i="1"/>
  <c r="P14" i="1"/>
  <c r="P15" i="1"/>
  <c r="P17" i="1"/>
  <c r="P18" i="1"/>
  <c r="P19" i="1"/>
  <c r="P20" i="1"/>
  <c r="P8" i="1"/>
  <c r="D36" i="1" l="1"/>
  <c r="I36" i="1" s="1"/>
  <c r="K36" i="1" s="1"/>
  <c r="O36" i="1" s="1"/>
</calcChain>
</file>

<file path=xl/sharedStrings.xml><?xml version="1.0" encoding="utf-8"?>
<sst xmlns="http://schemas.openxmlformats.org/spreadsheetml/2006/main" count="235" uniqueCount="114">
  <si>
    <t>Pol. č.</t>
  </si>
  <si>
    <t>Položka</t>
  </si>
  <si>
    <t>Rozměry</t>
  </si>
  <si>
    <t>Počet</t>
  </si>
  <si>
    <t>Elektrická energie</t>
  </si>
  <si>
    <t>Plyn</t>
  </si>
  <si>
    <t>Přípojné body</t>
  </si>
  <si>
    <t>Cena/ kus</t>
  </si>
  <si>
    <t>Cena celkem</t>
  </si>
  <si>
    <t>označení zařízení / služby</t>
  </si>
  <si>
    <t>šířka</t>
  </si>
  <si>
    <t>hloubka</t>
  </si>
  <si>
    <t>výška</t>
  </si>
  <si>
    <t>ks</t>
  </si>
  <si>
    <t>příkon</t>
  </si>
  <si>
    <t>napětí</t>
  </si>
  <si>
    <t>plyn</t>
  </si>
  <si>
    <t>stud.</t>
  </si>
  <si>
    <t>teplá</t>
  </si>
  <si>
    <t>odpad</t>
  </si>
  <si>
    <t>bez DPH</t>
  </si>
  <si>
    <t>mm</t>
  </si>
  <si>
    <t>kW</t>
  </si>
  <si>
    <t>V</t>
  </si>
  <si>
    <t>voda</t>
  </si>
  <si>
    <t>∅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</si>
  <si>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</si>
  <si>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</si>
  <si>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</si>
  <si>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</si>
  <si>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</si>
  <si>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</si>
  <si>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</si>
  <si>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</si>
  <si>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</si>
  <si>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</si>
  <si>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</si>
  <si>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</si>
  <si>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</si>
  <si>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CELKEM ZA DÍLO BEZ DPH</t>
  </si>
  <si>
    <t>DPH 21%</t>
  </si>
  <si>
    <t>CENA CELKEM VČETNĚ DPH</t>
  </si>
  <si>
    <t>Celková cena zboží bez DPH</t>
  </si>
  <si>
    <t>1</t>
  </si>
  <si>
    <t>230</t>
  </si>
  <si>
    <t>2</t>
  </si>
  <si>
    <t>700</t>
  </si>
  <si>
    <t>400</t>
  </si>
  <si>
    <t>3/4´´</t>
  </si>
  <si>
    <t>40</t>
  </si>
  <si>
    <t>900</t>
  </si>
  <si>
    <t>50</t>
  </si>
  <si>
    <t>Stolní baterie páková, profi. Prodloužené ramínko</t>
  </si>
  <si>
    <t>300</t>
  </si>
  <si>
    <t>640</t>
  </si>
  <si>
    <t>2020</t>
  </si>
  <si>
    <t>0,2</t>
  </si>
  <si>
    <t>Celonerezová lednice s monoblokovou chladící jednotkou. Nerezové provedení vnitřní i vnější části lednice. Digitální ovládání, automatické odmrazování a odtávání kondenzátu. Automatické zastavení ventilátoru při otevření dveří. Vnitřní dno prolisované s kulatými rohy pro snadnou údržbu. Vnitřní prostor uzpůsoben pro vkládání GN 1/1, nebo roštů o této velikosti. Objem 450 litrů, klimatická třída 5, energetická třída alespoň B. Síla izolace alespoň 65 mm, chladící médium R290, vlisované madlo.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</si>
  <si>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</si>
  <si>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</si>
  <si>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</si>
  <si>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</si>
  <si>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</si>
  <si>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</si>
  <si>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</si>
  <si>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</si>
  <si>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</si>
  <si>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</si>
  <si>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</si>
  <si>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</si>
  <si>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850</t>
  </si>
  <si>
    <t>3</t>
  </si>
  <si>
    <t>nezakresleno</t>
  </si>
  <si>
    <t>600</t>
  </si>
  <si>
    <t>380</t>
  </si>
  <si>
    <t>420</t>
  </si>
  <si>
    <t>0,5</t>
  </si>
  <si>
    <t>620</t>
  </si>
  <si>
    <t>1300</t>
  </si>
  <si>
    <t>23</t>
  </si>
  <si>
    <t>Transportní vyhřívaný vozík s kapacitou 2x8 GN 1/1-65 mm. Vozík je vyroben z chromniklové oceli 18/10. Přívodní kabel s vidlicí o délce 2 metry. Čtyři kolečka z toho 2 pevná a 2 otočná s brzdou. Dvoukřídlé uzamykatelné dveře s otvíráním do 270 °C, lisované lišty, trubkové madlo, statické vyhřívání topnými tělesy které brání vysychání pokrmů. Každá komora má svůj lastní termostat. Vozík slouží pro přepravu pokrmů do nové přístavby krčkem.</t>
  </si>
  <si>
    <t>706</t>
  </si>
  <si>
    <t>1028</t>
  </si>
  <si>
    <t>1007</t>
  </si>
  <si>
    <t>Koš nerezový s nášlapným elementem. Objem 50 litrů. Celonerezové provedení.</t>
  </si>
  <si>
    <t>615</t>
  </si>
  <si>
    <t>Keramické umyvadlo s baterií</t>
  </si>
  <si>
    <t>dodávka ZTI</t>
  </si>
  <si>
    <t>Nástěnná skříňka s posuvnými dvířky a 1 vnitřní policí.</t>
  </si>
  <si>
    <t>Myčka nádobí a skla s možností zabudování reverzní osmózy nebo změkčovače. Možnost využití košů 50x50 cm, nebo 54x50 cm. Celonerezové dvouplášťové provedení vč. zad, fce ThermoStop nebo podobné, které zaručuje mytí a oplach alespoň při teplotě +71 °C, mycí čerpadlo, vestavěný dávkovač mycího a oplachového prostředku, vestavěné odpadové čerpadlo. Funkce aktivního filtru vody a detergentů pro snížení spotřeby o alespoň 20%. Standardní vybavení stroje s 1 košem na talíře, 1 košem na sklenice a 1 košem na příbory.</t>
  </si>
  <si>
    <t>230/400</t>
  </si>
  <si>
    <t>Manuální změkčovač vody s obsahem pryskyřice cca 6 litrů, nerezové tělo s plastovou podnoží.</t>
  </si>
  <si>
    <t>2.33. Výdejna stravy 2. NP</t>
  </si>
  <si>
    <t>190</t>
  </si>
  <si>
    <t>Uchazeč doloží splnění technických předpokladů technickým listem výrobce.</t>
  </si>
  <si>
    <t>Poznámky</t>
  </si>
  <si>
    <t xml:space="preserve"> TECHNICKÁ SPECIFIKACE GASTROZAŘÍZENÍ, MŠ Michalova, Brno, přístavba 1+2 NP</t>
  </si>
  <si>
    <t>1.14. Výdejna stravy 1. NP</t>
  </si>
  <si>
    <t xml:space="preserve">Nerezový výdejový stůl s 3 samostatnými vanami pro GN 1/1. Každá vana má vlastní regulaci +30/+90 °C, automatické napouštění a vypouštění vody pomocí ventilu. Pracovní deska se zadním a levým lemem. Přední a levý okopový sokl. Barové opláštění, spodní vyhřívaná část osazena pojezdovými dvířky. Regulace z přední strany stolu. </t>
  </si>
  <si>
    <t>Nerezový stůl v barovém provedení, opláštění, přední posuvná dvířka. Zadní a levý lem na pracovní desce. Vnitřní police.</t>
  </si>
  <si>
    <t>1330</t>
  </si>
  <si>
    <t>Nástěnná skříňka s posuvnými dvířky a 1 vnitřní policí. Nika pro MWT.</t>
  </si>
  <si>
    <t>Mirkovlnná trouba s digitálním ovládáním, 9 programů.</t>
  </si>
  <si>
    <t>540</t>
  </si>
  <si>
    <t>415</t>
  </si>
  <si>
    <t>1,4</t>
  </si>
  <si>
    <t>2600</t>
  </si>
  <si>
    <t>Mycí stůl s dřezem 40x40 cm, nikou pro koš na zbytky, nikou pro myčku, skříňkou vpravo a skříňkou pod dřezem, opatřenou křídlovým dvířkem. Pracovní deska nerezová, zadní a levý lem, prolis kolem dřezu proti skapu vody, prolam i vedle dřezu pro osychání košů. Otvor pro stojánkovou baterii. Boční i zadní opláštění, u skříňky přední a pravý okopový sokl. Ve skříňce pod dřezem bude umístěna úpravna vody a kanystry s mycím a oplachovým prostředkem.</t>
  </si>
  <si>
    <t>Transportní vyhřívaný vozík s kapacitou 2x8 GN 1/1-65 mm. Vozík je vyroben z chromniklové oceli 18/10. Přívodní kabel s vidlicí o délce 2 metry. Čtyři kolečka z toho 2 pevná a 2 otočná s brzdou. Dvoukřídlé uzamykatelné dveře s otvíráním do 270 °C, lisované lišty, trubkové madlo, statické vyhřívání topnými tělesy které brání vysychání pokrmů. Každá komora má svůj vlastní termostat. Vozík slouží pro přepravu pokrmů do nové přístavby krčkem.</t>
  </si>
  <si>
    <t>stávající</t>
  </si>
  <si>
    <t>21a</t>
  </si>
  <si>
    <r>
      <rPr>
        <b/>
        <u/>
        <sz val="10"/>
        <color indexed="8"/>
        <rFont val="Arial"/>
        <family val="2"/>
        <charset val="238"/>
      </rPr>
      <t>Základní předpoklady:</t>
    </r>
    <r>
      <rPr>
        <sz val="10"/>
        <color indexed="8"/>
        <rFont val="Arial"/>
        <family val="2"/>
        <charset val="238"/>
      </rPr>
      <t xml:space="preserve"> veškerý nerezový materiál o minimální jakosti AISI 304 (není li specifikací určena výšší jakost), síla plechu minimálně 1,2 mm. Konstrukce z uzavřencýh jeklů 40x40 mm, pracovní desky podlepené laminem, police regálů a polic podlepeny kovovou výztuhou. Všechny stoly, regály, skříně budou osazeny výškově stavitelnými rektifikátory o minimální stavitelnosti alespoň +- 30 mm, u podstavce pod konvektomat budou dodány kovové rektifikátory s ohledem na hmotnost zařízení. Daná specifikace výrobků je bráno jako nejnižší možná a vyskytují li se v ní obchodní názvy, jde pouze o usnadnění orientace popisu výrobku. Rozměry i příkony je možné překročit či nesplnit o +- 5 % , není-li ve specifikace řečeno min/max - pak nutno dodrřet specifikaci, ale vždy nabízet spotřebiče s ohledem na celkové úspořádání projektu.</t>
    </r>
  </si>
  <si>
    <t>Poznámka:</t>
  </si>
  <si>
    <t>Každá položka bude oceněna včetně dopravy, instalace a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</si>
</sst>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"/>
    <numFmt numFmtId="165" formatCode="#,##0.00\ &quot;Kč&quot;"/>
    <numFmt numFmtId="166" formatCode="#,##0\ &quot;Kč&quot;"/>
  </numFmts>
  <fonts count="15">
    <font>
      <sz val="10"/>
      <color indexed="8"/>
      <name val="Arial"/>
    </font>
    <font>
      <sz val="10"/>
      <color indexed="8"/>
      <name val="Corporative Soft Bold"/>
    </font>
    <font>
      <sz val="20"/>
      <color indexed="8"/>
      <name val="Corporative Soft Bold"/>
    </font>
    <font>
      <b/>
      <sz val="10"/>
      <color indexed="8"/>
      <name val="Arial"/>
      <family val="2"/>
      <charset val="238"/>
    </font>
    <font>
      <sz val="10"/>
      <color indexed="8"/>
      <name val="Corporative Soft Book"/>
    </font>
    <font>
      <sz val="10"/>
      <color indexed="8"/>
      <name val="Corporative Soft Regular"/>
    </font>
    <font>
      <sz val="10"/>
      <color indexed="8"/>
      <name val="Corporative Soft Medium"/>
    </font>
    <font>
      <sz val="12"/>
      <color indexed="8"/>
      <name val="Corporative Sans Black"/>
    </font>
    <font>
      <sz val="14"/>
      <color indexed="8"/>
      <name val="Corporative Soft Bold"/>
    </font>
    <font>
      <sz val="18"/>
      <color indexed="12"/>
      <name val="Corporative Soft Black"/>
    </font>
    <font>
      <sz val="8"/>
      <name val="Arial"/>
      <family val="2"/>
      <charset val="238"/>
    </font>
    <font>
      <b/>
      <sz val="10"/>
      <color indexed="8"/>
      <name val="Corporative Soft Regular"/>
      <charset val="238"/>
    </font>
    <font>
      <sz val="10"/>
      <color indexed="8"/>
      <name val="Arial CE"/>
    </font>
    <font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dotted">
        <color indexed="10"/>
      </bottom>
      <diagonal/>
    </border>
    <border>
      <left/>
      <right/>
      <top style="dotted">
        <color indexed="10"/>
      </top>
      <bottom/>
      <diagonal/>
    </border>
    <border>
      <left/>
      <right/>
      <top/>
      <bottom/>
      <diagonal/>
    </border>
    <border>
      <left/>
      <right style="dotted">
        <color indexed="10"/>
      </right>
      <top/>
      <bottom/>
      <diagonal/>
    </border>
    <border>
      <left style="dotted">
        <color indexed="10"/>
      </left>
      <right/>
      <top/>
      <bottom/>
      <diagonal/>
    </border>
    <border>
      <left style="dotted">
        <color indexed="10"/>
      </left>
      <right style="dotted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 style="dotted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2" fillId="0" borderId="4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4" xfId="0" applyNumberFormat="1" applyFont="1" applyBorder="1" applyAlignment="1"/>
    <xf numFmtId="0" fontId="0" fillId="0" borderId="8" xfId="0" applyNumberFormat="1" applyFont="1" applyBorder="1" applyAlignment="1"/>
    <xf numFmtId="0" fontId="1" fillId="0" borderId="8" xfId="0" applyNumberFormat="1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/>
    <xf numFmtId="49" fontId="5" fillId="6" borderId="4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/>
    </xf>
    <xf numFmtId="0" fontId="5" fillId="6" borderId="5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  <xf numFmtId="165" fontId="4" fillId="6" borderId="6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/>
    <xf numFmtId="0" fontId="1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5" fillId="6" borderId="4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/>
    <xf numFmtId="0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6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ont="1" applyBorder="1" applyAlignment="1"/>
    <xf numFmtId="0" fontId="5" fillId="7" borderId="4" xfId="0" applyNumberFormat="1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6" fillId="6" borderId="4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6" fontId="6" fillId="7" borderId="4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5" fillId="6" borderId="12" xfId="0" applyNumberFormat="1" applyFont="1" applyFill="1" applyBorder="1" applyAlignment="1">
      <alignment horizontal="center" vertical="center" wrapText="1"/>
    </xf>
    <xf numFmtId="0" fontId="11" fillId="6" borderId="12" xfId="0" applyNumberFormat="1" applyFont="1" applyFill="1" applyBorder="1" applyAlignment="1">
      <alignment horizontal="center" vertical="center" wrapText="1"/>
    </xf>
    <xf numFmtId="0" fontId="5" fillId="6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7" borderId="1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/>
    <xf numFmtId="0" fontId="14" fillId="0" borderId="4" xfId="0" applyNumberFormat="1" applyFont="1" applyBorder="1" applyAlignment="1"/>
    <xf numFmtId="0" fontId="13" fillId="0" borderId="11" xfId="0" applyNumberFormat="1" applyFont="1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0" fillId="3" borderId="3" xfId="0" applyNumberFormat="1" applyFont="1" applyFill="1" applyBorder="1" applyAlignment="1"/>
    <xf numFmtId="0" fontId="3" fillId="0" borderId="10" xfId="0" applyFont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" xfId="0" applyNumberFormat="1" applyFont="1" applyBorder="1" applyAlignment="1"/>
    <xf numFmtId="0" fontId="5" fillId="4" borderId="9" xfId="0" applyFont="1" applyFill="1" applyBorder="1" applyAlignment="1">
      <alignment horizontal="center"/>
    </xf>
    <xf numFmtId="0" fontId="0" fillId="0" borderId="9" xfId="0" applyNumberFormat="1" applyFont="1" applyBorder="1" applyAlignment="1"/>
    <xf numFmtId="0" fontId="1" fillId="0" borderId="7" xfId="0" applyNumberFormat="1" applyFont="1" applyBorder="1" applyAlignment="1">
      <alignment horizontal="center"/>
    </xf>
    <xf numFmtId="0" fontId="0" fillId="3" borderId="8" xfId="0" applyNumberFormat="1" applyFont="1" applyFill="1" applyBorder="1" applyAlignment="1"/>
    <xf numFmtId="0" fontId="1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BDC0BF"/>
      <rgbColor rgb="FFFFFFFF"/>
      <rgbColor rgb="FFFF00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sady Office">
  <a:themeElements>
    <a:clrScheme name="Motiv sady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ady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ady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6"/>
  <sheetViews>
    <sheetView showGridLines="0" tabSelected="1" topLeftCell="A31" zoomScale="91" zoomScaleNormal="91" zoomScalePageLayoutView="114" workbookViewId="0">
      <selection activeCell="A45" sqref="A45"/>
    </sheetView>
  </sheetViews>
  <sheetFormatPr defaultColWidth="11.42578125" defaultRowHeight="16.5" customHeight="1"/>
  <cols>
    <col min="1" max="1" width="4.7109375" style="1" customWidth="1"/>
    <col min="2" max="2" width="52.7109375" style="1" customWidth="1"/>
    <col min="3" max="3" width="12.7109375" style="1" customWidth="1"/>
    <col min="4" max="6" width="9.42578125" style="1" customWidth="1"/>
    <col min="7" max="7" width="4.7109375" style="1" customWidth="1"/>
    <col min="8" max="8" width="8" style="1" customWidth="1"/>
    <col min="9" max="9" width="11.42578125" style="1" customWidth="1"/>
    <col min="10" max="10" width="14" style="1" customWidth="1"/>
    <col min="11" max="14" width="6.42578125" style="1" customWidth="1"/>
    <col min="15" max="16" width="19.42578125" style="1" customWidth="1"/>
    <col min="17" max="257" width="11.42578125" style="1" customWidth="1"/>
  </cols>
  <sheetData>
    <row r="1" spans="1:257" ht="80.25" customHeight="1" thickBot="1">
      <c r="A1" s="73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57" s="1" customFormat="1" ht="20.25" customHeight="1" thickTop="1">
      <c r="A2" s="20" t="s">
        <v>0</v>
      </c>
      <c r="B2" s="20" t="s">
        <v>1</v>
      </c>
      <c r="C2" s="34" t="s">
        <v>95</v>
      </c>
      <c r="D2" s="84" t="s">
        <v>2</v>
      </c>
      <c r="E2" s="85"/>
      <c r="F2" s="85"/>
      <c r="G2" s="20" t="s">
        <v>3</v>
      </c>
      <c r="H2" s="84" t="s">
        <v>4</v>
      </c>
      <c r="I2" s="85"/>
      <c r="J2" s="20" t="s">
        <v>5</v>
      </c>
      <c r="K2" s="84" t="s">
        <v>6</v>
      </c>
      <c r="L2" s="85"/>
      <c r="M2" s="85"/>
      <c r="N2" s="85"/>
      <c r="O2" s="20" t="s">
        <v>7</v>
      </c>
      <c r="P2" s="20" t="s">
        <v>8</v>
      </c>
    </row>
    <row r="3" spans="1:257" s="1" customFormat="1" ht="12.6" customHeight="1">
      <c r="A3" s="21"/>
      <c r="B3" s="21"/>
      <c r="C3" s="21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25"/>
      <c r="P3" s="25"/>
    </row>
    <row r="4" spans="1:257" s="1" customFormat="1" ht="12.75" customHeight="1">
      <c r="A4" s="2"/>
      <c r="B4" s="22" t="s">
        <v>9</v>
      </c>
      <c r="C4" s="35"/>
      <c r="D4" s="26" t="s">
        <v>10</v>
      </c>
      <c r="E4" s="27" t="s">
        <v>11</v>
      </c>
      <c r="F4" s="28" t="s">
        <v>12</v>
      </c>
      <c r="G4" s="82" t="s">
        <v>13</v>
      </c>
      <c r="H4" s="26" t="s">
        <v>14</v>
      </c>
      <c r="I4" s="28" t="s">
        <v>15</v>
      </c>
      <c r="J4" s="29" t="s">
        <v>14</v>
      </c>
      <c r="K4" s="26" t="s">
        <v>16</v>
      </c>
      <c r="L4" s="27" t="s">
        <v>17</v>
      </c>
      <c r="M4" s="27" t="s">
        <v>18</v>
      </c>
      <c r="N4" s="27" t="s">
        <v>19</v>
      </c>
      <c r="O4" s="28" t="s">
        <v>20</v>
      </c>
      <c r="P4" s="29" t="s">
        <v>20</v>
      </c>
    </row>
    <row r="5" spans="1:257" s="1" customFormat="1" ht="13.7" customHeight="1" thickBot="1">
      <c r="A5" s="3"/>
      <c r="B5" s="3"/>
      <c r="C5" s="3"/>
      <c r="D5" s="30" t="s">
        <v>21</v>
      </c>
      <c r="E5" s="30" t="s">
        <v>21</v>
      </c>
      <c r="F5" s="30" t="s">
        <v>21</v>
      </c>
      <c r="G5" s="83"/>
      <c r="H5" s="4" t="s">
        <v>22</v>
      </c>
      <c r="I5" s="4" t="s">
        <v>23</v>
      </c>
      <c r="J5" s="4" t="s">
        <v>22</v>
      </c>
      <c r="K5" s="4"/>
      <c r="L5" s="31" t="s">
        <v>24</v>
      </c>
      <c r="M5" s="31" t="s">
        <v>24</v>
      </c>
      <c r="N5" s="4" t="s">
        <v>25</v>
      </c>
      <c r="O5" s="3"/>
      <c r="P5" s="3"/>
    </row>
    <row r="6" spans="1:257" ht="12.75" customHeight="1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257" s="19" customFormat="1" ht="24" customHeight="1">
      <c r="A7" s="39"/>
      <c r="B7" s="50" t="s">
        <v>97</v>
      </c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1"/>
      <c r="P7" s="4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</row>
    <row r="8" spans="1:257" s="19" customFormat="1" ht="109.5" customHeight="1">
      <c r="A8" s="14" t="s">
        <v>26</v>
      </c>
      <c r="B8" s="36" t="s">
        <v>80</v>
      </c>
      <c r="C8" s="62" t="s">
        <v>94</v>
      </c>
      <c r="D8" s="44" t="s">
        <v>81</v>
      </c>
      <c r="E8" s="14" t="s">
        <v>82</v>
      </c>
      <c r="F8" s="14" t="s">
        <v>83</v>
      </c>
      <c r="G8" s="46" t="s">
        <v>43</v>
      </c>
      <c r="H8" s="14" t="s">
        <v>76</v>
      </c>
      <c r="I8" s="14" t="s">
        <v>44</v>
      </c>
      <c r="J8" s="46"/>
      <c r="K8" s="14"/>
      <c r="L8" s="14"/>
      <c r="M8" s="14"/>
      <c r="N8" s="14"/>
      <c r="O8" s="32"/>
      <c r="P8" s="56">
        <f>G8*O8</f>
        <v>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</row>
    <row r="9" spans="1:257" s="19" customFormat="1" ht="27" customHeight="1">
      <c r="A9" s="43" t="s">
        <v>27</v>
      </c>
      <c r="B9" s="37" t="s">
        <v>86</v>
      </c>
      <c r="C9" s="64"/>
      <c r="D9" s="5"/>
      <c r="E9" s="5"/>
      <c r="F9" s="5"/>
      <c r="G9" s="52" t="s">
        <v>43</v>
      </c>
      <c r="H9" s="5"/>
      <c r="I9" s="5"/>
      <c r="J9" s="52"/>
      <c r="K9" s="5"/>
      <c r="L9" s="5"/>
      <c r="M9" s="5"/>
      <c r="N9" s="53"/>
      <c r="O9" s="55" t="s">
        <v>87</v>
      </c>
      <c r="P9" s="56" t="s">
        <v>87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</row>
    <row r="10" spans="1:257" s="19" customFormat="1" ht="123" customHeight="1">
      <c r="A10" s="14" t="s">
        <v>28</v>
      </c>
      <c r="B10" s="23" t="s">
        <v>57</v>
      </c>
      <c r="C10" s="60" t="s">
        <v>94</v>
      </c>
      <c r="D10" s="16" t="s">
        <v>54</v>
      </c>
      <c r="E10" s="14" t="s">
        <v>46</v>
      </c>
      <c r="F10" s="17" t="s">
        <v>55</v>
      </c>
      <c r="G10" s="15" t="s">
        <v>43</v>
      </c>
      <c r="H10" s="16" t="s">
        <v>56</v>
      </c>
      <c r="I10" s="17" t="s">
        <v>44</v>
      </c>
      <c r="J10" s="46"/>
      <c r="K10" s="14"/>
      <c r="L10" s="14"/>
      <c r="M10" s="14"/>
      <c r="N10" s="54"/>
      <c r="O10" s="55"/>
      <c r="P10" s="56">
        <f t="shared" ref="P10:P20" si="0">G10*O10</f>
        <v>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</row>
    <row r="11" spans="1:257" s="19" customFormat="1" ht="78.75" customHeight="1">
      <c r="A11" s="43" t="s">
        <v>29</v>
      </c>
      <c r="B11" s="37" t="s">
        <v>98</v>
      </c>
      <c r="C11" s="64"/>
      <c r="D11" s="5" t="s">
        <v>78</v>
      </c>
      <c r="E11" s="5" t="s">
        <v>46</v>
      </c>
      <c r="F11" s="5" t="s">
        <v>50</v>
      </c>
      <c r="G11" s="52" t="s">
        <v>43</v>
      </c>
      <c r="H11" s="5" t="s">
        <v>71</v>
      </c>
      <c r="I11" s="5" t="s">
        <v>79</v>
      </c>
      <c r="J11" s="52"/>
      <c r="K11" s="5"/>
      <c r="L11" s="5" t="s">
        <v>48</v>
      </c>
      <c r="M11" s="5"/>
      <c r="N11" s="53" t="s">
        <v>49</v>
      </c>
      <c r="O11" s="55"/>
      <c r="P11" s="56">
        <f t="shared" si="0"/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</row>
    <row r="12" spans="1:257" s="19" customFormat="1" ht="36.75" customHeight="1">
      <c r="A12" s="14" t="s">
        <v>30</v>
      </c>
      <c r="B12" s="36" t="s">
        <v>99</v>
      </c>
      <c r="C12" s="63"/>
      <c r="D12" s="14" t="s">
        <v>100</v>
      </c>
      <c r="E12" s="14" t="s">
        <v>46</v>
      </c>
      <c r="F12" s="14" t="s">
        <v>50</v>
      </c>
      <c r="G12" s="46" t="s">
        <v>43</v>
      </c>
      <c r="H12" s="14"/>
      <c r="I12" s="14"/>
      <c r="J12" s="46"/>
      <c r="K12" s="14"/>
      <c r="L12" s="14"/>
      <c r="M12" s="14"/>
      <c r="N12" s="54"/>
      <c r="O12" s="55"/>
      <c r="P12" s="56">
        <f t="shared" si="0"/>
        <v>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</row>
    <row r="13" spans="1:257" s="19" customFormat="1" ht="27.75" customHeight="1">
      <c r="A13" s="43" t="s">
        <v>31</v>
      </c>
      <c r="B13" s="37" t="s">
        <v>102</v>
      </c>
      <c r="C13" s="64"/>
      <c r="D13" s="5" t="s">
        <v>103</v>
      </c>
      <c r="E13" s="5" t="s">
        <v>104</v>
      </c>
      <c r="F13" s="5" t="s">
        <v>53</v>
      </c>
      <c r="G13" s="52" t="s">
        <v>43</v>
      </c>
      <c r="H13" s="5" t="s">
        <v>105</v>
      </c>
      <c r="I13" s="5" t="s">
        <v>44</v>
      </c>
      <c r="J13" s="52"/>
      <c r="K13" s="5"/>
      <c r="L13" s="5"/>
      <c r="M13" s="5"/>
      <c r="N13" s="53"/>
      <c r="O13" s="55"/>
      <c r="P13" s="56">
        <f t="shared" si="0"/>
        <v>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</row>
    <row r="14" spans="1:257" s="19" customFormat="1" ht="36" customHeight="1">
      <c r="A14" s="14" t="s">
        <v>32</v>
      </c>
      <c r="B14" s="36" t="s">
        <v>101</v>
      </c>
      <c r="C14" s="63"/>
      <c r="D14" s="14" t="s">
        <v>100</v>
      </c>
      <c r="E14" s="14" t="s">
        <v>47</v>
      </c>
      <c r="F14" s="14" t="s">
        <v>73</v>
      </c>
      <c r="G14" s="46" t="s">
        <v>43</v>
      </c>
      <c r="H14" s="14"/>
      <c r="I14" s="14"/>
      <c r="J14" s="46"/>
      <c r="K14" s="14"/>
      <c r="L14" s="14"/>
      <c r="M14" s="14"/>
      <c r="N14" s="54"/>
      <c r="O14" s="55"/>
      <c r="P14" s="56">
        <f t="shared" si="0"/>
        <v>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</row>
    <row r="15" spans="1:257" s="19" customFormat="1" ht="111.75" customHeight="1">
      <c r="A15" s="43" t="s">
        <v>33</v>
      </c>
      <c r="B15" s="37" t="s">
        <v>107</v>
      </c>
      <c r="C15" s="64"/>
      <c r="D15" s="5" t="s">
        <v>106</v>
      </c>
      <c r="E15" s="5" t="s">
        <v>77</v>
      </c>
      <c r="F15" s="5" t="s">
        <v>50</v>
      </c>
      <c r="G15" s="52" t="s">
        <v>43</v>
      </c>
      <c r="H15" s="5"/>
      <c r="I15" s="5"/>
      <c r="J15" s="52"/>
      <c r="K15" s="5"/>
      <c r="L15" s="5" t="s">
        <v>48</v>
      </c>
      <c r="M15" s="5" t="s">
        <v>48</v>
      </c>
      <c r="N15" s="53" t="s">
        <v>51</v>
      </c>
      <c r="O15" s="55"/>
      <c r="P15" s="56">
        <f t="shared" si="0"/>
        <v>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</row>
    <row r="16" spans="1:257" s="19" customFormat="1" ht="21.75" customHeight="1">
      <c r="A16" s="43" t="s">
        <v>34</v>
      </c>
      <c r="B16" s="24" t="s">
        <v>52</v>
      </c>
      <c r="C16" s="38"/>
      <c r="D16" s="7"/>
      <c r="E16" s="5"/>
      <c r="F16" s="8"/>
      <c r="G16" s="6" t="s">
        <v>43</v>
      </c>
      <c r="H16" s="7"/>
      <c r="I16" s="8"/>
      <c r="J16" s="6"/>
      <c r="K16" s="7"/>
      <c r="L16" s="5"/>
      <c r="M16" s="5"/>
      <c r="N16" s="8"/>
      <c r="O16" s="32"/>
      <c r="P16" s="56">
        <f t="shared" si="0"/>
        <v>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</row>
    <row r="17" spans="1:257" s="19" customFormat="1" ht="34.5" customHeight="1">
      <c r="A17" s="14" t="s">
        <v>35</v>
      </c>
      <c r="B17" s="36" t="s">
        <v>84</v>
      </c>
      <c r="C17" s="61"/>
      <c r="D17" s="44" t="s">
        <v>74</v>
      </c>
      <c r="E17" s="14" t="s">
        <v>74</v>
      </c>
      <c r="F17" s="14" t="s">
        <v>85</v>
      </c>
      <c r="G17" s="46" t="s">
        <v>43</v>
      </c>
      <c r="H17" s="14"/>
      <c r="I17" s="14"/>
      <c r="J17" s="46"/>
      <c r="K17" s="14"/>
      <c r="L17" s="14"/>
      <c r="M17" s="14"/>
      <c r="N17" s="54"/>
      <c r="O17" s="55"/>
      <c r="P17" s="56">
        <f t="shared" si="0"/>
        <v>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</row>
    <row r="18" spans="1:257" s="19" customFormat="1" ht="119.25" customHeight="1">
      <c r="A18" s="43" t="s">
        <v>36</v>
      </c>
      <c r="B18" s="37" t="s">
        <v>89</v>
      </c>
      <c r="C18" s="65" t="s">
        <v>94</v>
      </c>
      <c r="D18" s="5" t="s">
        <v>73</v>
      </c>
      <c r="E18" s="5" t="s">
        <v>73</v>
      </c>
      <c r="F18" s="5" t="s">
        <v>70</v>
      </c>
      <c r="G18" s="52" t="s">
        <v>43</v>
      </c>
      <c r="H18" s="5" t="s">
        <v>71</v>
      </c>
      <c r="I18" s="5" t="s">
        <v>90</v>
      </c>
      <c r="J18" s="52"/>
      <c r="K18" s="5"/>
      <c r="L18" s="5" t="s">
        <v>48</v>
      </c>
      <c r="M18" s="5"/>
      <c r="N18" s="53" t="s">
        <v>49</v>
      </c>
      <c r="O18" s="55"/>
      <c r="P18" s="56">
        <f t="shared" si="0"/>
        <v>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</row>
    <row r="19" spans="1:257" s="19" customFormat="1" ht="27.75" customHeight="1">
      <c r="A19" s="14" t="s">
        <v>37</v>
      </c>
      <c r="B19" s="36" t="s">
        <v>91</v>
      </c>
      <c r="C19" s="63" t="s">
        <v>72</v>
      </c>
      <c r="D19" s="14" t="s">
        <v>93</v>
      </c>
      <c r="E19" s="14" t="s">
        <v>93</v>
      </c>
      <c r="F19" s="14" t="s">
        <v>75</v>
      </c>
      <c r="G19" s="46" t="s">
        <v>43</v>
      </c>
      <c r="H19" s="14"/>
      <c r="I19" s="14"/>
      <c r="J19" s="46"/>
      <c r="K19" s="14"/>
      <c r="L19" s="14"/>
      <c r="M19" s="14"/>
      <c r="N19" s="54"/>
      <c r="O19" s="55"/>
      <c r="P19" s="56">
        <f t="shared" si="0"/>
        <v>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</row>
    <row r="20" spans="1:257" s="19" customFormat="1" ht="24" customHeight="1">
      <c r="A20" s="43" t="s">
        <v>38</v>
      </c>
      <c r="B20" s="42" t="s">
        <v>88</v>
      </c>
      <c r="C20" s="66"/>
      <c r="D20" s="43" t="s">
        <v>78</v>
      </c>
      <c r="E20" s="43" t="s">
        <v>53</v>
      </c>
      <c r="F20" s="43" t="s">
        <v>73</v>
      </c>
      <c r="G20" s="47" t="s">
        <v>45</v>
      </c>
      <c r="H20" s="5"/>
      <c r="I20" s="5"/>
      <c r="J20" s="52"/>
      <c r="K20" s="5"/>
      <c r="L20" s="5"/>
      <c r="M20" s="5"/>
      <c r="N20" s="53"/>
      <c r="O20" s="55"/>
      <c r="P20" s="56">
        <f t="shared" si="0"/>
        <v>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</row>
    <row r="21" spans="1:257" s="19" customFormat="1" ht="24" customHeight="1">
      <c r="A21" s="39"/>
      <c r="B21" s="50" t="s">
        <v>92</v>
      </c>
      <c r="C21" s="67"/>
      <c r="D21" s="39"/>
      <c r="E21" s="39"/>
      <c r="F21" s="39"/>
      <c r="G21" s="45"/>
      <c r="H21" s="39"/>
      <c r="I21" s="39"/>
      <c r="J21" s="45"/>
      <c r="K21" s="39"/>
      <c r="L21" s="39"/>
      <c r="M21" s="39"/>
      <c r="N21" s="57"/>
      <c r="O21" s="58"/>
      <c r="P21" s="5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</row>
    <row r="22" spans="1:257" s="19" customFormat="1" ht="110.25" customHeight="1">
      <c r="A22" s="14" t="s">
        <v>58</v>
      </c>
      <c r="B22" s="36" t="s">
        <v>108</v>
      </c>
      <c r="C22" s="62" t="s">
        <v>94</v>
      </c>
      <c r="D22" s="44" t="s">
        <v>81</v>
      </c>
      <c r="E22" s="14" t="s">
        <v>82</v>
      </c>
      <c r="F22" s="14" t="s">
        <v>83</v>
      </c>
      <c r="G22" s="46" t="s">
        <v>43</v>
      </c>
      <c r="H22" s="14" t="s">
        <v>76</v>
      </c>
      <c r="I22" s="14" t="s">
        <v>44</v>
      </c>
      <c r="J22" s="46"/>
      <c r="K22" s="14"/>
      <c r="L22" s="14"/>
      <c r="M22" s="14"/>
      <c r="N22" s="54"/>
      <c r="O22" s="32" t="s">
        <v>109</v>
      </c>
      <c r="P22" s="56" t="s">
        <v>109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</row>
    <row r="23" spans="1:257" s="19" customFormat="1" ht="23.25" customHeight="1">
      <c r="A23" s="43" t="s">
        <v>59</v>
      </c>
      <c r="B23" s="37" t="s">
        <v>86</v>
      </c>
      <c r="C23" s="64"/>
      <c r="D23" s="5"/>
      <c r="E23" s="5"/>
      <c r="F23" s="5"/>
      <c r="G23" s="52" t="s">
        <v>43</v>
      </c>
      <c r="H23" s="5"/>
      <c r="I23" s="5"/>
      <c r="J23" s="52"/>
      <c r="K23" s="5"/>
      <c r="L23" s="5"/>
      <c r="M23" s="5"/>
      <c r="N23" s="53"/>
      <c r="O23" s="55" t="s">
        <v>87</v>
      </c>
      <c r="P23" s="56" t="s">
        <v>87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</row>
    <row r="24" spans="1:257" s="19" customFormat="1" ht="118.5" customHeight="1">
      <c r="A24" s="14" t="s">
        <v>60</v>
      </c>
      <c r="B24" s="23" t="s">
        <v>57</v>
      </c>
      <c r="C24" s="60" t="s">
        <v>94</v>
      </c>
      <c r="D24" s="16" t="s">
        <v>54</v>
      </c>
      <c r="E24" s="14" t="s">
        <v>46</v>
      </c>
      <c r="F24" s="17" t="s">
        <v>55</v>
      </c>
      <c r="G24" s="15" t="s">
        <v>43</v>
      </c>
      <c r="H24" s="16" t="s">
        <v>56</v>
      </c>
      <c r="I24" s="17" t="s">
        <v>44</v>
      </c>
      <c r="J24" s="46"/>
      <c r="K24" s="14"/>
      <c r="L24" s="14"/>
      <c r="M24" s="14"/>
      <c r="N24" s="54"/>
      <c r="O24" s="55"/>
      <c r="P24" s="56">
        <f t="shared" ref="P24:P30" si="1">G24*O24</f>
        <v>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</row>
    <row r="25" spans="1:257" s="19" customFormat="1" ht="85.5" customHeight="1">
      <c r="A25" s="43" t="s">
        <v>61</v>
      </c>
      <c r="B25" s="37" t="s">
        <v>98</v>
      </c>
      <c r="C25" s="64"/>
      <c r="D25" s="5" t="s">
        <v>78</v>
      </c>
      <c r="E25" s="5" t="s">
        <v>46</v>
      </c>
      <c r="F25" s="5" t="s">
        <v>50</v>
      </c>
      <c r="G25" s="52" t="s">
        <v>43</v>
      </c>
      <c r="H25" s="5" t="s">
        <v>71</v>
      </c>
      <c r="I25" s="5" t="s">
        <v>79</v>
      </c>
      <c r="J25" s="52"/>
      <c r="K25" s="5"/>
      <c r="L25" s="5" t="s">
        <v>48</v>
      </c>
      <c r="M25" s="5"/>
      <c r="N25" s="53" t="s">
        <v>49</v>
      </c>
      <c r="O25" s="55"/>
      <c r="P25" s="56">
        <f t="shared" si="1"/>
        <v>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</row>
    <row r="26" spans="1:257" s="19" customFormat="1" ht="34.5" customHeight="1">
      <c r="A26" s="14" t="s">
        <v>62</v>
      </c>
      <c r="B26" s="36" t="s">
        <v>99</v>
      </c>
      <c r="C26" s="63"/>
      <c r="D26" s="14" t="s">
        <v>100</v>
      </c>
      <c r="E26" s="14" t="s">
        <v>46</v>
      </c>
      <c r="F26" s="14" t="s">
        <v>50</v>
      </c>
      <c r="G26" s="46" t="s">
        <v>43</v>
      </c>
      <c r="H26" s="14"/>
      <c r="I26" s="14"/>
      <c r="J26" s="46"/>
      <c r="K26" s="14"/>
      <c r="L26" s="14"/>
      <c r="M26" s="14"/>
      <c r="N26" s="54"/>
      <c r="O26" s="55"/>
      <c r="P26" s="56">
        <f t="shared" si="1"/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</row>
    <row r="27" spans="1:257" s="19" customFormat="1" ht="27.75" customHeight="1">
      <c r="A27" s="43" t="s">
        <v>63</v>
      </c>
      <c r="B27" s="37" t="s">
        <v>102</v>
      </c>
      <c r="C27" s="64"/>
      <c r="D27" s="5" t="s">
        <v>103</v>
      </c>
      <c r="E27" s="5" t="s">
        <v>104</v>
      </c>
      <c r="F27" s="5" t="s">
        <v>53</v>
      </c>
      <c r="G27" s="52" t="s">
        <v>43</v>
      </c>
      <c r="H27" s="5" t="s">
        <v>105</v>
      </c>
      <c r="I27" s="5" t="s">
        <v>44</v>
      </c>
      <c r="J27" s="52"/>
      <c r="K27" s="5"/>
      <c r="L27" s="5"/>
      <c r="M27" s="5"/>
      <c r="N27" s="53"/>
      <c r="O27" s="55"/>
      <c r="P27" s="56">
        <f t="shared" si="1"/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</row>
    <row r="28" spans="1:257" s="19" customFormat="1" ht="36.75" customHeight="1">
      <c r="A28" s="14" t="s">
        <v>64</v>
      </c>
      <c r="B28" s="36" t="s">
        <v>101</v>
      </c>
      <c r="C28" s="63"/>
      <c r="D28" s="14" t="s">
        <v>100</v>
      </c>
      <c r="E28" s="14" t="s">
        <v>47</v>
      </c>
      <c r="F28" s="14" t="s">
        <v>73</v>
      </c>
      <c r="G28" s="46" t="s">
        <v>43</v>
      </c>
      <c r="H28" s="14"/>
      <c r="I28" s="14"/>
      <c r="J28" s="46"/>
      <c r="K28" s="14"/>
      <c r="L28" s="14"/>
      <c r="M28" s="14"/>
      <c r="N28" s="54"/>
      <c r="O28" s="55"/>
      <c r="P28" s="56">
        <f t="shared" si="1"/>
        <v>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</row>
    <row r="29" spans="1:257" s="19" customFormat="1" ht="127.5" customHeight="1">
      <c r="A29" s="43" t="s">
        <v>65</v>
      </c>
      <c r="B29" s="37" t="s">
        <v>107</v>
      </c>
      <c r="C29" s="64"/>
      <c r="D29" s="5" t="s">
        <v>106</v>
      </c>
      <c r="E29" s="5" t="s">
        <v>77</v>
      </c>
      <c r="F29" s="5" t="s">
        <v>50</v>
      </c>
      <c r="G29" s="52" t="s">
        <v>43</v>
      </c>
      <c r="H29" s="5"/>
      <c r="I29" s="5"/>
      <c r="J29" s="52"/>
      <c r="K29" s="5"/>
      <c r="L29" s="5" t="s">
        <v>48</v>
      </c>
      <c r="M29" s="5" t="s">
        <v>48</v>
      </c>
      <c r="N29" s="53" t="s">
        <v>51</v>
      </c>
      <c r="O29" s="55"/>
      <c r="P29" s="56">
        <f t="shared" si="1"/>
        <v>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</row>
    <row r="30" spans="1:257" s="19" customFormat="1" ht="22.5" customHeight="1">
      <c r="A30" s="43" t="s">
        <v>110</v>
      </c>
      <c r="B30" s="24" t="s">
        <v>52</v>
      </c>
      <c r="C30" s="38"/>
      <c r="D30" s="7"/>
      <c r="E30" s="5"/>
      <c r="F30" s="8"/>
      <c r="G30" s="6" t="s">
        <v>43</v>
      </c>
      <c r="H30" s="7"/>
      <c r="I30" s="8"/>
      <c r="J30" s="6"/>
      <c r="K30" s="7"/>
      <c r="L30" s="5"/>
      <c r="M30" s="5"/>
      <c r="N30" s="8"/>
      <c r="O30" s="32"/>
      <c r="P30" s="56">
        <f t="shared" si="1"/>
        <v>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</row>
    <row r="31" spans="1:257" s="19" customFormat="1" ht="31.5" customHeight="1">
      <c r="A31" s="14" t="s">
        <v>66</v>
      </c>
      <c r="B31" s="36" t="s">
        <v>84</v>
      </c>
      <c r="C31" s="61"/>
      <c r="D31" s="44" t="s">
        <v>74</v>
      </c>
      <c r="E31" s="14" t="s">
        <v>74</v>
      </c>
      <c r="F31" s="14" t="s">
        <v>85</v>
      </c>
      <c r="G31" s="46" t="s">
        <v>43</v>
      </c>
      <c r="H31" s="14"/>
      <c r="I31" s="14"/>
      <c r="J31" s="46"/>
      <c r="K31" s="14"/>
      <c r="L31" s="14"/>
      <c r="M31" s="14"/>
      <c r="N31" s="54"/>
      <c r="O31" s="55"/>
      <c r="P31" s="56">
        <f t="shared" ref="P31:P34" si="2">G31*O31</f>
        <v>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</row>
    <row r="32" spans="1:257" s="19" customFormat="1" ht="123.75" customHeight="1">
      <c r="A32" s="43" t="s">
        <v>67</v>
      </c>
      <c r="B32" s="37" t="s">
        <v>89</v>
      </c>
      <c r="C32" s="65" t="s">
        <v>94</v>
      </c>
      <c r="D32" s="5" t="s">
        <v>73</v>
      </c>
      <c r="E32" s="5" t="s">
        <v>73</v>
      </c>
      <c r="F32" s="5" t="s">
        <v>70</v>
      </c>
      <c r="G32" s="52" t="s">
        <v>43</v>
      </c>
      <c r="H32" s="5" t="s">
        <v>71</v>
      </c>
      <c r="I32" s="5" t="s">
        <v>90</v>
      </c>
      <c r="J32" s="52"/>
      <c r="K32" s="5"/>
      <c r="L32" s="5" t="s">
        <v>48</v>
      </c>
      <c r="M32" s="5"/>
      <c r="N32" s="53" t="s">
        <v>49</v>
      </c>
      <c r="O32" s="55"/>
      <c r="P32" s="56">
        <f t="shared" si="2"/>
        <v>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</row>
    <row r="33" spans="1:257" s="19" customFormat="1" ht="45.75" customHeight="1">
      <c r="A33" s="14" t="s">
        <v>68</v>
      </c>
      <c r="B33" s="36" t="s">
        <v>91</v>
      </c>
      <c r="C33" s="63" t="s">
        <v>72</v>
      </c>
      <c r="D33" s="14" t="s">
        <v>93</v>
      </c>
      <c r="E33" s="14" t="s">
        <v>93</v>
      </c>
      <c r="F33" s="14" t="s">
        <v>75</v>
      </c>
      <c r="G33" s="46" t="s">
        <v>43</v>
      </c>
      <c r="H33" s="14"/>
      <c r="I33" s="14"/>
      <c r="J33" s="46"/>
      <c r="K33" s="14"/>
      <c r="L33" s="14"/>
      <c r="M33" s="14"/>
      <c r="N33" s="54"/>
      <c r="O33" s="55"/>
      <c r="P33" s="56">
        <f t="shared" si="2"/>
        <v>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</row>
    <row r="34" spans="1:257" s="19" customFormat="1" ht="26.25" customHeight="1" thickBot="1">
      <c r="A34" s="43" t="s">
        <v>69</v>
      </c>
      <c r="B34" s="42" t="s">
        <v>88</v>
      </c>
      <c r="C34" s="66"/>
      <c r="D34" s="43" t="s">
        <v>78</v>
      </c>
      <c r="E34" s="43" t="s">
        <v>53</v>
      </c>
      <c r="F34" s="43" t="s">
        <v>73</v>
      </c>
      <c r="G34" s="47" t="s">
        <v>45</v>
      </c>
      <c r="H34" s="5"/>
      <c r="I34" s="5"/>
      <c r="J34" s="52"/>
      <c r="K34" s="5"/>
      <c r="L34" s="5"/>
      <c r="M34" s="5"/>
      <c r="N34" s="53"/>
      <c r="O34" s="55"/>
      <c r="P34" s="56">
        <f t="shared" si="2"/>
        <v>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</row>
    <row r="35" spans="1:257" ht="30.95" customHeight="1" thickTop="1" thickBot="1">
      <c r="A35" s="9"/>
      <c r="B35" s="13"/>
      <c r="C35" s="33"/>
      <c r="D35" s="41"/>
      <c r="E35" s="76"/>
      <c r="F35" s="76"/>
      <c r="G35" s="76"/>
      <c r="H35" s="76"/>
      <c r="I35" s="93" t="s">
        <v>39</v>
      </c>
      <c r="J35" s="93"/>
      <c r="K35" s="87" t="s">
        <v>40</v>
      </c>
      <c r="L35" s="87"/>
      <c r="M35" s="87"/>
      <c r="N35" s="10"/>
      <c r="O35" s="87" t="s">
        <v>41</v>
      </c>
      <c r="P35" s="88"/>
    </row>
    <row r="36" spans="1:257" ht="27.2" customHeight="1" thickTop="1">
      <c r="A36" s="91" t="s">
        <v>42</v>
      </c>
      <c r="B36" s="91"/>
      <c r="C36" s="91"/>
      <c r="D36" s="89">
        <f>SUM(P7:P34)</f>
        <v>0</v>
      </c>
      <c r="E36" s="89"/>
      <c r="F36" s="11"/>
      <c r="G36" s="11"/>
      <c r="H36" s="11"/>
      <c r="I36" s="86">
        <f>SUM(D36:D37)</f>
        <v>0</v>
      </c>
      <c r="J36" s="78"/>
      <c r="K36" s="86">
        <f>0.21*I36</f>
        <v>0</v>
      </c>
      <c r="L36" s="78"/>
      <c r="M36" s="78"/>
      <c r="N36" s="11"/>
      <c r="O36" s="77">
        <f>I36+K36</f>
        <v>0</v>
      </c>
      <c r="P36" s="78"/>
    </row>
    <row r="37" spans="1:257" ht="27.2" customHeight="1" thickBot="1">
      <c r="A37" s="92"/>
      <c r="B37" s="92"/>
      <c r="C37" s="92"/>
      <c r="D37" s="90"/>
      <c r="E37" s="90"/>
      <c r="F37" s="12"/>
      <c r="G37" s="12"/>
      <c r="H37" s="12"/>
      <c r="I37" s="79"/>
      <c r="J37" s="79"/>
      <c r="K37" s="79"/>
      <c r="L37" s="79"/>
      <c r="M37" s="79"/>
      <c r="N37" s="12"/>
      <c r="O37" s="79"/>
      <c r="P37" s="79"/>
    </row>
    <row r="38" spans="1:257" ht="16.5" customHeight="1" thickTop="1">
      <c r="A38" s="70" t="s">
        <v>111</v>
      </c>
      <c r="B38" s="71"/>
      <c r="C38" s="71"/>
      <c r="D38" s="71"/>
      <c r="E38" s="71"/>
      <c r="F38" s="48"/>
    </row>
    <row r="39" spans="1:257" ht="16.5" customHeight="1">
      <c r="A39" s="72"/>
      <c r="B39" s="72"/>
      <c r="C39" s="72"/>
      <c r="D39" s="72"/>
      <c r="E39" s="72"/>
      <c r="F39" s="2"/>
    </row>
    <row r="40" spans="1:257" ht="16.5" customHeight="1">
      <c r="A40" s="72"/>
      <c r="B40" s="72"/>
      <c r="C40" s="72"/>
      <c r="D40" s="72"/>
      <c r="E40" s="72"/>
      <c r="F40" s="2"/>
    </row>
    <row r="41" spans="1:257" ht="57.75" customHeight="1">
      <c r="A41" s="72"/>
      <c r="B41" s="72"/>
      <c r="C41" s="72"/>
      <c r="D41" s="72"/>
      <c r="E41" s="72"/>
      <c r="F41" s="2"/>
    </row>
    <row r="42" spans="1:257" ht="16.5" customHeight="1">
      <c r="A42" s="2"/>
      <c r="B42" s="2"/>
      <c r="C42" s="2"/>
      <c r="D42" s="2"/>
      <c r="E42" s="2"/>
      <c r="F42" s="2"/>
    </row>
    <row r="43" spans="1:257" ht="16.5" customHeight="1">
      <c r="A43" s="69" t="s">
        <v>112</v>
      </c>
      <c r="B43" s="2"/>
      <c r="C43" s="2"/>
      <c r="D43" s="2"/>
      <c r="E43" s="2"/>
      <c r="F43" s="2"/>
    </row>
    <row r="44" spans="1:257" ht="16.5" customHeight="1">
      <c r="A44" s="68" t="s">
        <v>113</v>
      </c>
      <c r="B44" s="2"/>
      <c r="C44" s="2"/>
      <c r="D44" s="2"/>
      <c r="E44" s="2"/>
      <c r="F44" s="2"/>
    </row>
    <row r="45" spans="1:257" ht="16.5" customHeight="1">
      <c r="A45" s="2"/>
      <c r="B45" s="2"/>
      <c r="C45" s="2"/>
      <c r="D45" s="2"/>
      <c r="E45" s="2"/>
      <c r="F45" s="2"/>
    </row>
    <row r="46" spans="1:257" ht="16.5" customHeight="1">
      <c r="A46" s="2"/>
      <c r="B46" s="2"/>
      <c r="C46" s="2"/>
      <c r="D46" s="2"/>
      <c r="E46" s="2"/>
      <c r="F46" s="2"/>
    </row>
  </sheetData>
  <sheetProtection algorithmName="SHA-512" hashValue="xe2d672/9eCUAUW+YCJq1vPRRCtcLXESbcPUwxvNnlWEcxtiazGe1c3vZQS9IGXXAnvyRheLTO605WMWvz0cKQ==" saltValue="OvQMaPOuOtVsmRvxpfKCpQ==" spinCount="100000" sheet="1" objects="1" scenarios="1"/>
  <protectedRanges>
    <protectedRange sqref="O24:O34 O11:O20 O10 O8" name="Oblast1"/>
  </protectedRanges>
  <mergeCells count="17">
    <mergeCell ref="I35:J35"/>
    <mergeCell ref="A38:E41"/>
    <mergeCell ref="A1:P1"/>
    <mergeCell ref="D3:N3"/>
    <mergeCell ref="E35:H35"/>
    <mergeCell ref="O36:P37"/>
    <mergeCell ref="A6:P6"/>
    <mergeCell ref="G4:G5"/>
    <mergeCell ref="K2:N2"/>
    <mergeCell ref="I36:J37"/>
    <mergeCell ref="O35:P35"/>
    <mergeCell ref="D2:F2"/>
    <mergeCell ref="H2:I2"/>
    <mergeCell ref="K36:M37"/>
    <mergeCell ref="D36:E37"/>
    <mergeCell ref="A36:C37"/>
    <mergeCell ref="K35:M35"/>
  </mergeCells>
  <phoneticPr fontId="10" type="noConversion"/>
  <conditionalFormatting sqref="A35 I35:J35 O7:P7 P8 P22 O9:P21 O23:P35">
    <cfRule type="cellIs" dxfId="2" priority="6" stopIfTrue="1" operator="lessThan">
      <formula>0</formula>
    </cfRule>
  </conditionalFormatting>
  <conditionalFormatting sqref="O8">
    <cfRule type="cellIs" dxfId="1" priority="2" stopIfTrue="1" operator="lessThan">
      <formula>0</formula>
    </cfRule>
  </conditionalFormatting>
  <conditionalFormatting sqref="O22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 xml:space="preserve">&amp;R&amp;"Corporative Soft Regular,Obyčejné"&amp;6&amp;K000000evidenční číslo: </oddHeader>
    <oddFooter>&amp;L&amp;"Corporative Soft Regular,Obyčejné"&amp;6&amp;K000000&amp;P / &amp;N  | &amp;D&amp;R&amp;"Corporative Soft Regular,Obyčejné"&amp;6&amp;K000000vypracoval: &amp;12Dalibor Šťastný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9" ma:contentTypeDescription="Vytvoří nový dokument" ma:contentTypeScope="" ma:versionID="c56d0ef3d93dd98800082ecb8d769ee4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7d8c6dba71d2c8bd8177177925d05e02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172</Schuze>
    <_dlc_DocId xmlns="64c94459-a6c5-4cf5-89c0-115a7989494d">MMB0-1351010652-660</_dlc_DocId>
    <_dlc_DocIdUrl xmlns="64c94459-a6c5-4cf5-89c0-115a7989494d">
      <Url>https://mmbonline.sharepoint.com/OIEF/materialy/_layouts/15/DocIdRedir.aspx?ID=MMB0-1351010652-660</Url>
      <Description>MMB0-1351010652-660</Description>
    </_dlc_DocIdUrl>
  </documentManagement>
</p:properties>
</file>

<file path=customXml/itemProps1.xml><?xml version="1.0" encoding="utf-8"?>
<ds:datastoreItem xmlns:ds="http://schemas.openxmlformats.org/officeDocument/2006/customXml" ds:itemID="{17B7ACAB-7189-47BD-9173-40C2361CA5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9690E-9E6E-495A-81DD-53205D39B9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03FFC6-1DA1-46C2-B62A-04AE06C1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94459-a6c5-4cf5-89c0-115a7989494d"/>
    <ds:schemaRef ds:uri="add0416d-d71c-4f91-a3ea-ed7ee4315271"/>
    <ds:schemaRef ds:uri="107ea3ff-ebed-4698-b54c-04cca22f4541"/>
    <ds:schemaRef ds:uri="3ae9a1c9-e713-4413-be77-f8c37f2ba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40A76A-B817-48A7-80BD-EBE8208AFA94}">
  <ds:schemaRefs>
    <ds:schemaRef ds:uri="http://schemas.microsoft.com/office/2006/documentManagement/types"/>
    <ds:schemaRef ds:uri="64c94459-a6c5-4cf5-89c0-115a7989494d"/>
    <ds:schemaRef ds:uri="http://purl.org/dc/elements/1.1/"/>
    <ds:schemaRef ds:uri="3ae9a1c9-e713-4413-be77-f8c37f2bae00"/>
    <ds:schemaRef ds:uri="http://schemas.microsoft.com/office/infopath/2007/PartnerControls"/>
    <ds:schemaRef ds:uri="107ea3ff-ebed-4698-b54c-04cca22f4541"/>
    <ds:schemaRef ds:uri="http://purl.org/dc/terms/"/>
    <ds:schemaRef ds:uri="http://schemas.microsoft.com/office/2006/metadata/properties"/>
    <ds:schemaRef ds:uri="http://schemas.openxmlformats.org/package/2006/metadata/core-properties"/>
    <ds:schemaRef ds:uri="add0416d-d71c-4f91-a3ea-ed7ee431527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 - ŠABLONA</vt:lpstr>
      <vt:lpstr>'CN - ŠABLONA'!Názvy_tisku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keywords>Cenová nabídka</cp:keywords>
  <cp:lastModifiedBy>Bartošková Petra (MMB_OIEF)</cp:lastModifiedBy>
  <cp:lastPrinted>2022-03-26T22:51:54Z</cp:lastPrinted>
  <dcterms:created xsi:type="dcterms:W3CDTF">2016-08-11T13:47:31Z</dcterms:created>
  <dcterms:modified xsi:type="dcterms:W3CDTF">2023-11-15T09:03:55Z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0x010100BD99108261093949A273E464D58B9CC6</vt:lpwstr>
  </property>
  <property fmtid="{D5CDD505-2E9C-101B-9397-08002B2CF9AE}" pid="3" name="_dlc_DocIdItemGuid">
    <vt:lpwstr>761012ff-ce65-46c0-a2cc-a00c05bfce10</vt:lpwstr>
  </property>
</Properties>
</file>