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stav...'!$C$132:$K$4669</definedName>
    <definedName name="_xlnm.Print_Area" localSheetId="3">'02.01 - SO02 - DPS - stav...'!$C$4:$J$41,'02.01 - SO02 - DPS - stav...'!$C$47:$J$112,'02.01 - SO02 - DPS - stav...'!$C$118:$K$4669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a...'!$C$84:$K$179</definedName>
    <definedName name="_xlnm.Print_Area" localSheetId="19">'11 - SO11 - Přeložka VO a...'!$C$4:$J$39,'11 - SO11 - Přeložka VO a...'!$C$45:$J$66,'11 - SO11 - Přeložka VO a...'!$C$72:$K$179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7" l="1" r="J37"/>
  <c r="J36"/>
  <c i="1" r="AY93"/>
  <c i="37"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48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85"/>
  <c r="J25"/>
  <c r="J23"/>
  <c r="E23"/>
  <c r="J58"/>
  <c r="J22"/>
  <c r="J20"/>
  <c r="E20"/>
  <c r="F85"/>
  <c r="J19"/>
  <c r="J17"/>
  <c r="E17"/>
  <c r="F58"/>
  <c r="J16"/>
  <c r="J14"/>
  <c r="J56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59"/>
  <c r="J25"/>
  <c r="J23"/>
  <c r="E23"/>
  <c r="J58"/>
  <c r="J22"/>
  <c r="J20"/>
  <c r="E20"/>
  <c r="F59"/>
  <c r="J19"/>
  <c r="J17"/>
  <c r="E17"/>
  <c r="F85"/>
  <c r="J16"/>
  <c r="J14"/>
  <c r="J83"/>
  <c r="E7"/>
  <c r="E50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84"/>
  <c r="E7"/>
  <c r="E78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55"/>
  <c r="J17"/>
  <c r="J15"/>
  <c r="E15"/>
  <c r="F54"/>
  <c r="J14"/>
  <c r="J12"/>
  <c r="J5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52"/>
  <c r="E7"/>
  <c r="E48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80"/>
  <c r="J14"/>
  <c r="J12"/>
  <c r="J78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85"/>
  <c r="J20"/>
  <c r="J18"/>
  <c r="E18"/>
  <c r="F55"/>
  <c r="J17"/>
  <c r="J15"/>
  <c r="E15"/>
  <c r="F54"/>
  <c r="J14"/>
  <c r="J12"/>
  <c r="J83"/>
  <c r="E7"/>
  <c r="E48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83"/>
  <c r="J14"/>
  <c r="J12"/>
  <c r="J81"/>
  <c r="E7"/>
  <c r="E48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54"/>
  <c r="J20"/>
  <c r="J18"/>
  <c r="E18"/>
  <c r="F84"/>
  <c r="J17"/>
  <c r="J15"/>
  <c r="E15"/>
  <c r="F83"/>
  <c r="J14"/>
  <c r="J12"/>
  <c r="J81"/>
  <c r="E7"/>
  <c r="E77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55"/>
  <c r="J23"/>
  <c r="J21"/>
  <c r="E21"/>
  <c r="J83"/>
  <c r="J20"/>
  <c r="J18"/>
  <c r="E18"/>
  <c r="F84"/>
  <c r="J17"/>
  <c r="J15"/>
  <c r="E15"/>
  <c r="F54"/>
  <c r="J14"/>
  <c r="J12"/>
  <c r="J52"/>
  <c r="E7"/>
  <c r="E77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79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86"/>
  <c r="J14"/>
  <c r="J12"/>
  <c r="J52"/>
  <c r="E7"/>
  <c r="E48"/>
  <c i="20" r="J37"/>
  <c r="J36"/>
  <c i="1" r="AY75"/>
  <c i="20" r="J35"/>
  <c i="1" r="AX75"/>
  <c i="2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52"/>
  <c r="E7"/>
  <c r="E48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52"/>
  <c r="E7"/>
  <c r="E48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52"/>
  <c r="E7"/>
  <c r="E73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80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88"/>
  <c r="J17"/>
  <c r="J12"/>
  <c r="J85"/>
  <c r="E7"/>
  <c r="E81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59"/>
  <c r="J25"/>
  <c r="J23"/>
  <c r="E23"/>
  <c r="J88"/>
  <c r="J22"/>
  <c r="J20"/>
  <c r="E20"/>
  <c r="F89"/>
  <c r="J19"/>
  <c r="J17"/>
  <c r="E17"/>
  <c r="F58"/>
  <c r="J16"/>
  <c r="J14"/>
  <c r="J86"/>
  <c r="E7"/>
  <c r="E5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58"/>
  <c r="J22"/>
  <c r="J20"/>
  <c r="E20"/>
  <c r="F59"/>
  <c r="J19"/>
  <c r="J17"/>
  <c r="E17"/>
  <c r="F85"/>
  <c r="J16"/>
  <c r="J14"/>
  <c r="J83"/>
  <c r="E7"/>
  <c r="E77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59"/>
  <c r="J25"/>
  <c r="J23"/>
  <c r="E23"/>
  <c r="J106"/>
  <c r="J22"/>
  <c r="J20"/>
  <c r="E20"/>
  <c r="F107"/>
  <c r="J19"/>
  <c r="J17"/>
  <c r="E17"/>
  <c r="F58"/>
  <c r="J16"/>
  <c r="J14"/>
  <c r="J56"/>
  <c r="E7"/>
  <c r="E98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82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62"/>
  <c r="J24"/>
  <c r="J22"/>
  <c r="E22"/>
  <c r="F63"/>
  <c r="J21"/>
  <c r="J19"/>
  <c r="E19"/>
  <c r="F92"/>
  <c r="J18"/>
  <c r="J16"/>
  <c r="J90"/>
  <c r="E7"/>
  <c r="E8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62"/>
  <c r="J18"/>
  <c r="J16"/>
  <c r="J60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89"/>
  <c r="J19"/>
  <c r="J14"/>
  <c r="J86"/>
  <c r="E7"/>
  <c r="E8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99"/>
  <c r="J25"/>
  <c r="J23"/>
  <c r="E23"/>
  <c r="J98"/>
  <c r="J22"/>
  <c r="J20"/>
  <c r="E20"/>
  <c r="F59"/>
  <c r="J19"/>
  <c r="J17"/>
  <c r="E17"/>
  <c r="F98"/>
  <c r="J16"/>
  <c r="J14"/>
  <c r="J56"/>
  <c r="E7"/>
  <c r="E9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81"/>
  <c r="E7"/>
  <c r="E75"/>
  <c i="4" r="J1144"/>
  <c r="J39"/>
  <c r="J38"/>
  <c i="1" r="AY58"/>
  <c i="4" r="J37"/>
  <c i="1" r="AX58"/>
  <c i="4" r="BI4667"/>
  <c r="BH4667"/>
  <c r="BG4667"/>
  <c r="BE4667"/>
  <c r="T4667"/>
  <c r="R4667"/>
  <c r="P4667"/>
  <c r="BI4665"/>
  <c r="BH4665"/>
  <c r="BG4665"/>
  <c r="BE4665"/>
  <c r="T4665"/>
  <c r="R4665"/>
  <c r="P4665"/>
  <c r="BI4662"/>
  <c r="BH4662"/>
  <c r="BG4662"/>
  <c r="BE4662"/>
  <c r="T4662"/>
  <c r="R4662"/>
  <c r="P4662"/>
  <c r="BI4659"/>
  <c r="BH4659"/>
  <c r="BG4659"/>
  <c r="BE4659"/>
  <c r="T4659"/>
  <c r="R4659"/>
  <c r="P4659"/>
  <c r="BI4657"/>
  <c r="BH4657"/>
  <c r="BG4657"/>
  <c r="BE4657"/>
  <c r="T4657"/>
  <c r="R4657"/>
  <c r="P4657"/>
  <c r="BI4655"/>
  <c r="BH4655"/>
  <c r="BG4655"/>
  <c r="BE4655"/>
  <c r="T4655"/>
  <c r="R4655"/>
  <c r="P4655"/>
  <c r="BI4646"/>
  <c r="BH4646"/>
  <c r="BG4646"/>
  <c r="BE4646"/>
  <c r="T4646"/>
  <c r="R4646"/>
  <c r="P4646"/>
  <c r="BI4630"/>
  <c r="BH4630"/>
  <c r="BG4630"/>
  <c r="BE4630"/>
  <c r="T4630"/>
  <c r="R4630"/>
  <c r="P4630"/>
  <c r="BI4624"/>
  <c r="BH4624"/>
  <c r="BG4624"/>
  <c r="BE4624"/>
  <c r="T4624"/>
  <c r="R4624"/>
  <c r="P4624"/>
  <c r="BI4621"/>
  <c r="BH4621"/>
  <c r="BG4621"/>
  <c r="BE4621"/>
  <c r="T4621"/>
  <c r="R4621"/>
  <c r="P4621"/>
  <c r="BI4609"/>
  <c r="BH4609"/>
  <c r="BG4609"/>
  <c r="BE4609"/>
  <c r="T4609"/>
  <c r="R4609"/>
  <c r="P4609"/>
  <c r="BI4606"/>
  <c r="BH4606"/>
  <c r="BG4606"/>
  <c r="BE4606"/>
  <c r="T4606"/>
  <c r="R4606"/>
  <c r="P4606"/>
  <c r="BI4596"/>
  <c r="BH4596"/>
  <c r="BG4596"/>
  <c r="BE4596"/>
  <c r="T4596"/>
  <c r="R4596"/>
  <c r="P4596"/>
  <c r="BI4564"/>
  <c r="BH4564"/>
  <c r="BG4564"/>
  <c r="BE4564"/>
  <c r="T4564"/>
  <c r="R4564"/>
  <c r="P4564"/>
  <c r="BI4561"/>
  <c r="BH4561"/>
  <c r="BG4561"/>
  <c r="BE4561"/>
  <c r="T4561"/>
  <c r="R4561"/>
  <c r="P4561"/>
  <c r="BI4551"/>
  <c r="BH4551"/>
  <c r="BG4551"/>
  <c r="BE4551"/>
  <c r="T4551"/>
  <c r="R4551"/>
  <c r="P4551"/>
  <c r="BI4548"/>
  <c r="BH4548"/>
  <c r="BG4548"/>
  <c r="BE4548"/>
  <c r="T4548"/>
  <c r="R4548"/>
  <c r="P4548"/>
  <c r="BI4545"/>
  <c r="BH4545"/>
  <c r="BG4545"/>
  <c r="BE4545"/>
  <c r="T4545"/>
  <c r="R4545"/>
  <c r="P4545"/>
  <c r="BI4535"/>
  <c r="BH4535"/>
  <c r="BG4535"/>
  <c r="BE4535"/>
  <c r="T4535"/>
  <c r="R4535"/>
  <c r="P4535"/>
  <c r="BI4532"/>
  <c r="BH4532"/>
  <c r="BG4532"/>
  <c r="BE4532"/>
  <c r="T4532"/>
  <c r="R4532"/>
  <c r="P4532"/>
  <c r="BI4529"/>
  <c r="BH4529"/>
  <c r="BG4529"/>
  <c r="BE4529"/>
  <c r="T4529"/>
  <c r="R4529"/>
  <c r="P4529"/>
  <c r="BI4508"/>
  <c r="BH4508"/>
  <c r="BG4508"/>
  <c r="BE4508"/>
  <c r="T4508"/>
  <c r="R4508"/>
  <c r="P4508"/>
  <c r="BI4505"/>
  <c r="BH4505"/>
  <c r="BG4505"/>
  <c r="BE4505"/>
  <c r="T4505"/>
  <c r="R4505"/>
  <c r="P4505"/>
  <c r="BI4502"/>
  <c r="BH4502"/>
  <c r="BG4502"/>
  <c r="BE4502"/>
  <c r="T4502"/>
  <c r="R4502"/>
  <c r="P4502"/>
  <c r="BI4499"/>
  <c r="BH4499"/>
  <c r="BG4499"/>
  <c r="BE4499"/>
  <c r="T4499"/>
  <c r="R4499"/>
  <c r="P4499"/>
  <c r="BI4496"/>
  <c r="BH4496"/>
  <c r="BG4496"/>
  <c r="BE4496"/>
  <c r="T4496"/>
  <c r="R4496"/>
  <c r="P4496"/>
  <c r="BI4476"/>
  <c r="BH4476"/>
  <c r="BG4476"/>
  <c r="BE4476"/>
  <c r="T4476"/>
  <c r="T4475"/>
  <c r="R4476"/>
  <c r="R4475"/>
  <c r="P4476"/>
  <c r="P4475"/>
  <c r="BI4474"/>
  <c r="BH4474"/>
  <c r="BG4474"/>
  <c r="BE4474"/>
  <c r="T4474"/>
  <c r="R4474"/>
  <c r="P4474"/>
  <c r="BI4473"/>
  <c r="BH4473"/>
  <c r="BG4473"/>
  <c r="BE4473"/>
  <c r="T4473"/>
  <c r="R4473"/>
  <c r="P4473"/>
  <c r="BI4472"/>
  <c r="BH4472"/>
  <c r="BG4472"/>
  <c r="BE4472"/>
  <c r="T4472"/>
  <c r="R4472"/>
  <c r="P4472"/>
  <c r="BI4468"/>
  <c r="BH4468"/>
  <c r="BG4468"/>
  <c r="BE4468"/>
  <c r="T4468"/>
  <c r="R4468"/>
  <c r="P4468"/>
  <c r="BI4457"/>
  <c r="BH4457"/>
  <c r="BG4457"/>
  <c r="BE4457"/>
  <c r="T4457"/>
  <c r="R4457"/>
  <c r="P4457"/>
  <c r="BI4448"/>
  <c r="BH4448"/>
  <c r="BG4448"/>
  <c r="BE4448"/>
  <c r="T4448"/>
  <c r="T4447"/>
  <c r="R4448"/>
  <c r="R4447"/>
  <c r="P4448"/>
  <c r="P4447"/>
  <c r="BI4445"/>
  <c r="BH4445"/>
  <c r="BG4445"/>
  <c r="BE4445"/>
  <c r="T4445"/>
  <c r="R4445"/>
  <c r="P4445"/>
  <c r="BI4443"/>
  <c r="BH4443"/>
  <c r="BG4443"/>
  <c r="BE4443"/>
  <c r="T4443"/>
  <c r="R4443"/>
  <c r="P4443"/>
  <c r="BI4439"/>
  <c r="BH4439"/>
  <c r="BG4439"/>
  <c r="BE4439"/>
  <c r="T4439"/>
  <c r="R4439"/>
  <c r="P4439"/>
  <c r="BI4352"/>
  <c r="BH4352"/>
  <c r="BG4352"/>
  <c r="BE4352"/>
  <c r="T4352"/>
  <c r="R4352"/>
  <c r="P4352"/>
  <c r="BI4350"/>
  <c r="BH4350"/>
  <c r="BG4350"/>
  <c r="BE4350"/>
  <c r="T4350"/>
  <c r="R4350"/>
  <c r="P4350"/>
  <c r="BI4263"/>
  <c r="BH4263"/>
  <c r="BG4263"/>
  <c r="BE4263"/>
  <c r="T4263"/>
  <c r="R4263"/>
  <c r="P4263"/>
  <c r="BI4261"/>
  <c r="BH4261"/>
  <c r="BG4261"/>
  <c r="BE4261"/>
  <c r="T4261"/>
  <c r="R4261"/>
  <c r="P4261"/>
  <c r="BI4174"/>
  <c r="BH4174"/>
  <c r="BG4174"/>
  <c r="BE4174"/>
  <c r="T4174"/>
  <c r="R4174"/>
  <c r="P4174"/>
  <c r="BI4087"/>
  <c r="BH4087"/>
  <c r="BG4087"/>
  <c r="BE4087"/>
  <c r="T4087"/>
  <c r="R4087"/>
  <c r="P4087"/>
  <c r="BI4084"/>
  <c r="BH4084"/>
  <c r="BG4084"/>
  <c r="BE4084"/>
  <c r="T4084"/>
  <c r="R4084"/>
  <c r="P4084"/>
  <c r="BI4073"/>
  <c r="BH4073"/>
  <c r="BG4073"/>
  <c r="BE4073"/>
  <c r="T4073"/>
  <c r="R4073"/>
  <c r="P4073"/>
  <c r="BI4069"/>
  <c r="BH4069"/>
  <c r="BG4069"/>
  <c r="BE4069"/>
  <c r="T4069"/>
  <c r="R4069"/>
  <c r="P4069"/>
  <c r="BI4065"/>
  <c r="BH4065"/>
  <c r="BG4065"/>
  <c r="BE4065"/>
  <c r="T4065"/>
  <c r="R4065"/>
  <c r="P4065"/>
  <c r="BI4052"/>
  <c r="BH4052"/>
  <c r="BG4052"/>
  <c r="BE4052"/>
  <c r="T4052"/>
  <c r="R4052"/>
  <c r="P4052"/>
  <c r="BI4037"/>
  <c r="BH4037"/>
  <c r="BG4037"/>
  <c r="BE4037"/>
  <c r="T4037"/>
  <c r="R4037"/>
  <c r="P4037"/>
  <c r="BI4034"/>
  <c r="BH4034"/>
  <c r="BG4034"/>
  <c r="BE4034"/>
  <c r="T4034"/>
  <c r="R4034"/>
  <c r="P4034"/>
  <c r="BI4032"/>
  <c r="BH4032"/>
  <c r="BG4032"/>
  <c r="BE4032"/>
  <c r="T4032"/>
  <c r="R4032"/>
  <c r="P4032"/>
  <c r="BI4019"/>
  <c r="BH4019"/>
  <c r="BG4019"/>
  <c r="BE4019"/>
  <c r="T4019"/>
  <c r="R4019"/>
  <c r="P4019"/>
  <c r="BI4017"/>
  <c r="BH4017"/>
  <c r="BG4017"/>
  <c r="BE4017"/>
  <c r="T4017"/>
  <c r="R4017"/>
  <c r="P4017"/>
  <c r="BI4004"/>
  <c r="BH4004"/>
  <c r="BG4004"/>
  <c r="BE4004"/>
  <c r="T4004"/>
  <c r="R4004"/>
  <c r="P4004"/>
  <c r="BI4001"/>
  <c r="BH4001"/>
  <c r="BG4001"/>
  <c r="BE4001"/>
  <c r="T4001"/>
  <c r="R4001"/>
  <c r="P4001"/>
  <c r="BI3991"/>
  <c r="BH3991"/>
  <c r="BG3991"/>
  <c r="BE3991"/>
  <c r="T3991"/>
  <c r="R3991"/>
  <c r="P3991"/>
  <c r="BI3981"/>
  <c r="BH3981"/>
  <c r="BG3981"/>
  <c r="BE3981"/>
  <c r="T3981"/>
  <c r="R3981"/>
  <c r="P3981"/>
  <c r="BI3961"/>
  <c r="BH3961"/>
  <c r="BG3961"/>
  <c r="BE3961"/>
  <c r="T3961"/>
  <c r="R3961"/>
  <c r="P3961"/>
  <c r="BI3958"/>
  <c r="BH3958"/>
  <c r="BG3958"/>
  <c r="BE3958"/>
  <c r="T3958"/>
  <c r="R3958"/>
  <c r="P3958"/>
  <c r="BI3954"/>
  <c r="BH3954"/>
  <c r="BG3954"/>
  <c r="BE3954"/>
  <c r="T3954"/>
  <c r="R3954"/>
  <c r="P3954"/>
  <c r="BI3939"/>
  <c r="BH3939"/>
  <c r="BG3939"/>
  <c r="BE3939"/>
  <c r="T3939"/>
  <c r="R3939"/>
  <c r="P3939"/>
  <c r="BI3935"/>
  <c r="BH3935"/>
  <c r="BG3935"/>
  <c r="BE3935"/>
  <c r="T3935"/>
  <c r="R3935"/>
  <c r="P3935"/>
  <c r="BI3916"/>
  <c r="BH3916"/>
  <c r="BG3916"/>
  <c r="BE3916"/>
  <c r="T3916"/>
  <c r="R3916"/>
  <c r="P3916"/>
  <c r="BI3914"/>
  <c r="BH3914"/>
  <c r="BG3914"/>
  <c r="BE3914"/>
  <c r="T3914"/>
  <c r="R3914"/>
  <c r="P3914"/>
  <c r="BI3912"/>
  <c r="BH3912"/>
  <c r="BG3912"/>
  <c r="BE3912"/>
  <c r="T3912"/>
  <c r="R3912"/>
  <c r="P3912"/>
  <c r="BI3909"/>
  <c r="BH3909"/>
  <c r="BG3909"/>
  <c r="BE3909"/>
  <c r="T3909"/>
  <c r="R3909"/>
  <c r="P3909"/>
  <c r="BI3905"/>
  <c r="BH3905"/>
  <c r="BG3905"/>
  <c r="BE3905"/>
  <c r="T3905"/>
  <c r="R3905"/>
  <c r="P3905"/>
  <c r="BI3898"/>
  <c r="BH3898"/>
  <c r="BG3898"/>
  <c r="BE3898"/>
  <c r="T3898"/>
  <c r="R3898"/>
  <c r="P3898"/>
  <c r="BI3891"/>
  <c r="BH3891"/>
  <c r="BG3891"/>
  <c r="BE3891"/>
  <c r="T3891"/>
  <c r="R3891"/>
  <c r="P3891"/>
  <c r="BI3882"/>
  <c r="BH3882"/>
  <c r="BG3882"/>
  <c r="BE3882"/>
  <c r="T3882"/>
  <c r="R3882"/>
  <c r="P3882"/>
  <c r="BI3879"/>
  <c r="BH3879"/>
  <c r="BG3879"/>
  <c r="BE3879"/>
  <c r="T3879"/>
  <c r="R3879"/>
  <c r="P3879"/>
  <c r="BI3866"/>
  <c r="BH3866"/>
  <c r="BG3866"/>
  <c r="BE3866"/>
  <c r="T3866"/>
  <c r="R3866"/>
  <c r="P3866"/>
  <c r="BI3857"/>
  <c r="BH3857"/>
  <c r="BG3857"/>
  <c r="BE3857"/>
  <c r="T3857"/>
  <c r="R3857"/>
  <c r="P3857"/>
  <c r="BI3855"/>
  <c r="BH3855"/>
  <c r="BG3855"/>
  <c r="BE3855"/>
  <c r="T3855"/>
  <c r="R3855"/>
  <c r="P3855"/>
  <c r="BI3853"/>
  <c r="BH3853"/>
  <c r="BG3853"/>
  <c r="BE3853"/>
  <c r="T3853"/>
  <c r="T3852"/>
  <c r="R3853"/>
  <c r="R3852"/>
  <c r="P3853"/>
  <c r="P3852"/>
  <c r="BI3851"/>
  <c r="BH3851"/>
  <c r="BG3851"/>
  <c r="BE3851"/>
  <c r="T3851"/>
  <c r="R3851"/>
  <c r="P3851"/>
  <c r="BI3850"/>
  <c r="BH3850"/>
  <c r="BG3850"/>
  <c r="BE3850"/>
  <c r="T3850"/>
  <c r="R3850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2"/>
  <c r="BH3812"/>
  <c r="BG3812"/>
  <c r="BE3812"/>
  <c r="T3812"/>
  <c r="R3812"/>
  <c r="P3812"/>
  <c r="BI3807"/>
  <c r="BH3807"/>
  <c r="BG3807"/>
  <c r="BE3807"/>
  <c r="T3807"/>
  <c r="R3807"/>
  <c r="P3807"/>
  <c r="BI3803"/>
  <c r="BH3803"/>
  <c r="BG3803"/>
  <c r="BE3803"/>
  <c r="T3803"/>
  <c r="R3803"/>
  <c r="P3803"/>
  <c r="BI3802"/>
  <c r="BH3802"/>
  <c r="BG3802"/>
  <c r="BE3802"/>
  <c r="T3802"/>
  <c r="R3802"/>
  <c r="P3802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6"/>
  <c r="BH3786"/>
  <c r="BG3786"/>
  <c r="BE3786"/>
  <c r="T3786"/>
  <c r="R3786"/>
  <c r="P3786"/>
  <c r="BI3784"/>
  <c r="BH3784"/>
  <c r="BG3784"/>
  <c r="BE3784"/>
  <c r="T3784"/>
  <c r="R3784"/>
  <c r="P3784"/>
  <c r="BI3782"/>
  <c r="BH3782"/>
  <c r="BG3782"/>
  <c r="BE3782"/>
  <c r="T3782"/>
  <c r="R3782"/>
  <c r="P3782"/>
  <c r="BI3781"/>
  <c r="BH3781"/>
  <c r="BG3781"/>
  <c r="BE3781"/>
  <c r="T3781"/>
  <c r="R3781"/>
  <c r="P3781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2"/>
  <c r="BH3772"/>
  <c r="BG3772"/>
  <c r="BE3772"/>
  <c r="T3772"/>
  <c r="R3772"/>
  <c r="P3772"/>
  <c r="BI3771"/>
  <c r="BH3771"/>
  <c r="BG3771"/>
  <c r="BE3771"/>
  <c r="T3771"/>
  <c r="R3771"/>
  <c r="P3771"/>
  <c r="BI3769"/>
  <c r="BH3769"/>
  <c r="BG3769"/>
  <c r="BE3769"/>
  <c r="T3769"/>
  <c r="R3769"/>
  <c r="P3769"/>
  <c r="BI3768"/>
  <c r="BH3768"/>
  <c r="BG3768"/>
  <c r="BE3768"/>
  <c r="T3768"/>
  <c r="R3768"/>
  <c r="P3768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26"/>
  <c r="BH3726"/>
  <c r="BG3726"/>
  <c r="BE3726"/>
  <c r="T3726"/>
  <c r="R3726"/>
  <c r="P3726"/>
  <c r="BI3724"/>
  <c r="BH3724"/>
  <c r="BG3724"/>
  <c r="BE3724"/>
  <c r="T3724"/>
  <c r="R3724"/>
  <c r="P3724"/>
  <c r="BI3723"/>
  <c r="BH3723"/>
  <c r="BG3723"/>
  <c r="BE3723"/>
  <c r="T3723"/>
  <c r="R3723"/>
  <c r="P3723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5"/>
  <c r="BH3655"/>
  <c r="BG3655"/>
  <c r="BE3655"/>
  <c r="T3655"/>
  <c r="R3655"/>
  <c r="P3655"/>
  <c r="BI3615"/>
  <c r="BH3615"/>
  <c r="BG3615"/>
  <c r="BE3615"/>
  <c r="T3615"/>
  <c r="R3615"/>
  <c r="P3615"/>
  <c r="BI3611"/>
  <c r="BH3611"/>
  <c r="BG3611"/>
  <c r="BE3611"/>
  <c r="T3611"/>
  <c r="R3611"/>
  <c r="P3611"/>
  <c r="BI3607"/>
  <c r="BH3607"/>
  <c r="BG3607"/>
  <c r="BE3607"/>
  <c r="T3607"/>
  <c r="R3607"/>
  <c r="P3607"/>
  <c r="BI3600"/>
  <c r="BH3600"/>
  <c r="BG3600"/>
  <c r="BE3600"/>
  <c r="T3600"/>
  <c r="R3600"/>
  <c r="P3600"/>
  <c r="BI3598"/>
  <c r="BH3598"/>
  <c r="BG3598"/>
  <c r="BE3598"/>
  <c r="T3598"/>
  <c r="R3598"/>
  <c r="P3598"/>
  <c r="BI3593"/>
  <c r="BH3593"/>
  <c r="BG3593"/>
  <c r="BE3593"/>
  <c r="T3593"/>
  <c r="R3593"/>
  <c r="P3593"/>
  <c r="BI3590"/>
  <c r="BH3590"/>
  <c r="BG3590"/>
  <c r="BE3590"/>
  <c r="T3590"/>
  <c r="R3590"/>
  <c r="P3590"/>
  <c r="BI3586"/>
  <c r="BH3586"/>
  <c r="BG3586"/>
  <c r="BE3586"/>
  <c r="T3586"/>
  <c r="R3586"/>
  <c r="P3586"/>
  <c r="BI3579"/>
  <c r="BH3579"/>
  <c r="BG3579"/>
  <c r="BE3579"/>
  <c r="T3579"/>
  <c r="R3579"/>
  <c r="P3579"/>
  <c r="BI3576"/>
  <c r="BH3576"/>
  <c r="BG3576"/>
  <c r="BE3576"/>
  <c r="T3576"/>
  <c r="R3576"/>
  <c r="P3576"/>
  <c r="BI3565"/>
  <c r="BH3565"/>
  <c r="BG3565"/>
  <c r="BE3565"/>
  <c r="T3565"/>
  <c r="R3565"/>
  <c r="P3565"/>
  <c r="BI3562"/>
  <c r="BH3562"/>
  <c r="BG3562"/>
  <c r="BE3562"/>
  <c r="T3562"/>
  <c r="R3562"/>
  <c r="P3562"/>
  <c r="BI3551"/>
  <c r="BH3551"/>
  <c r="BG3551"/>
  <c r="BE3551"/>
  <c r="T3551"/>
  <c r="R3551"/>
  <c r="P3551"/>
  <c r="BI3535"/>
  <c r="BH3535"/>
  <c r="BG3535"/>
  <c r="BE3535"/>
  <c r="T3535"/>
  <c r="R3535"/>
  <c r="P3535"/>
  <c r="BI3534"/>
  <c r="BH3534"/>
  <c r="BG3534"/>
  <c r="BE3534"/>
  <c r="T3534"/>
  <c r="R3534"/>
  <c r="P3534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6"/>
  <c r="BH3526"/>
  <c r="BG3526"/>
  <c r="BE3526"/>
  <c r="T3526"/>
  <c r="R3526"/>
  <c r="P3526"/>
  <c r="BI3524"/>
  <c r="BH3524"/>
  <c r="BG3524"/>
  <c r="BE3524"/>
  <c r="T3524"/>
  <c r="R3524"/>
  <c r="P3524"/>
  <c r="BI3521"/>
  <c r="BH3521"/>
  <c r="BG3521"/>
  <c r="BE3521"/>
  <c r="T3521"/>
  <c r="R3521"/>
  <c r="P3521"/>
  <c r="BI3518"/>
  <c r="BH3518"/>
  <c r="BG3518"/>
  <c r="BE3518"/>
  <c r="T3518"/>
  <c r="R3518"/>
  <c r="P3518"/>
  <c r="BI3517"/>
  <c r="BH3517"/>
  <c r="BG3517"/>
  <c r="BE3517"/>
  <c r="T3517"/>
  <c r="R3517"/>
  <c r="P3517"/>
  <c r="BI3514"/>
  <c r="BH3514"/>
  <c r="BG3514"/>
  <c r="BE3514"/>
  <c r="T3514"/>
  <c r="R3514"/>
  <c r="P3514"/>
  <c r="BI3507"/>
  <c r="BH3507"/>
  <c r="BG3507"/>
  <c r="BE3507"/>
  <c r="T3507"/>
  <c r="R3507"/>
  <c r="P3507"/>
  <c r="BI3504"/>
  <c r="BH3504"/>
  <c r="BG3504"/>
  <c r="BE3504"/>
  <c r="T3504"/>
  <c r="R3504"/>
  <c r="P3504"/>
  <c r="BI3487"/>
  <c r="BH3487"/>
  <c r="BG3487"/>
  <c r="BE3487"/>
  <c r="T3487"/>
  <c r="R3487"/>
  <c r="P3487"/>
  <c r="BI3468"/>
  <c r="BH3468"/>
  <c r="BG3468"/>
  <c r="BE3468"/>
  <c r="T3468"/>
  <c r="R3468"/>
  <c r="P3468"/>
  <c r="BI3464"/>
  <c r="BH3464"/>
  <c r="BG3464"/>
  <c r="BE3464"/>
  <c r="T3464"/>
  <c r="R3464"/>
  <c r="P3464"/>
  <c r="BI3459"/>
  <c r="BH3459"/>
  <c r="BG3459"/>
  <c r="BE3459"/>
  <c r="T3459"/>
  <c r="R3459"/>
  <c r="P3459"/>
  <c r="BI3455"/>
  <c r="BH3455"/>
  <c r="BG3455"/>
  <c r="BE3455"/>
  <c r="T3455"/>
  <c r="R3455"/>
  <c r="P3455"/>
  <c r="BI3451"/>
  <c r="BH3451"/>
  <c r="BG3451"/>
  <c r="BE3451"/>
  <c r="T3451"/>
  <c r="R3451"/>
  <c r="P3451"/>
  <c r="BI3447"/>
  <c r="BH3447"/>
  <c r="BG3447"/>
  <c r="BE3447"/>
  <c r="T3447"/>
  <c r="R3447"/>
  <c r="P3447"/>
  <c r="BI3443"/>
  <c r="BH3443"/>
  <c r="BG3443"/>
  <c r="BE3443"/>
  <c r="T3443"/>
  <c r="R3443"/>
  <c r="P3443"/>
  <c r="BI3442"/>
  <c r="BH3442"/>
  <c r="BG3442"/>
  <c r="BE3442"/>
  <c r="T3442"/>
  <c r="R3442"/>
  <c r="P3442"/>
  <c r="BI3441"/>
  <c r="BH3441"/>
  <c r="BG3441"/>
  <c r="BE3441"/>
  <c r="T3441"/>
  <c r="R3441"/>
  <c r="P3441"/>
  <c r="BI3440"/>
  <c r="BH3440"/>
  <c r="BG3440"/>
  <c r="BE3440"/>
  <c r="T3440"/>
  <c r="R3440"/>
  <c r="P3440"/>
  <c r="BI3439"/>
  <c r="BH3439"/>
  <c r="BG3439"/>
  <c r="BE3439"/>
  <c r="T3439"/>
  <c r="R3439"/>
  <c r="P3439"/>
  <c r="BI3438"/>
  <c r="BH3438"/>
  <c r="BG3438"/>
  <c r="BE3438"/>
  <c r="T3438"/>
  <c r="R3438"/>
  <c r="P3438"/>
  <c r="BI3437"/>
  <c r="BH3437"/>
  <c r="BG3437"/>
  <c r="BE3437"/>
  <c r="T3437"/>
  <c r="R3437"/>
  <c r="P3437"/>
  <c r="BI3434"/>
  <c r="BH3434"/>
  <c r="BG3434"/>
  <c r="BE3434"/>
  <c r="T3434"/>
  <c r="R3434"/>
  <c r="P3434"/>
  <c r="BI3430"/>
  <c r="BH3430"/>
  <c r="BG3430"/>
  <c r="BE3430"/>
  <c r="T3430"/>
  <c r="R3430"/>
  <c r="P3430"/>
  <c r="BI3426"/>
  <c r="BH3426"/>
  <c r="BG3426"/>
  <c r="BE3426"/>
  <c r="T3426"/>
  <c r="R3426"/>
  <c r="P3426"/>
  <c r="BI3422"/>
  <c r="BH3422"/>
  <c r="BG3422"/>
  <c r="BE3422"/>
  <c r="T3422"/>
  <c r="R3422"/>
  <c r="P3422"/>
  <c r="BI3382"/>
  <c r="BH3382"/>
  <c r="BG3382"/>
  <c r="BE3382"/>
  <c r="T3382"/>
  <c r="R3382"/>
  <c r="P3382"/>
  <c r="BI3363"/>
  <c r="BH3363"/>
  <c r="BG3363"/>
  <c r="BE3363"/>
  <c r="T3363"/>
  <c r="R3363"/>
  <c r="P3363"/>
  <c r="BI3347"/>
  <c r="BH3347"/>
  <c r="BG3347"/>
  <c r="BE3347"/>
  <c r="T3347"/>
  <c r="R3347"/>
  <c r="P3347"/>
  <c r="BI3312"/>
  <c r="BH3312"/>
  <c r="BG3312"/>
  <c r="BE3312"/>
  <c r="T3312"/>
  <c r="R3312"/>
  <c r="P3312"/>
  <c r="BI3274"/>
  <c r="BH3274"/>
  <c r="BG3274"/>
  <c r="BE3274"/>
  <c r="T3274"/>
  <c r="R3274"/>
  <c r="P3274"/>
  <c r="BI3259"/>
  <c r="BH3259"/>
  <c r="BG3259"/>
  <c r="BE3259"/>
  <c r="T3259"/>
  <c r="R3259"/>
  <c r="P3259"/>
  <c r="BI3255"/>
  <c r="BH3255"/>
  <c r="BG3255"/>
  <c r="BE3255"/>
  <c r="T3255"/>
  <c r="R3255"/>
  <c r="P3255"/>
  <c r="BI3251"/>
  <c r="BH3251"/>
  <c r="BG3251"/>
  <c r="BE3251"/>
  <c r="T3251"/>
  <c r="R3251"/>
  <c r="P3251"/>
  <c r="BI3247"/>
  <c r="BH3247"/>
  <c r="BG3247"/>
  <c r="BE3247"/>
  <c r="T3247"/>
  <c r="R3247"/>
  <c r="P3247"/>
  <c r="BI3233"/>
  <c r="BH3233"/>
  <c r="BG3233"/>
  <c r="BE3233"/>
  <c r="T3233"/>
  <c r="R3233"/>
  <c r="P3233"/>
  <c r="BI3230"/>
  <c r="BH3230"/>
  <c r="BG3230"/>
  <c r="BE3230"/>
  <c r="T3230"/>
  <c r="R3230"/>
  <c r="P3230"/>
  <c r="BI3227"/>
  <c r="BH3227"/>
  <c r="BG3227"/>
  <c r="BE3227"/>
  <c r="T3227"/>
  <c r="R3227"/>
  <c r="P3227"/>
  <c r="BI3215"/>
  <c r="BH3215"/>
  <c r="BG3215"/>
  <c r="BE3215"/>
  <c r="T3215"/>
  <c r="R3215"/>
  <c r="P3215"/>
  <c r="BI3213"/>
  <c r="BH3213"/>
  <c r="BG3213"/>
  <c r="BE3213"/>
  <c r="T3213"/>
  <c r="R3213"/>
  <c r="P3213"/>
  <c r="BI3208"/>
  <c r="BH3208"/>
  <c r="BG3208"/>
  <c r="BE3208"/>
  <c r="T3208"/>
  <c r="R3208"/>
  <c r="P3208"/>
  <c r="BI3206"/>
  <c r="BH3206"/>
  <c r="BG3206"/>
  <c r="BE3206"/>
  <c r="T3206"/>
  <c r="R3206"/>
  <c r="P3206"/>
  <c r="BI3202"/>
  <c r="BH3202"/>
  <c r="BG3202"/>
  <c r="BE3202"/>
  <c r="T3202"/>
  <c r="R3202"/>
  <c r="P3202"/>
  <c r="BI3199"/>
  <c r="BH3199"/>
  <c r="BG3199"/>
  <c r="BE3199"/>
  <c r="T3199"/>
  <c r="R3199"/>
  <c r="P3199"/>
  <c r="BI3197"/>
  <c r="BH3197"/>
  <c r="BG3197"/>
  <c r="BE3197"/>
  <c r="T3197"/>
  <c r="R3197"/>
  <c r="P3197"/>
  <c r="BI3193"/>
  <c r="BH3193"/>
  <c r="BG3193"/>
  <c r="BE3193"/>
  <c r="T3193"/>
  <c r="R3193"/>
  <c r="P3193"/>
  <c r="BI3190"/>
  <c r="BH3190"/>
  <c r="BG3190"/>
  <c r="BE3190"/>
  <c r="T3190"/>
  <c r="R3190"/>
  <c r="P3190"/>
  <c r="BI3188"/>
  <c r="BH3188"/>
  <c r="BG3188"/>
  <c r="BE3188"/>
  <c r="T3188"/>
  <c r="R3188"/>
  <c r="P3188"/>
  <c r="BI3159"/>
  <c r="BH3159"/>
  <c r="BG3159"/>
  <c r="BE3159"/>
  <c r="T3159"/>
  <c r="R3159"/>
  <c r="P3159"/>
  <c r="BI3151"/>
  <c r="BH3151"/>
  <c r="BG3151"/>
  <c r="BE3151"/>
  <c r="T3151"/>
  <c r="R3151"/>
  <c r="P3151"/>
  <c r="BI3145"/>
  <c r="BH3145"/>
  <c r="BG3145"/>
  <c r="BE3145"/>
  <c r="T3145"/>
  <c r="R3145"/>
  <c r="P3145"/>
  <c r="BI3135"/>
  <c r="BH3135"/>
  <c r="BG3135"/>
  <c r="BE3135"/>
  <c r="T3135"/>
  <c r="R3135"/>
  <c r="P3135"/>
  <c r="BI3131"/>
  <c r="BH3131"/>
  <c r="BG3131"/>
  <c r="BE3131"/>
  <c r="T3131"/>
  <c r="R3131"/>
  <c r="P3131"/>
  <c r="BI3117"/>
  <c r="BH3117"/>
  <c r="BG3117"/>
  <c r="BE3117"/>
  <c r="T3117"/>
  <c r="R3117"/>
  <c r="P3117"/>
  <c r="BI3103"/>
  <c r="BH3103"/>
  <c r="BG3103"/>
  <c r="BE3103"/>
  <c r="T3103"/>
  <c r="R3103"/>
  <c r="P3103"/>
  <c r="BI3101"/>
  <c r="BH3101"/>
  <c r="BG3101"/>
  <c r="BE3101"/>
  <c r="T3101"/>
  <c r="R3101"/>
  <c r="P3101"/>
  <c r="BI3093"/>
  <c r="BH3093"/>
  <c r="BG3093"/>
  <c r="BE3093"/>
  <c r="T3093"/>
  <c r="R3093"/>
  <c r="P3093"/>
  <c r="BI3085"/>
  <c r="BH3085"/>
  <c r="BG3085"/>
  <c r="BE3085"/>
  <c r="T3085"/>
  <c r="R3085"/>
  <c r="P3085"/>
  <c r="BI3082"/>
  <c r="BH3082"/>
  <c r="BG3082"/>
  <c r="BE3082"/>
  <c r="T3082"/>
  <c r="R3082"/>
  <c r="P3082"/>
  <c r="BI3062"/>
  <c r="BH3062"/>
  <c r="BG3062"/>
  <c r="BE3062"/>
  <c r="T3062"/>
  <c r="R3062"/>
  <c r="P3062"/>
  <c r="BI3060"/>
  <c r="BH3060"/>
  <c r="BG3060"/>
  <c r="BE3060"/>
  <c r="T3060"/>
  <c r="R3060"/>
  <c r="P3060"/>
  <c r="BI3051"/>
  <c r="BH3051"/>
  <c r="BG3051"/>
  <c r="BE3051"/>
  <c r="T3051"/>
  <c r="R3051"/>
  <c r="P3051"/>
  <c r="BI3049"/>
  <c r="BH3049"/>
  <c r="BG3049"/>
  <c r="BE3049"/>
  <c r="T3049"/>
  <c r="R3049"/>
  <c r="P3049"/>
  <c r="BI3046"/>
  <c r="BH3046"/>
  <c r="BG3046"/>
  <c r="BE3046"/>
  <c r="T3046"/>
  <c r="R3046"/>
  <c r="P3046"/>
  <c r="BI3022"/>
  <c r="BH3022"/>
  <c r="BG3022"/>
  <c r="BE3022"/>
  <c r="T3022"/>
  <c r="R3022"/>
  <c r="P3022"/>
  <c r="BI2998"/>
  <c r="BH2998"/>
  <c r="BG2998"/>
  <c r="BE2998"/>
  <c r="T2998"/>
  <c r="R2998"/>
  <c r="P2998"/>
  <c r="BI2973"/>
  <c r="BH2973"/>
  <c r="BG2973"/>
  <c r="BE2973"/>
  <c r="T2973"/>
  <c r="R2973"/>
  <c r="P2973"/>
  <c r="BI2970"/>
  <c r="BH2970"/>
  <c r="BG2970"/>
  <c r="BE2970"/>
  <c r="T2970"/>
  <c r="R2970"/>
  <c r="P2970"/>
  <c r="BI2967"/>
  <c r="BH2967"/>
  <c r="BG2967"/>
  <c r="BE2967"/>
  <c r="T2967"/>
  <c r="R2967"/>
  <c r="P2967"/>
  <c r="BI2964"/>
  <c r="BH2964"/>
  <c r="BG2964"/>
  <c r="BE2964"/>
  <c r="T2964"/>
  <c r="R2964"/>
  <c r="P2964"/>
  <c r="BI2955"/>
  <c r="BH2955"/>
  <c r="BG2955"/>
  <c r="BE2955"/>
  <c r="T2955"/>
  <c r="R2955"/>
  <c r="P2955"/>
  <c r="BI2952"/>
  <c r="BH2952"/>
  <c r="BG2952"/>
  <c r="BE2952"/>
  <c r="T2952"/>
  <c r="R2952"/>
  <c r="P2952"/>
  <c r="BI2949"/>
  <c r="BH2949"/>
  <c r="BG2949"/>
  <c r="BE2949"/>
  <c r="T2949"/>
  <c r="R2949"/>
  <c r="P2949"/>
  <c r="BI2945"/>
  <c r="BH2945"/>
  <c r="BG2945"/>
  <c r="BE2945"/>
  <c r="T2945"/>
  <c r="R2945"/>
  <c r="P2945"/>
  <c r="BI2942"/>
  <c r="BH2942"/>
  <c r="BG2942"/>
  <c r="BE2942"/>
  <c r="T2942"/>
  <c r="R2942"/>
  <c r="P2942"/>
  <c r="BI2924"/>
  <c r="BH2924"/>
  <c r="BG2924"/>
  <c r="BE2924"/>
  <c r="T2924"/>
  <c r="R2924"/>
  <c r="P2924"/>
  <c r="BI2922"/>
  <c r="BH2922"/>
  <c r="BG2922"/>
  <c r="BE2922"/>
  <c r="T2922"/>
  <c r="R2922"/>
  <c r="P2922"/>
  <c r="BI2915"/>
  <c r="BH2915"/>
  <c r="BG2915"/>
  <c r="BE2915"/>
  <c r="T2915"/>
  <c r="R2915"/>
  <c r="P2915"/>
  <c r="BI2905"/>
  <c r="BH2905"/>
  <c r="BG2905"/>
  <c r="BE2905"/>
  <c r="T2905"/>
  <c r="R2905"/>
  <c r="P2905"/>
  <c r="BI2894"/>
  <c r="BH2894"/>
  <c r="BG2894"/>
  <c r="BE2894"/>
  <c r="T2894"/>
  <c r="R2894"/>
  <c r="P2894"/>
  <c r="BI2892"/>
  <c r="BH2892"/>
  <c r="BG2892"/>
  <c r="BE2892"/>
  <c r="T2892"/>
  <c r="R2892"/>
  <c r="P2892"/>
  <c r="BI2878"/>
  <c r="BH2878"/>
  <c r="BG2878"/>
  <c r="BE2878"/>
  <c r="T2878"/>
  <c r="R2878"/>
  <c r="P2878"/>
  <c r="BI2876"/>
  <c r="BH2876"/>
  <c r="BG2876"/>
  <c r="BE2876"/>
  <c r="T2876"/>
  <c r="R2876"/>
  <c r="P2876"/>
  <c r="BI2869"/>
  <c r="BH2869"/>
  <c r="BG2869"/>
  <c r="BE2869"/>
  <c r="T2869"/>
  <c r="R2869"/>
  <c r="P2869"/>
  <c r="BI2866"/>
  <c r="BH2866"/>
  <c r="BG2866"/>
  <c r="BE2866"/>
  <c r="T2866"/>
  <c r="R2866"/>
  <c r="P2866"/>
  <c r="BI2854"/>
  <c r="BH2854"/>
  <c r="BG2854"/>
  <c r="BE2854"/>
  <c r="T2854"/>
  <c r="R2854"/>
  <c r="P2854"/>
  <c r="BI2852"/>
  <c r="BH2852"/>
  <c r="BG2852"/>
  <c r="BE2852"/>
  <c r="T2852"/>
  <c r="R2852"/>
  <c r="P2852"/>
  <c r="BI2817"/>
  <c r="BH2817"/>
  <c r="BG2817"/>
  <c r="BE2817"/>
  <c r="T2817"/>
  <c r="R2817"/>
  <c r="P2817"/>
  <c r="BI2815"/>
  <c r="BH2815"/>
  <c r="BG2815"/>
  <c r="BE2815"/>
  <c r="T2815"/>
  <c r="R2815"/>
  <c r="P2815"/>
  <c r="BI2810"/>
  <c r="BH2810"/>
  <c r="BG2810"/>
  <c r="BE2810"/>
  <c r="T2810"/>
  <c r="R2810"/>
  <c r="P2810"/>
  <c r="BI2784"/>
  <c r="BH2784"/>
  <c r="BG2784"/>
  <c r="BE2784"/>
  <c r="T2784"/>
  <c r="R2784"/>
  <c r="P2784"/>
  <c r="BI2724"/>
  <c r="BH2724"/>
  <c r="BG2724"/>
  <c r="BE2724"/>
  <c r="T2724"/>
  <c r="R2724"/>
  <c r="P2724"/>
  <c r="BI2722"/>
  <c r="BH2722"/>
  <c r="BG2722"/>
  <c r="BE2722"/>
  <c r="T2722"/>
  <c r="R2722"/>
  <c r="P2722"/>
  <c r="BI2675"/>
  <c r="BH2675"/>
  <c r="BG2675"/>
  <c r="BE2675"/>
  <c r="T2675"/>
  <c r="R2675"/>
  <c r="P2675"/>
  <c r="BI2673"/>
  <c r="BH2673"/>
  <c r="BG2673"/>
  <c r="BE2673"/>
  <c r="T2673"/>
  <c r="R2673"/>
  <c r="P2673"/>
  <c r="BI2626"/>
  <c r="BH2626"/>
  <c r="BG2626"/>
  <c r="BE2626"/>
  <c r="T2626"/>
  <c r="R2626"/>
  <c r="P2626"/>
  <c r="BI2623"/>
  <c r="BH2623"/>
  <c r="BG2623"/>
  <c r="BE2623"/>
  <c r="T2623"/>
  <c r="R2623"/>
  <c r="P2623"/>
  <c r="BI2535"/>
  <c r="BH2535"/>
  <c r="BG2535"/>
  <c r="BE2535"/>
  <c r="T2535"/>
  <c r="R2535"/>
  <c r="P2535"/>
  <c r="BI2528"/>
  <c r="BH2528"/>
  <c r="BG2528"/>
  <c r="BE2528"/>
  <c r="T2528"/>
  <c r="R2528"/>
  <c r="P2528"/>
  <c r="BI2526"/>
  <c r="BH2526"/>
  <c r="BG2526"/>
  <c r="BE2526"/>
  <c r="T2526"/>
  <c r="R2526"/>
  <c r="P2526"/>
  <c r="BI2512"/>
  <c r="BH2512"/>
  <c r="BG2512"/>
  <c r="BE2512"/>
  <c r="T2512"/>
  <c r="R2512"/>
  <c r="P2512"/>
  <c r="BI2510"/>
  <c r="BH2510"/>
  <c r="BG2510"/>
  <c r="BE2510"/>
  <c r="T2510"/>
  <c r="R2510"/>
  <c r="P2510"/>
  <c r="BI2506"/>
  <c r="BH2506"/>
  <c r="BG2506"/>
  <c r="BE2506"/>
  <c r="T2506"/>
  <c r="R2506"/>
  <c r="P2506"/>
  <c r="BI2503"/>
  <c r="BH2503"/>
  <c r="BG2503"/>
  <c r="BE2503"/>
  <c r="T2503"/>
  <c r="R2503"/>
  <c r="P2503"/>
  <c r="BI2501"/>
  <c r="BH2501"/>
  <c r="BG2501"/>
  <c r="BE2501"/>
  <c r="T2501"/>
  <c r="R2501"/>
  <c r="P2501"/>
  <c r="BI2488"/>
  <c r="BH2488"/>
  <c r="BG2488"/>
  <c r="BE2488"/>
  <c r="T2488"/>
  <c r="R2488"/>
  <c r="P2488"/>
  <c r="BI2486"/>
  <c r="BH2486"/>
  <c r="BG2486"/>
  <c r="BE2486"/>
  <c r="T2486"/>
  <c r="R2486"/>
  <c r="P2486"/>
  <c r="BI2479"/>
  <c r="BH2479"/>
  <c r="BG2479"/>
  <c r="BE2479"/>
  <c r="T2479"/>
  <c r="R2479"/>
  <c r="P2479"/>
  <c r="BI2477"/>
  <c r="BH2477"/>
  <c r="BG2477"/>
  <c r="BE2477"/>
  <c r="T2477"/>
  <c r="R2477"/>
  <c r="P2477"/>
  <c r="BI2473"/>
  <c r="BH2473"/>
  <c r="BG2473"/>
  <c r="BE2473"/>
  <c r="T2473"/>
  <c r="R2473"/>
  <c r="P2473"/>
  <c r="BI2471"/>
  <c r="BH2471"/>
  <c r="BG2471"/>
  <c r="BE2471"/>
  <c r="T2471"/>
  <c r="R2471"/>
  <c r="P2471"/>
  <c r="BI2464"/>
  <c r="BH2464"/>
  <c r="BG2464"/>
  <c r="BE2464"/>
  <c r="T2464"/>
  <c r="R2464"/>
  <c r="P2464"/>
  <c r="BI2462"/>
  <c r="BH2462"/>
  <c r="BG2462"/>
  <c r="BE2462"/>
  <c r="T2462"/>
  <c r="R2462"/>
  <c r="P2462"/>
  <c r="BI2458"/>
  <c r="BH2458"/>
  <c r="BG2458"/>
  <c r="BE2458"/>
  <c r="T2458"/>
  <c r="R2458"/>
  <c r="P2458"/>
  <c r="BI2454"/>
  <c r="BH2454"/>
  <c r="BG2454"/>
  <c r="BE2454"/>
  <c r="T2454"/>
  <c r="T2453"/>
  <c r="R2454"/>
  <c r="R2453"/>
  <c r="P2454"/>
  <c r="P2453"/>
  <c r="BI2452"/>
  <c r="BH2452"/>
  <c r="BG2452"/>
  <c r="BE2452"/>
  <c r="T2452"/>
  <c r="R2452"/>
  <c r="P2452"/>
  <c r="BI2448"/>
  <c r="BH2448"/>
  <c r="BG2448"/>
  <c r="BE2448"/>
  <c r="T2448"/>
  <c r="R2448"/>
  <c r="P2448"/>
  <c r="BI2447"/>
  <c r="BH2447"/>
  <c r="BG2447"/>
  <c r="BE2447"/>
  <c r="T2447"/>
  <c r="R2447"/>
  <c r="P2447"/>
  <c r="BI2446"/>
  <c r="BH2446"/>
  <c r="BG2446"/>
  <c r="BE2446"/>
  <c r="T2446"/>
  <c r="R2446"/>
  <c r="P2446"/>
  <c r="BI2445"/>
  <c r="BH2445"/>
  <c r="BG2445"/>
  <c r="BE2445"/>
  <c r="T2445"/>
  <c r="R2445"/>
  <c r="P2445"/>
  <c r="BI2439"/>
  <c r="BH2439"/>
  <c r="BG2439"/>
  <c r="BE2439"/>
  <c r="T2439"/>
  <c r="R2439"/>
  <c r="P2439"/>
  <c r="BI2432"/>
  <c r="BH2432"/>
  <c r="BG2432"/>
  <c r="BE2432"/>
  <c r="T2432"/>
  <c r="R2432"/>
  <c r="P2432"/>
  <c r="BI2431"/>
  <c r="BH2431"/>
  <c r="BG2431"/>
  <c r="BE2431"/>
  <c r="T2431"/>
  <c r="R2431"/>
  <c r="P2431"/>
  <c r="BI2430"/>
  <c r="BH2430"/>
  <c r="BG2430"/>
  <c r="BE2430"/>
  <c r="T2430"/>
  <c r="R2430"/>
  <c r="P2430"/>
  <c r="BI2429"/>
  <c r="BH2429"/>
  <c r="BG2429"/>
  <c r="BE2429"/>
  <c r="T2429"/>
  <c r="R2429"/>
  <c r="P2429"/>
  <c r="BI2426"/>
  <c r="BH2426"/>
  <c r="BG2426"/>
  <c r="BE2426"/>
  <c r="T2426"/>
  <c r="R2426"/>
  <c r="P2426"/>
  <c r="BI2415"/>
  <c r="BH2415"/>
  <c r="BG2415"/>
  <c r="BE2415"/>
  <c r="T2415"/>
  <c r="R2415"/>
  <c r="P2415"/>
  <c r="BI2409"/>
  <c r="BH2409"/>
  <c r="BG2409"/>
  <c r="BE2409"/>
  <c r="T2409"/>
  <c r="R2409"/>
  <c r="P2409"/>
  <c r="BI2402"/>
  <c r="BH2402"/>
  <c r="BG2402"/>
  <c r="BE2402"/>
  <c r="T2402"/>
  <c r="R2402"/>
  <c r="P2402"/>
  <c r="BI2399"/>
  <c r="BH2399"/>
  <c r="BG2399"/>
  <c r="BE2399"/>
  <c r="T2399"/>
  <c r="R2399"/>
  <c r="P2399"/>
  <c r="BI2395"/>
  <c r="BH2395"/>
  <c r="BG2395"/>
  <c r="BE2395"/>
  <c r="T2395"/>
  <c r="R2395"/>
  <c r="P2395"/>
  <c r="BI2392"/>
  <c r="BH2392"/>
  <c r="BG2392"/>
  <c r="BE2392"/>
  <c r="T2392"/>
  <c r="R2392"/>
  <c r="P2392"/>
  <c r="BI2388"/>
  <c r="BH2388"/>
  <c r="BG2388"/>
  <c r="BE2388"/>
  <c r="T2388"/>
  <c r="R2388"/>
  <c r="P2388"/>
  <c r="BI2385"/>
  <c r="BH2385"/>
  <c r="BG2385"/>
  <c r="BE2385"/>
  <c r="T2385"/>
  <c r="R2385"/>
  <c r="P2385"/>
  <c r="BI2381"/>
  <c r="BH2381"/>
  <c r="BG2381"/>
  <c r="BE2381"/>
  <c r="T2381"/>
  <c r="R2381"/>
  <c r="P2381"/>
  <c r="BI2378"/>
  <c r="BH2378"/>
  <c r="BG2378"/>
  <c r="BE2378"/>
  <c r="T2378"/>
  <c r="R2378"/>
  <c r="P2378"/>
  <c r="BI2373"/>
  <c r="BH2373"/>
  <c r="BG2373"/>
  <c r="BE2373"/>
  <c r="T2373"/>
  <c r="R2373"/>
  <c r="P2373"/>
  <c r="BI2372"/>
  <c r="BH2372"/>
  <c r="BG2372"/>
  <c r="BE2372"/>
  <c r="T2372"/>
  <c r="R2372"/>
  <c r="P2372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1"/>
  <c r="BH2361"/>
  <c r="BG2361"/>
  <c r="BE2361"/>
  <c r="T2361"/>
  <c r="R2361"/>
  <c r="P2361"/>
  <c r="BI2360"/>
  <c r="BH2360"/>
  <c r="BG2360"/>
  <c r="BE2360"/>
  <c r="T2360"/>
  <c r="R2360"/>
  <c r="P2360"/>
  <c r="BI2359"/>
  <c r="BH2359"/>
  <c r="BG2359"/>
  <c r="BE2359"/>
  <c r="T2359"/>
  <c r="R2359"/>
  <c r="P2359"/>
  <c r="BI2358"/>
  <c r="BH2358"/>
  <c r="BG2358"/>
  <c r="BE2358"/>
  <c r="T2358"/>
  <c r="R2358"/>
  <c r="P2358"/>
  <c r="BI2357"/>
  <c r="BH2357"/>
  <c r="BG2357"/>
  <c r="BE2357"/>
  <c r="T2357"/>
  <c r="R2357"/>
  <c r="P2357"/>
  <c r="BI2356"/>
  <c r="BH2356"/>
  <c r="BG2356"/>
  <c r="BE2356"/>
  <c r="T2356"/>
  <c r="R2356"/>
  <c r="P2356"/>
  <c r="BI2355"/>
  <c r="BH2355"/>
  <c r="BG2355"/>
  <c r="BE2355"/>
  <c r="T2355"/>
  <c r="R2355"/>
  <c r="P2355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1"/>
  <c r="BH2351"/>
  <c r="BG2351"/>
  <c r="BE2351"/>
  <c r="T2351"/>
  <c r="R2351"/>
  <c r="P2351"/>
  <c r="BI2349"/>
  <c r="BH2349"/>
  <c r="BG2349"/>
  <c r="BE2349"/>
  <c r="T2349"/>
  <c r="R2349"/>
  <c r="P2349"/>
  <c r="BI2347"/>
  <c r="BH2347"/>
  <c r="BG2347"/>
  <c r="BE2347"/>
  <c r="T2347"/>
  <c r="R2347"/>
  <c r="P2347"/>
  <c r="BI2340"/>
  <c r="BH2340"/>
  <c r="BG2340"/>
  <c r="BE2340"/>
  <c r="T2340"/>
  <c r="R2340"/>
  <c r="P2340"/>
  <c r="BI2339"/>
  <c r="BH2339"/>
  <c r="BG2339"/>
  <c r="BE2339"/>
  <c r="T2339"/>
  <c r="R2339"/>
  <c r="P2339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3"/>
  <c r="BH2333"/>
  <c r="BG2333"/>
  <c r="BE2333"/>
  <c r="T2333"/>
  <c r="R2333"/>
  <c r="P2333"/>
  <c r="BI2332"/>
  <c r="BH2332"/>
  <c r="BG2332"/>
  <c r="BE2332"/>
  <c r="T2332"/>
  <c r="R2332"/>
  <c r="P2332"/>
  <c r="BI2331"/>
  <c r="BH2331"/>
  <c r="BG2331"/>
  <c r="BE2331"/>
  <c r="T2331"/>
  <c r="R2331"/>
  <c r="P2331"/>
  <c r="BI2330"/>
  <c r="BH2330"/>
  <c r="BG2330"/>
  <c r="BE2330"/>
  <c r="T2330"/>
  <c r="R2330"/>
  <c r="P2330"/>
  <c r="BI2329"/>
  <c r="BH2329"/>
  <c r="BG2329"/>
  <c r="BE2329"/>
  <c r="T2329"/>
  <c r="R2329"/>
  <c r="P2329"/>
  <c r="BI2328"/>
  <c r="BH2328"/>
  <c r="BG2328"/>
  <c r="BE2328"/>
  <c r="T2328"/>
  <c r="R2328"/>
  <c r="P2328"/>
  <c r="BI2327"/>
  <c r="BH2327"/>
  <c r="BG2327"/>
  <c r="BE2327"/>
  <c r="T2327"/>
  <c r="R2327"/>
  <c r="P2327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2"/>
  <c r="BH2322"/>
  <c r="BG2322"/>
  <c r="BE2322"/>
  <c r="T2322"/>
  <c r="R2322"/>
  <c r="P2322"/>
  <c r="BI2321"/>
  <c r="BH2321"/>
  <c r="BG2321"/>
  <c r="BE2321"/>
  <c r="T2321"/>
  <c r="R2321"/>
  <c r="P2321"/>
  <c r="BI2319"/>
  <c r="BH2319"/>
  <c r="BG2319"/>
  <c r="BE2319"/>
  <c r="T2319"/>
  <c r="R2319"/>
  <c r="P2319"/>
  <c r="BI2315"/>
  <c r="BH2315"/>
  <c r="BG2315"/>
  <c r="BE2315"/>
  <c r="T2315"/>
  <c r="R2315"/>
  <c r="P2315"/>
  <c r="BI2314"/>
  <c r="BH2314"/>
  <c r="BG2314"/>
  <c r="BE2314"/>
  <c r="T2314"/>
  <c r="R2314"/>
  <c r="P2314"/>
  <c r="BI2313"/>
  <c r="BH2313"/>
  <c r="BG2313"/>
  <c r="BE2313"/>
  <c r="T2313"/>
  <c r="R2313"/>
  <c r="P2313"/>
  <c r="BI2312"/>
  <c r="BH2312"/>
  <c r="BG2312"/>
  <c r="BE2312"/>
  <c r="T2312"/>
  <c r="R2312"/>
  <c r="P2312"/>
  <c r="BI2303"/>
  <c r="BH2303"/>
  <c r="BG2303"/>
  <c r="BE2303"/>
  <c r="T2303"/>
  <c r="R2303"/>
  <c r="P2303"/>
  <c r="BI2302"/>
  <c r="BH2302"/>
  <c r="BG2302"/>
  <c r="BE2302"/>
  <c r="T2302"/>
  <c r="R2302"/>
  <c r="P2302"/>
  <c r="BI2301"/>
  <c r="BH2301"/>
  <c r="BG2301"/>
  <c r="BE2301"/>
  <c r="T2301"/>
  <c r="R2301"/>
  <c r="P2301"/>
  <c r="BI2298"/>
  <c r="BH2298"/>
  <c r="BG2298"/>
  <c r="BE2298"/>
  <c r="T2298"/>
  <c r="R2298"/>
  <c r="P2298"/>
  <c r="BI2294"/>
  <c r="BH2294"/>
  <c r="BG2294"/>
  <c r="BE2294"/>
  <c r="T2294"/>
  <c r="R2294"/>
  <c r="P2294"/>
  <c r="BI2288"/>
  <c r="BH2288"/>
  <c r="BG2288"/>
  <c r="BE2288"/>
  <c r="T2288"/>
  <c r="R2288"/>
  <c r="P2288"/>
  <c r="BI2281"/>
  <c r="BH2281"/>
  <c r="BG2281"/>
  <c r="BE2281"/>
  <c r="T2281"/>
  <c r="R2281"/>
  <c r="P2281"/>
  <c r="BI2278"/>
  <c r="BH2278"/>
  <c r="BG2278"/>
  <c r="BE2278"/>
  <c r="T2278"/>
  <c r="R2278"/>
  <c r="P2278"/>
  <c r="BI2274"/>
  <c r="BH2274"/>
  <c r="BG2274"/>
  <c r="BE2274"/>
  <c r="T2274"/>
  <c r="R2274"/>
  <c r="P2274"/>
  <c r="BI2273"/>
  <c r="BH2273"/>
  <c r="BG2273"/>
  <c r="BE2273"/>
  <c r="T2273"/>
  <c r="R2273"/>
  <c r="P2273"/>
  <c r="BI2269"/>
  <c r="BH2269"/>
  <c r="BG2269"/>
  <c r="BE2269"/>
  <c r="T2269"/>
  <c r="R2269"/>
  <c r="P2269"/>
  <c r="BI2268"/>
  <c r="BH2268"/>
  <c r="BG2268"/>
  <c r="BE2268"/>
  <c r="T2268"/>
  <c r="R2268"/>
  <c r="P2268"/>
  <c r="BI2267"/>
  <c r="BH2267"/>
  <c r="BG2267"/>
  <c r="BE2267"/>
  <c r="T2267"/>
  <c r="R2267"/>
  <c r="P2267"/>
  <c r="BI2266"/>
  <c r="BH2266"/>
  <c r="BG2266"/>
  <c r="BE2266"/>
  <c r="T2266"/>
  <c r="R2266"/>
  <c r="P2266"/>
  <c r="BI2265"/>
  <c r="BH2265"/>
  <c r="BG2265"/>
  <c r="BE2265"/>
  <c r="T2265"/>
  <c r="R2265"/>
  <c r="P2265"/>
  <c r="BI2256"/>
  <c r="BH2256"/>
  <c r="BG2256"/>
  <c r="BE2256"/>
  <c r="T2256"/>
  <c r="R2256"/>
  <c r="P2256"/>
  <c r="BI2252"/>
  <c r="BH2252"/>
  <c r="BG2252"/>
  <c r="BE2252"/>
  <c r="T2252"/>
  <c r="R2252"/>
  <c r="P2252"/>
  <c r="BI2247"/>
  <c r="BH2247"/>
  <c r="BG2247"/>
  <c r="BE2247"/>
  <c r="T2247"/>
  <c r="R2247"/>
  <c r="P2247"/>
  <c r="BI2243"/>
  <c r="BH2243"/>
  <c r="BG2243"/>
  <c r="BE2243"/>
  <c r="T2243"/>
  <c r="R2243"/>
  <c r="P2243"/>
  <c r="BI2237"/>
  <c r="BH2237"/>
  <c r="BG2237"/>
  <c r="BE2237"/>
  <c r="T2237"/>
  <c r="R2237"/>
  <c r="P2237"/>
  <c r="BI2224"/>
  <c r="BH2224"/>
  <c r="BG2224"/>
  <c r="BE2224"/>
  <c r="T2224"/>
  <c r="R2224"/>
  <c r="P2224"/>
  <c r="BI2213"/>
  <c r="BH2213"/>
  <c r="BG2213"/>
  <c r="BE2213"/>
  <c r="T2213"/>
  <c r="R2213"/>
  <c r="P2213"/>
  <c r="BI2203"/>
  <c r="BH2203"/>
  <c r="BG2203"/>
  <c r="BE2203"/>
  <c r="T2203"/>
  <c r="R2203"/>
  <c r="P2203"/>
  <c r="BI2188"/>
  <c r="BH2188"/>
  <c r="BG2188"/>
  <c r="BE2188"/>
  <c r="T2188"/>
  <c r="R2188"/>
  <c r="P2188"/>
  <c r="BI2173"/>
  <c r="BH2173"/>
  <c r="BG2173"/>
  <c r="BE2173"/>
  <c r="T2173"/>
  <c r="R2173"/>
  <c r="P2173"/>
  <c r="BI2171"/>
  <c r="BH2171"/>
  <c r="BG2171"/>
  <c r="BE2171"/>
  <c r="T2171"/>
  <c r="R2171"/>
  <c r="P2171"/>
  <c r="BI2168"/>
  <c r="BH2168"/>
  <c r="BG2168"/>
  <c r="BE2168"/>
  <c r="T2168"/>
  <c r="R2168"/>
  <c r="P2168"/>
  <c r="BI2166"/>
  <c r="BH2166"/>
  <c r="BG2166"/>
  <c r="BE2166"/>
  <c r="T2166"/>
  <c r="R2166"/>
  <c r="P2166"/>
  <c r="BI2164"/>
  <c r="BH2164"/>
  <c r="BG2164"/>
  <c r="BE2164"/>
  <c r="T2164"/>
  <c r="R2164"/>
  <c r="P2164"/>
  <c r="BI2161"/>
  <c r="BH2161"/>
  <c r="BG2161"/>
  <c r="BE2161"/>
  <c r="T2161"/>
  <c r="R2161"/>
  <c r="P2161"/>
  <c r="BI2156"/>
  <c r="BH2156"/>
  <c r="BG2156"/>
  <c r="BE2156"/>
  <c r="T2156"/>
  <c r="R2156"/>
  <c r="P2156"/>
  <c r="BI2152"/>
  <c r="BH2152"/>
  <c r="BG2152"/>
  <c r="BE2152"/>
  <c r="T2152"/>
  <c r="R2152"/>
  <c r="P2152"/>
  <c r="BI2148"/>
  <c r="BH2148"/>
  <c r="BG2148"/>
  <c r="BE2148"/>
  <c r="T2148"/>
  <c r="R2148"/>
  <c r="P2148"/>
  <c r="BI2134"/>
  <c r="BH2134"/>
  <c r="BG2134"/>
  <c r="BE2134"/>
  <c r="T2134"/>
  <c r="R2134"/>
  <c r="P2134"/>
  <c r="BI2124"/>
  <c r="BH2124"/>
  <c r="BG2124"/>
  <c r="BE2124"/>
  <c r="T2124"/>
  <c r="R2124"/>
  <c r="P2124"/>
  <c r="BI2118"/>
  <c r="BH2118"/>
  <c r="BG2118"/>
  <c r="BE2118"/>
  <c r="T2118"/>
  <c r="R2118"/>
  <c r="P2118"/>
  <c r="BI2092"/>
  <c r="BH2092"/>
  <c r="BG2092"/>
  <c r="BE2092"/>
  <c r="T2092"/>
  <c r="R2092"/>
  <c r="P2092"/>
  <c r="BI2046"/>
  <c r="BH2046"/>
  <c r="BG2046"/>
  <c r="BE2046"/>
  <c r="T2046"/>
  <c r="R2046"/>
  <c r="P2046"/>
  <c r="BI2024"/>
  <c r="BH2024"/>
  <c r="BG2024"/>
  <c r="BE2024"/>
  <c r="T2024"/>
  <c r="R2024"/>
  <c r="P2024"/>
  <c r="BI2004"/>
  <c r="BH2004"/>
  <c r="BG2004"/>
  <c r="BE2004"/>
  <c r="T2004"/>
  <c r="R2004"/>
  <c r="P2004"/>
  <c r="BI1961"/>
  <c r="BH1961"/>
  <c r="BG1961"/>
  <c r="BE1961"/>
  <c r="T1961"/>
  <c r="R1961"/>
  <c r="P1961"/>
  <c r="BI1955"/>
  <c r="BH1955"/>
  <c r="BG1955"/>
  <c r="BE1955"/>
  <c r="T1955"/>
  <c r="R1955"/>
  <c r="P1955"/>
  <c r="BI1951"/>
  <c r="BH1951"/>
  <c r="BG1951"/>
  <c r="BE1951"/>
  <c r="T1951"/>
  <c r="R1951"/>
  <c r="P1951"/>
  <c r="BI1949"/>
  <c r="BH1949"/>
  <c r="BG1949"/>
  <c r="BE1949"/>
  <c r="T1949"/>
  <c r="R1949"/>
  <c r="P1949"/>
  <c r="BI1947"/>
  <c r="BH1947"/>
  <c r="BG1947"/>
  <c r="BE1947"/>
  <c r="T1947"/>
  <c r="R1947"/>
  <c r="P1947"/>
  <c r="BI1942"/>
  <c r="BH1942"/>
  <c r="BG1942"/>
  <c r="BE1942"/>
  <c r="T1942"/>
  <c r="R1942"/>
  <c r="P1942"/>
  <c r="BI1938"/>
  <c r="BH1938"/>
  <c r="BG1938"/>
  <c r="BE1938"/>
  <c r="T1938"/>
  <c r="R1938"/>
  <c r="P1938"/>
  <c r="BI1934"/>
  <c r="BH1934"/>
  <c r="BG1934"/>
  <c r="BE1934"/>
  <c r="T1934"/>
  <c r="R1934"/>
  <c r="P1934"/>
  <c r="BI1930"/>
  <c r="BH1930"/>
  <c r="BG1930"/>
  <c r="BE1930"/>
  <c r="T1930"/>
  <c r="R1930"/>
  <c r="P1930"/>
  <c r="BI1926"/>
  <c r="BH1926"/>
  <c r="BG1926"/>
  <c r="BE1926"/>
  <c r="T1926"/>
  <c r="R1926"/>
  <c r="P1926"/>
  <c r="BI1922"/>
  <c r="BH1922"/>
  <c r="BG1922"/>
  <c r="BE1922"/>
  <c r="T1922"/>
  <c r="R1922"/>
  <c r="P1922"/>
  <c r="BI1905"/>
  <c r="BH1905"/>
  <c r="BG1905"/>
  <c r="BE1905"/>
  <c r="T1905"/>
  <c r="R1905"/>
  <c r="P1905"/>
  <c r="BI1903"/>
  <c r="BH1903"/>
  <c r="BG1903"/>
  <c r="BE1903"/>
  <c r="T1903"/>
  <c r="R1903"/>
  <c r="P1903"/>
  <c r="BI1893"/>
  <c r="BH1893"/>
  <c r="BG1893"/>
  <c r="BE1893"/>
  <c r="T1893"/>
  <c r="R1893"/>
  <c r="P1893"/>
  <c r="BI1890"/>
  <c r="BH1890"/>
  <c r="BG1890"/>
  <c r="BE1890"/>
  <c r="T1890"/>
  <c r="R1890"/>
  <c r="P1890"/>
  <c r="BI1885"/>
  <c r="BH1885"/>
  <c r="BG1885"/>
  <c r="BE1885"/>
  <c r="T1885"/>
  <c r="R1885"/>
  <c r="P1885"/>
  <c r="BI1870"/>
  <c r="BH1870"/>
  <c r="BG1870"/>
  <c r="BE1870"/>
  <c r="T1870"/>
  <c r="R1870"/>
  <c r="P1870"/>
  <c r="BI1866"/>
  <c r="BH1866"/>
  <c r="BG1866"/>
  <c r="BE1866"/>
  <c r="T1866"/>
  <c r="R1866"/>
  <c r="P1866"/>
  <c r="BI1839"/>
  <c r="BH1839"/>
  <c r="BG1839"/>
  <c r="BE1839"/>
  <c r="T1839"/>
  <c r="R1839"/>
  <c r="P1839"/>
  <c r="BI1812"/>
  <c r="BH1812"/>
  <c r="BG1812"/>
  <c r="BE1812"/>
  <c r="T1812"/>
  <c r="R1812"/>
  <c r="P1812"/>
  <c r="BI1808"/>
  <c r="BH1808"/>
  <c r="BG1808"/>
  <c r="BE1808"/>
  <c r="T1808"/>
  <c r="R1808"/>
  <c r="P1808"/>
  <c r="BI1804"/>
  <c r="BH1804"/>
  <c r="BG1804"/>
  <c r="BE1804"/>
  <c r="T1804"/>
  <c r="R1804"/>
  <c r="P1804"/>
  <c r="BI1800"/>
  <c r="BH1800"/>
  <c r="BG1800"/>
  <c r="BE1800"/>
  <c r="T1800"/>
  <c r="R1800"/>
  <c r="P1800"/>
  <c r="BI1778"/>
  <c r="BH1778"/>
  <c r="BG1778"/>
  <c r="BE1778"/>
  <c r="T1778"/>
  <c r="R1778"/>
  <c r="P1778"/>
  <c r="BI1748"/>
  <c r="BH1748"/>
  <c r="BG1748"/>
  <c r="BE1748"/>
  <c r="T1748"/>
  <c r="R1748"/>
  <c r="P1748"/>
  <c r="BI1746"/>
  <c r="BH1746"/>
  <c r="BG1746"/>
  <c r="BE1746"/>
  <c r="T1746"/>
  <c r="R1746"/>
  <c r="P1746"/>
  <c r="BI1744"/>
  <c r="BH1744"/>
  <c r="BG1744"/>
  <c r="BE1744"/>
  <c r="T1744"/>
  <c r="R1744"/>
  <c r="P1744"/>
  <c r="BI1722"/>
  <c r="BH1722"/>
  <c r="BG1722"/>
  <c r="BE1722"/>
  <c r="T1722"/>
  <c r="R1722"/>
  <c r="P1722"/>
  <c r="BI1719"/>
  <c r="BH1719"/>
  <c r="BG1719"/>
  <c r="BE1719"/>
  <c r="T1719"/>
  <c r="R1719"/>
  <c r="P1719"/>
  <c r="BI1716"/>
  <c r="BH1716"/>
  <c r="BG1716"/>
  <c r="BE1716"/>
  <c r="T1716"/>
  <c r="R1716"/>
  <c r="P1716"/>
  <c r="BI1714"/>
  <c r="BH1714"/>
  <c r="BG1714"/>
  <c r="BE1714"/>
  <c r="T1714"/>
  <c r="R1714"/>
  <c r="P1714"/>
  <c r="BI1688"/>
  <c r="BH1688"/>
  <c r="BG1688"/>
  <c r="BE1688"/>
  <c r="T1688"/>
  <c r="R1688"/>
  <c r="P1688"/>
  <c r="BI1685"/>
  <c r="BH1685"/>
  <c r="BG1685"/>
  <c r="BE1685"/>
  <c r="T1685"/>
  <c r="R1685"/>
  <c r="P1685"/>
  <c r="BI1682"/>
  <c r="BH1682"/>
  <c r="BG1682"/>
  <c r="BE1682"/>
  <c r="T1682"/>
  <c r="R1682"/>
  <c r="P1682"/>
  <c r="BI1666"/>
  <c r="BH1666"/>
  <c r="BG1666"/>
  <c r="BE1666"/>
  <c r="T1666"/>
  <c r="R1666"/>
  <c r="P1666"/>
  <c r="BI1664"/>
  <c r="BH1664"/>
  <c r="BG1664"/>
  <c r="BE1664"/>
  <c r="T1664"/>
  <c r="R1664"/>
  <c r="P1664"/>
  <c r="BI1649"/>
  <c r="BH1649"/>
  <c r="BG1649"/>
  <c r="BE1649"/>
  <c r="T1649"/>
  <c r="R1649"/>
  <c r="P1649"/>
  <c r="BI1647"/>
  <c r="BH1647"/>
  <c r="BG1647"/>
  <c r="BE1647"/>
  <c r="T1647"/>
  <c r="R1647"/>
  <c r="P1647"/>
  <c r="BI1630"/>
  <c r="BH1630"/>
  <c r="BG1630"/>
  <c r="BE1630"/>
  <c r="T1630"/>
  <c r="R1630"/>
  <c r="P1630"/>
  <c r="BI1628"/>
  <c r="BH1628"/>
  <c r="BG1628"/>
  <c r="BE1628"/>
  <c r="T1628"/>
  <c r="R1628"/>
  <c r="P1628"/>
  <c r="BI1624"/>
  <c r="BH1624"/>
  <c r="BG1624"/>
  <c r="BE1624"/>
  <c r="T1624"/>
  <c r="R1624"/>
  <c r="P1624"/>
  <c r="BI1611"/>
  <c r="BH1611"/>
  <c r="BG1611"/>
  <c r="BE1611"/>
  <c r="T1611"/>
  <c r="R1611"/>
  <c r="P1611"/>
  <c r="BI1600"/>
  <c r="BH1600"/>
  <c r="BG1600"/>
  <c r="BE1600"/>
  <c r="T1600"/>
  <c r="R1600"/>
  <c r="P1600"/>
  <c r="BI1570"/>
  <c r="BH1570"/>
  <c r="BG1570"/>
  <c r="BE1570"/>
  <c r="T1570"/>
  <c r="R1570"/>
  <c r="P1570"/>
  <c r="BI1568"/>
  <c r="BH1568"/>
  <c r="BG1568"/>
  <c r="BE1568"/>
  <c r="T1568"/>
  <c r="R1568"/>
  <c r="P1568"/>
  <c r="BI1544"/>
  <c r="BH1544"/>
  <c r="BG1544"/>
  <c r="BE1544"/>
  <c r="T1544"/>
  <c r="R1544"/>
  <c r="P1544"/>
  <c r="BI1541"/>
  <c r="BH1541"/>
  <c r="BG1541"/>
  <c r="BE1541"/>
  <c r="T1541"/>
  <c r="R1541"/>
  <c r="P1541"/>
  <c r="BI1509"/>
  <c r="BH1509"/>
  <c r="BG1509"/>
  <c r="BE1509"/>
  <c r="T1509"/>
  <c r="R1509"/>
  <c r="P1509"/>
  <c r="BI1502"/>
  <c r="BH1502"/>
  <c r="BG1502"/>
  <c r="BE1502"/>
  <c r="T1502"/>
  <c r="R1502"/>
  <c r="P1502"/>
  <c r="BI1474"/>
  <c r="BH1474"/>
  <c r="BG1474"/>
  <c r="BE1474"/>
  <c r="T1474"/>
  <c r="R1474"/>
  <c r="P1474"/>
  <c r="BI1470"/>
  <c r="BH1470"/>
  <c r="BG1470"/>
  <c r="BE1470"/>
  <c r="T1470"/>
  <c r="R1470"/>
  <c r="P1470"/>
  <c r="BI1468"/>
  <c r="BH1468"/>
  <c r="BG1468"/>
  <c r="BE1468"/>
  <c r="T1468"/>
  <c r="R1468"/>
  <c r="P1468"/>
  <c r="BI1464"/>
  <c r="BH1464"/>
  <c r="BG1464"/>
  <c r="BE1464"/>
  <c r="T1464"/>
  <c r="R1464"/>
  <c r="P1464"/>
  <c r="BI1460"/>
  <c r="BH1460"/>
  <c r="BG1460"/>
  <c r="BE1460"/>
  <c r="T1460"/>
  <c r="R1460"/>
  <c r="P1460"/>
  <c r="BI1456"/>
  <c r="BH1456"/>
  <c r="BG1456"/>
  <c r="BE1456"/>
  <c r="T1456"/>
  <c r="R1456"/>
  <c r="P1456"/>
  <c r="BI1443"/>
  <c r="BH1443"/>
  <c r="BG1443"/>
  <c r="BE1443"/>
  <c r="T1443"/>
  <c r="R1443"/>
  <c r="P1443"/>
  <c r="BI1440"/>
  <c r="BH1440"/>
  <c r="BG1440"/>
  <c r="BE1440"/>
  <c r="T1440"/>
  <c r="R1440"/>
  <c r="P1440"/>
  <c r="BI1437"/>
  <c r="BH1437"/>
  <c r="BG1437"/>
  <c r="BE1437"/>
  <c r="T1437"/>
  <c r="R1437"/>
  <c r="P1437"/>
  <c r="BI1420"/>
  <c r="BH1420"/>
  <c r="BG1420"/>
  <c r="BE1420"/>
  <c r="T1420"/>
  <c r="R1420"/>
  <c r="P1420"/>
  <c r="BI1418"/>
  <c r="BH1418"/>
  <c r="BG1418"/>
  <c r="BE1418"/>
  <c r="T1418"/>
  <c r="R1418"/>
  <c r="P1418"/>
  <c r="BI1412"/>
  <c r="BH1412"/>
  <c r="BG1412"/>
  <c r="BE1412"/>
  <c r="T1412"/>
  <c r="R1412"/>
  <c r="P1412"/>
  <c r="BI1409"/>
  <c r="BH1409"/>
  <c r="BG1409"/>
  <c r="BE1409"/>
  <c r="T1409"/>
  <c r="R1409"/>
  <c r="P1409"/>
  <c r="BI1381"/>
  <c r="BH1381"/>
  <c r="BG1381"/>
  <c r="BE1381"/>
  <c r="T1381"/>
  <c r="R1381"/>
  <c r="P1381"/>
  <c r="BI1360"/>
  <c r="BH1360"/>
  <c r="BG1360"/>
  <c r="BE1360"/>
  <c r="T1360"/>
  <c r="R1360"/>
  <c r="P1360"/>
  <c r="BI1310"/>
  <c r="BH1310"/>
  <c r="BG1310"/>
  <c r="BE1310"/>
  <c r="T1310"/>
  <c r="R1310"/>
  <c r="P1310"/>
  <c r="BI1300"/>
  <c r="BH1300"/>
  <c r="BG1300"/>
  <c r="BE1300"/>
  <c r="T1300"/>
  <c r="R1300"/>
  <c r="P1300"/>
  <c r="BI1250"/>
  <c r="BH1250"/>
  <c r="BG1250"/>
  <c r="BE1250"/>
  <c r="T1250"/>
  <c r="R1250"/>
  <c r="P1250"/>
  <c r="BI1242"/>
  <c r="BH1242"/>
  <c r="BG1242"/>
  <c r="BE1242"/>
  <c r="T1242"/>
  <c r="R1242"/>
  <c r="P1242"/>
  <c r="BI1240"/>
  <c r="BH1240"/>
  <c r="BG1240"/>
  <c r="BE1240"/>
  <c r="T1240"/>
  <c r="R1240"/>
  <c r="P1240"/>
  <c r="BI1232"/>
  <c r="BH1232"/>
  <c r="BG1232"/>
  <c r="BE1232"/>
  <c r="T1232"/>
  <c r="R1232"/>
  <c r="P1232"/>
  <c r="BI1224"/>
  <c r="BH1224"/>
  <c r="BG1224"/>
  <c r="BE1224"/>
  <c r="T1224"/>
  <c r="R1224"/>
  <c r="P1224"/>
  <c r="BI1221"/>
  <c r="BH1221"/>
  <c r="BG1221"/>
  <c r="BE1221"/>
  <c r="T1221"/>
  <c r="R1221"/>
  <c r="P1221"/>
  <c r="BI1216"/>
  <c r="BH1216"/>
  <c r="BG1216"/>
  <c r="BE1216"/>
  <c r="T1216"/>
  <c r="R1216"/>
  <c r="P1216"/>
  <c r="BI1213"/>
  <c r="BH1213"/>
  <c r="BG1213"/>
  <c r="BE1213"/>
  <c r="T1213"/>
  <c r="R1213"/>
  <c r="P1213"/>
  <c r="BI1209"/>
  <c r="BH1209"/>
  <c r="BG1209"/>
  <c r="BE1209"/>
  <c r="T1209"/>
  <c r="R1209"/>
  <c r="P1209"/>
  <c r="BI1206"/>
  <c r="BH1206"/>
  <c r="BG1206"/>
  <c r="BE1206"/>
  <c r="T1206"/>
  <c r="R1206"/>
  <c r="P1206"/>
  <c r="BI1201"/>
  <c r="BH1201"/>
  <c r="BG1201"/>
  <c r="BE1201"/>
  <c r="T1201"/>
  <c r="R1201"/>
  <c r="P1201"/>
  <c r="BI1195"/>
  <c r="BH1195"/>
  <c r="BG1195"/>
  <c r="BE1195"/>
  <c r="T1195"/>
  <c r="R1195"/>
  <c r="P1195"/>
  <c r="BI1191"/>
  <c r="BH1191"/>
  <c r="BG1191"/>
  <c r="BE1191"/>
  <c r="T1191"/>
  <c r="R1191"/>
  <c r="P1191"/>
  <c r="BI1188"/>
  <c r="BH1188"/>
  <c r="BG1188"/>
  <c r="BE1188"/>
  <c r="T1188"/>
  <c r="R1188"/>
  <c r="P1188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5"/>
  <c r="BH1175"/>
  <c r="BG1175"/>
  <c r="BE1175"/>
  <c r="T1175"/>
  <c r="R1175"/>
  <c r="P1175"/>
  <c r="BI1173"/>
  <c r="BH1173"/>
  <c r="BG1173"/>
  <c r="BE1173"/>
  <c r="T1173"/>
  <c r="R1173"/>
  <c r="P1173"/>
  <c r="BI1169"/>
  <c r="BH1169"/>
  <c r="BG1169"/>
  <c r="BE1169"/>
  <c r="T1169"/>
  <c r="R1169"/>
  <c r="P1169"/>
  <c r="BI1167"/>
  <c r="BH1167"/>
  <c r="BG1167"/>
  <c r="BE1167"/>
  <c r="T1167"/>
  <c r="R1167"/>
  <c r="P1167"/>
  <c r="BI1164"/>
  <c r="BH1164"/>
  <c r="BG1164"/>
  <c r="BE1164"/>
  <c r="T1164"/>
  <c r="R1164"/>
  <c r="P1164"/>
  <c r="BI1160"/>
  <c r="BH1160"/>
  <c r="BG1160"/>
  <c r="BE1160"/>
  <c r="T1160"/>
  <c r="R1160"/>
  <c r="P1160"/>
  <c r="BI1156"/>
  <c r="BH1156"/>
  <c r="BG1156"/>
  <c r="BE1156"/>
  <c r="T1156"/>
  <c r="R1156"/>
  <c r="P1156"/>
  <c r="BI1154"/>
  <c r="BH1154"/>
  <c r="BG1154"/>
  <c r="BE1154"/>
  <c r="T1154"/>
  <c r="R1154"/>
  <c r="P1154"/>
  <c r="BI1148"/>
  <c r="BH1148"/>
  <c r="BG1148"/>
  <c r="BE1148"/>
  <c r="T1148"/>
  <c r="R1148"/>
  <c r="P1148"/>
  <c r="BI1146"/>
  <c r="BH1146"/>
  <c r="BG1146"/>
  <c r="BE1146"/>
  <c r="T1146"/>
  <c r="R1146"/>
  <c r="P1146"/>
  <c r="J72"/>
  <c r="BI1132"/>
  <c r="BH1132"/>
  <c r="BG1132"/>
  <c r="BE1132"/>
  <c r="T1132"/>
  <c r="R1132"/>
  <c r="P1132"/>
  <c r="BI1130"/>
  <c r="BH1130"/>
  <c r="BG1130"/>
  <c r="BE1130"/>
  <c r="T1130"/>
  <c r="R1130"/>
  <c r="P1130"/>
  <c r="BI1122"/>
  <c r="BH1122"/>
  <c r="BG1122"/>
  <c r="BE1122"/>
  <c r="T1122"/>
  <c r="R1122"/>
  <c r="P1122"/>
  <c r="BI1119"/>
  <c r="BH1119"/>
  <c r="BG1119"/>
  <c r="BE1119"/>
  <c r="T1119"/>
  <c r="R1119"/>
  <c r="P1119"/>
  <c r="BI1106"/>
  <c r="BH1106"/>
  <c r="BG1106"/>
  <c r="BE1106"/>
  <c r="T1106"/>
  <c r="R1106"/>
  <c r="P1106"/>
  <c r="BI1092"/>
  <c r="BH1092"/>
  <c r="BG1092"/>
  <c r="BE1092"/>
  <c r="T1092"/>
  <c r="R1092"/>
  <c r="P1092"/>
  <c r="BI1087"/>
  <c r="BH1087"/>
  <c r="BG1087"/>
  <c r="BE1087"/>
  <c r="T1087"/>
  <c r="R1087"/>
  <c r="P1087"/>
  <c r="BI1082"/>
  <c r="BH1082"/>
  <c r="BG1082"/>
  <c r="BE1082"/>
  <c r="T1082"/>
  <c r="R1082"/>
  <c r="P1082"/>
  <c r="BI1068"/>
  <c r="BH1068"/>
  <c r="BG1068"/>
  <c r="BE1068"/>
  <c r="T1068"/>
  <c r="R1068"/>
  <c r="P1068"/>
  <c r="BI1034"/>
  <c r="BH1034"/>
  <c r="BG1034"/>
  <c r="BE1034"/>
  <c r="T1034"/>
  <c r="R1034"/>
  <c r="P1034"/>
  <c r="BI1030"/>
  <c r="BH1030"/>
  <c r="BG1030"/>
  <c r="BE1030"/>
  <c r="T1030"/>
  <c r="R1030"/>
  <c r="P1030"/>
  <c r="BI1026"/>
  <c r="BH1026"/>
  <c r="BG1026"/>
  <c r="BE1026"/>
  <c r="T1026"/>
  <c r="R1026"/>
  <c r="P1026"/>
  <c r="BI1022"/>
  <c r="BH1022"/>
  <c r="BG1022"/>
  <c r="BE1022"/>
  <c r="T1022"/>
  <c r="R1022"/>
  <c r="P1022"/>
  <c r="BI1018"/>
  <c r="BH1018"/>
  <c r="BG1018"/>
  <c r="BE1018"/>
  <c r="T1018"/>
  <c r="R1018"/>
  <c r="P1018"/>
  <c r="BI1011"/>
  <c r="BH1011"/>
  <c r="BG1011"/>
  <c r="BE1011"/>
  <c r="T1011"/>
  <c r="R1011"/>
  <c r="P1011"/>
  <c r="BI1004"/>
  <c r="BH1004"/>
  <c r="BG1004"/>
  <c r="BE1004"/>
  <c r="T1004"/>
  <c r="R1004"/>
  <c r="P1004"/>
  <c r="BI996"/>
  <c r="BH996"/>
  <c r="BG996"/>
  <c r="BE996"/>
  <c r="T996"/>
  <c r="R996"/>
  <c r="P996"/>
  <c r="BI987"/>
  <c r="BH987"/>
  <c r="BG987"/>
  <c r="BE987"/>
  <c r="T987"/>
  <c r="R987"/>
  <c r="P987"/>
  <c r="BI985"/>
  <c r="BH985"/>
  <c r="BG985"/>
  <c r="BE985"/>
  <c r="T985"/>
  <c r="R985"/>
  <c r="P985"/>
  <c r="BI981"/>
  <c r="BH981"/>
  <c r="BG981"/>
  <c r="BE981"/>
  <c r="T981"/>
  <c r="R981"/>
  <c r="P981"/>
  <c r="BI950"/>
  <c r="BH950"/>
  <c r="BG950"/>
  <c r="BE950"/>
  <c r="T950"/>
  <c r="R950"/>
  <c r="P950"/>
  <c r="BI920"/>
  <c r="BH920"/>
  <c r="BG920"/>
  <c r="BE920"/>
  <c r="T920"/>
  <c r="R920"/>
  <c r="P920"/>
  <c r="BI904"/>
  <c r="BH904"/>
  <c r="BG904"/>
  <c r="BE904"/>
  <c r="T904"/>
  <c r="R904"/>
  <c r="P904"/>
  <c r="BI902"/>
  <c r="BH902"/>
  <c r="BG902"/>
  <c r="BE902"/>
  <c r="T902"/>
  <c r="R902"/>
  <c r="P902"/>
  <c r="BI868"/>
  <c r="BH868"/>
  <c r="BG868"/>
  <c r="BE868"/>
  <c r="T868"/>
  <c r="R868"/>
  <c r="P868"/>
  <c r="BI856"/>
  <c r="BH856"/>
  <c r="BG856"/>
  <c r="BE856"/>
  <c r="T856"/>
  <c r="R856"/>
  <c r="P856"/>
  <c r="BI852"/>
  <c r="BH852"/>
  <c r="BG852"/>
  <c r="BE852"/>
  <c r="T852"/>
  <c r="R852"/>
  <c r="P852"/>
  <c r="BI850"/>
  <c r="BH850"/>
  <c r="BG850"/>
  <c r="BE850"/>
  <c r="T850"/>
  <c r="R850"/>
  <c r="P850"/>
  <c r="BI800"/>
  <c r="BH800"/>
  <c r="BG800"/>
  <c r="BE800"/>
  <c r="T800"/>
  <c r="R800"/>
  <c r="P800"/>
  <c r="BI761"/>
  <c r="BH761"/>
  <c r="BG761"/>
  <c r="BE761"/>
  <c r="T761"/>
  <c r="R761"/>
  <c r="P761"/>
  <c r="BI747"/>
  <c r="BH747"/>
  <c r="BG747"/>
  <c r="BE747"/>
  <c r="T747"/>
  <c r="R747"/>
  <c r="P747"/>
  <c r="BI739"/>
  <c r="BH739"/>
  <c r="BG739"/>
  <c r="BE739"/>
  <c r="T739"/>
  <c r="R739"/>
  <c r="P739"/>
  <c r="BI724"/>
  <c r="BH724"/>
  <c r="BG724"/>
  <c r="BE724"/>
  <c r="T724"/>
  <c r="R724"/>
  <c r="P724"/>
  <c r="BI711"/>
  <c r="BH711"/>
  <c r="BG711"/>
  <c r="BE711"/>
  <c r="T711"/>
  <c r="R711"/>
  <c r="P711"/>
  <c r="BI688"/>
  <c r="BH688"/>
  <c r="BG688"/>
  <c r="BE688"/>
  <c r="T688"/>
  <c r="R688"/>
  <c r="P688"/>
  <c r="BI657"/>
  <c r="BH657"/>
  <c r="BG657"/>
  <c r="BE657"/>
  <c r="T657"/>
  <c r="R657"/>
  <c r="P657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55"/>
  <c r="J17"/>
  <c r="J12"/>
  <c r="J75"/>
  <c r="E7"/>
  <c r="E48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J86"/>
  <c r="J101"/>
  <c i="3" r="BK149"/>
  <c i="4" r="BK3850"/>
  <c r="J3834"/>
  <c r="BK3781"/>
  <c r="BK3757"/>
  <c r="BK3738"/>
  <c r="BK3671"/>
  <c r="J3529"/>
  <c r="J3230"/>
  <c r="J3082"/>
  <c r="BK2784"/>
  <c r="J2432"/>
  <c r="J2351"/>
  <c r="J2325"/>
  <c r="J2252"/>
  <c r="J1951"/>
  <c r="J1600"/>
  <c r="BK1188"/>
  <c r="J1018"/>
  <c r="BK466"/>
  <c r="BK247"/>
  <c r="BK3916"/>
  <c r="BK3834"/>
  <c r="J3800"/>
  <c r="J3768"/>
  <c r="J3724"/>
  <c r="BK3699"/>
  <c r="BK3667"/>
  <c r="J3514"/>
  <c r="BK3233"/>
  <c r="J3085"/>
  <c r="J2817"/>
  <c r="J2464"/>
  <c r="J2372"/>
  <c r="BK2339"/>
  <c r="BK2273"/>
  <c r="BK1961"/>
  <c r="J1628"/>
  <c r="BK1440"/>
  <c r="J1183"/>
  <c r="BK688"/>
  <c r="J293"/>
  <c r="J181"/>
  <c r="J3840"/>
  <c r="BK3775"/>
  <c r="BK3737"/>
  <c r="BK3695"/>
  <c r="J3663"/>
  <c r="BK3507"/>
  <c r="J3255"/>
  <c r="J3022"/>
  <c r="J2854"/>
  <c r="BK2448"/>
  <c r="J2365"/>
  <c r="BK2321"/>
  <c r="BK2269"/>
  <c r="J1934"/>
  <c r="J1649"/>
  <c r="BK1412"/>
  <c r="BK1087"/>
  <c r="BK850"/>
  <c r="BK293"/>
  <c r="BK145"/>
  <c r="J4646"/>
  <c r="J4561"/>
  <c r="J4505"/>
  <c r="BK4448"/>
  <c r="BK4084"/>
  <c r="BK4019"/>
  <c r="J3954"/>
  <c r="BK3833"/>
  <c r="BK3767"/>
  <c r="J3740"/>
  <c r="J3692"/>
  <c r="BK3663"/>
  <c r="J3533"/>
  <c r="J3437"/>
  <c r="BK2967"/>
  <c r="BK2486"/>
  <c r="J2369"/>
  <c r="BK2325"/>
  <c r="J2152"/>
  <c r="J1808"/>
  <c r="BK1464"/>
  <c r="BK1164"/>
  <c r="BK950"/>
  <c r="J615"/>
  <c r="J200"/>
  <c i="6" r="J362"/>
  <c r="J311"/>
  <c r="J271"/>
  <c r="J221"/>
  <c r="J184"/>
  <c r="J113"/>
  <c r="J353"/>
  <c r="BK290"/>
  <c r="BK239"/>
  <c r="J162"/>
  <c r="J111"/>
  <c r="BK329"/>
  <c r="BK297"/>
  <c r="J273"/>
  <c r="BK250"/>
  <c r="BK224"/>
  <c r="BK172"/>
  <c r="J140"/>
  <c r="J378"/>
  <c r="BK322"/>
  <c r="J280"/>
  <c r="BK247"/>
  <c r="BK176"/>
  <c r="BK142"/>
  <c i="7" r="BK258"/>
  <c r="BK213"/>
  <c r="J152"/>
  <c r="J97"/>
  <c r="J195"/>
  <c r="J137"/>
  <c r="BK197"/>
  <c r="BK159"/>
  <c r="BK99"/>
  <c r="BK234"/>
  <c r="BK185"/>
  <c r="BK123"/>
  <c i="8" r="J195"/>
  <c r="BK163"/>
  <c r="J112"/>
  <c r="J176"/>
  <c r="BK140"/>
  <c r="J116"/>
  <c r="BK158"/>
  <c r="J125"/>
  <c r="J198"/>
  <c r="J133"/>
  <c i="9" r="J154"/>
  <c r="J125"/>
  <c r="BK154"/>
  <c r="J118"/>
  <c r="J142"/>
  <c r="J101"/>
  <c r="BK128"/>
  <c i="10" r="BK119"/>
  <c r="BK108"/>
  <c r="BK105"/>
  <c r="BK117"/>
  <c r="BK94"/>
  <c i="11" r="J332"/>
  <c r="J294"/>
  <c r="BK258"/>
  <c r="BK219"/>
  <c r="BK167"/>
  <c r="J139"/>
  <c r="BK115"/>
  <c r="J348"/>
  <c r="J320"/>
  <c r="BK266"/>
  <c r="J237"/>
  <c r="J208"/>
  <c r="BK181"/>
  <c r="BK140"/>
  <c r="BK120"/>
  <c r="BK338"/>
  <c r="J285"/>
  <c r="J268"/>
  <c r="BK235"/>
  <c r="BK203"/>
  <c r="J172"/>
  <c r="BK125"/>
  <c r="J355"/>
  <c r="BK284"/>
  <c r="BK237"/>
  <c r="BK213"/>
  <c r="J186"/>
  <c r="BK150"/>
  <c i="12" r="J335"/>
  <c r="BK300"/>
  <c r="BK264"/>
  <c r="BK216"/>
  <c r="BK173"/>
  <c r="BK147"/>
  <c r="J98"/>
  <c r="BK320"/>
  <c r="BK279"/>
  <c r="J261"/>
  <c r="BK230"/>
  <c r="BK198"/>
  <c r="BK165"/>
  <c r="J127"/>
  <c r="J95"/>
  <c r="J329"/>
  <c r="BK303"/>
  <c r="J276"/>
  <c r="J236"/>
  <c r="BK213"/>
  <c r="BK179"/>
  <c r="BK152"/>
  <c r="J119"/>
  <c r="J351"/>
  <c r="BK322"/>
  <c r="J296"/>
  <c r="BK263"/>
  <c r="J238"/>
  <c r="J219"/>
  <c r="J188"/>
  <c r="BK144"/>
  <c r="J111"/>
  <c i="13" r="J113"/>
  <c r="BK111"/>
  <c r="J108"/>
  <c i="14" r="BK311"/>
  <c r="BK234"/>
  <c r="J313"/>
  <c r="BK159"/>
  <c r="BK262"/>
  <c r="J103"/>
  <c r="J247"/>
  <c i="15" r="BK230"/>
  <c r="BK138"/>
  <c r="BK168"/>
  <c r="J259"/>
  <c r="J181"/>
  <c r="BK225"/>
  <c r="J126"/>
  <c i="16" r="J192"/>
  <c r="J244"/>
  <c r="J162"/>
  <c r="BK270"/>
  <c r="J175"/>
  <c r="J261"/>
  <c r="BK160"/>
  <c i="17" r="BK105"/>
  <c r="BK107"/>
  <c i="18" r="BK108"/>
  <c r="BK121"/>
  <c r="BK132"/>
  <c i="19" r="BK132"/>
  <c r="J102"/>
  <c r="BK104"/>
  <c r="J104"/>
  <c i="20" r="BK167"/>
  <c r="J128"/>
  <c r="BK153"/>
  <c r="J111"/>
  <c r="J179"/>
  <c r="J154"/>
  <c r="J126"/>
  <c r="BK174"/>
  <c r="J147"/>
  <c r="BK114"/>
  <c i="21" r="J280"/>
  <c r="J189"/>
  <c r="BK243"/>
  <c r="J136"/>
  <c r="J260"/>
  <c r="BK175"/>
  <c r="J255"/>
  <c r="BK161"/>
  <c i="22" r="BK154"/>
  <c r="BK166"/>
  <c r="J164"/>
  <c r="J176"/>
  <c i="23" r="BK209"/>
  <c r="J93"/>
  <c r="J169"/>
  <c r="BK219"/>
  <c r="J108"/>
  <c i="24" r="BK142"/>
  <c r="J140"/>
  <c r="J142"/>
  <c r="BK175"/>
  <c i="25" r="BK145"/>
  <c r="BK100"/>
  <c r="J141"/>
  <c r="J100"/>
  <c i="26" r="BK184"/>
  <c r="J108"/>
  <c r="J141"/>
  <c r="J114"/>
  <c r="BK133"/>
  <c r="J176"/>
  <c r="J112"/>
  <c i="27" r="J102"/>
  <c i="28" r="J99"/>
  <c i="29" r="BK89"/>
  <c i="30" r="J100"/>
  <c r="BK87"/>
  <c r="J89"/>
  <c i="31" r="J133"/>
  <c r="BK133"/>
  <c r="BK100"/>
  <c i="32" r="J485"/>
  <c r="BK363"/>
  <c r="BK173"/>
  <c r="BK462"/>
  <c r="BK379"/>
  <c r="J158"/>
  <c r="BK422"/>
  <c r="J318"/>
  <c r="BK125"/>
  <c r="J360"/>
  <c r="J244"/>
  <c r="BK103"/>
  <c i="33" r="BK183"/>
  <c r="J160"/>
  <c r="J138"/>
  <c r="J207"/>
  <c r="BK170"/>
  <c r="J140"/>
  <c r="J205"/>
  <c r="BK168"/>
  <c r="BK138"/>
  <c r="BK178"/>
  <c r="BK135"/>
  <c i="34" r="J92"/>
  <c r="J126"/>
  <c i="35" r="BK102"/>
  <c r="J109"/>
  <c i="36" r="BK102"/>
  <c r="BK121"/>
  <c i="37" r="BK108"/>
  <c i="2" r="BK87"/>
  <c r="J92"/>
  <c i="3" r="BK156"/>
  <c r="BK137"/>
  <c i="4" r="J3846"/>
  <c r="BK3797"/>
  <c r="J3761"/>
  <c r="J3737"/>
  <c r="J3707"/>
  <c r="BK3689"/>
  <c r="BK3665"/>
  <c r="BK3521"/>
  <c r="J3215"/>
  <c r="J2942"/>
  <c r="BK2503"/>
  <c r="BK2388"/>
  <c r="J2333"/>
  <c r="BK2166"/>
  <c r="BK1905"/>
  <c r="J1682"/>
  <c r="J1175"/>
  <c r="J1026"/>
  <c r="BK355"/>
  <c r="BK219"/>
  <c r="BK3891"/>
  <c r="J3831"/>
  <c r="BK3798"/>
  <c r="J3778"/>
  <c r="BK3736"/>
  <c r="J3682"/>
  <c r="J3590"/>
  <c r="BK3468"/>
  <c r="BK3202"/>
  <c r="BK2945"/>
  <c r="BK2501"/>
  <c r="BK2381"/>
  <c r="J2349"/>
  <c r="BK2268"/>
  <c r="BK1938"/>
  <c r="J1624"/>
  <c r="J1300"/>
  <c r="J1119"/>
  <c r="J644"/>
  <c r="BK282"/>
  <c r="BK3857"/>
  <c r="BK3799"/>
  <c r="J3758"/>
  <c r="J3717"/>
  <c r="J3701"/>
  <c r="J3669"/>
  <c r="BK3524"/>
  <c r="J3274"/>
  <c r="J2970"/>
  <c r="J2673"/>
  <c r="BK2431"/>
  <c r="BK2367"/>
  <c r="BK2314"/>
  <c r="J2268"/>
  <c r="J1930"/>
  <c r="BK1544"/>
  <c r="BK1209"/>
  <c r="J1004"/>
  <c r="BK761"/>
  <c r="J282"/>
  <c r="J4665"/>
  <c r="J4630"/>
  <c r="BK4551"/>
  <c r="BK4502"/>
  <c r="J4448"/>
  <c r="BK4087"/>
  <c r="BK4032"/>
  <c r="BK3898"/>
  <c r="J3825"/>
  <c r="BK3765"/>
  <c r="BK3716"/>
  <c r="BK3664"/>
  <c r="BK3534"/>
  <c r="BK3426"/>
  <c r="J2878"/>
  <c r="BK2439"/>
  <c r="BK2355"/>
  <c r="J2269"/>
  <c r="J2168"/>
  <c r="BK1812"/>
  <c r="BK1310"/>
  <c r="BK1130"/>
  <c r="J850"/>
  <c r="BK269"/>
  <c i="6" r="J370"/>
  <c r="J294"/>
  <c r="J228"/>
  <c r="J180"/>
  <c r="J107"/>
  <c r="BK348"/>
  <c r="BK280"/>
  <c r="BK204"/>
  <c r="BK113"/>
  <c r="J324"/>
  <c r="BK274"/>
  <c r="BK249"/>
  <c r="BK171"/>
  <c r="BK119"/>
  <c r="BK334"/>
  <c r="J278"/>
  <c r="J239"/>
  <c r="BK211"/>
  <c r="J168"/>
  <c i="7" r="BK251"/>
  <c r="J205"/>
  <c r="BK133"/>
  <c r="J193"/>
  <c r="J136"/>
  <c r="BK97"/>
  <c r="BK178"/>
  <c r="J133"/>
  <c r="BK260"/>
  <c r="J215"/>
  <c r="BK148"/>
  <c i="8" r="J199"/>
  <c r="J174"/>
  <c r="BK149"/>
  <c r="J111"/>
  <c r="BK168"/>
  <c r="J152"/>
  <c r="J121"/>
  <c r="J171"/>
  <c r="J141"/>
  <c r="J119"/>
  <c r="BK189"/>
  <c r="J118"/>
  <c i="9" r="BK143"/>
  <c r="BK119"/>
  <c r="J141"/>
  <c r="BK104"/>
  <c r="J120"/>
  <c r="J112"/>
  <c r="J104"/>
  <c r="BK127"/>
  <c i="10" r="BK107"/>
  <c r="BK100"/>
  <c r="BK110"/>
  <c i="11" r="J334"/>
  <c r="J296"/>
  <c r="BK261"/>
  <c r="J224"/>
  <c r="BK176"/>
  <c r="BK143"/>
  <c r="J118"/>
  <c r="J350"/>
  <c r="J324"/>
  <c r="BK289"/>
  <c r="BK247"/>
  <c r="J219"/>
  <c r="J192"/>
  <c r="J143"/>
  <c r="J123"/>
  <c r="BK342"/>
  <c r="J309"/>
  <c r="J277"/>
  <c r="BK246"/>
  <c r="J214"/>
  <c r="BK182"/>
  <c r="BK144"/>
  <c r="J364"/>
  <c r="BK309"/>
  <c r="J271"/>
  <c r="J230"/>
  <c r="BK199"/>
  <c r="J180"/>
  <c r="BK148"/>
  <c i="12" r="BK338"/>
  <c r="BK298"/>
  <c r="J252"/>
  <c r="J207"/>
  <c r="BK158"/>
  <c r="J136"/>
  <c r="J105"/>
  <c r="J319"/>
  <c r="BK276"/>
  <c r="J258"/>
  <c r="BK229"/>
  <c r="J195"/>
  <c r="J150"/>
  <c r="J114"/>
  <c r="J345"/>
  <c r="J321"/>
  <c r="J307"/>
  <c r="BK266"/>
  <c r="J240"/>
  <c r="J212"/>
  <c r="BK188"/>
  <c r="BK146"/>
  <c r="BK120"/>
  <c r="J97"/>
  <c r="J340"/>
  <c r="BK297"/>
  <c r="J254"/>
  <c r="J223"/>
  <c r="J187"/>
  <c r="BK148"/>
  <c r="BK116"/>
  <c i="13" r="J111"/>
  <c r="BK102"/>
  <c r="BK108"/>
  <c i="14" r="BK267"/>
  <c r="BK189"/>
  <c r="J249"/>
  <c r="BK152"/>
  <c r="J173"/>
  <c r="BK297"/>
  <c r="BK126"/>
  <c i="15" r="BK158"/>
  <c r="J135"/>
  <c r="BK178"/>
  <c r="J114"/>
  <c r="BK156"/>
  <c r="BK222"/>
  <c r="J123"/>
  <c i="16" r="BK143"/>
  <c r="J229"/>
  <c r="J155"/>
  <c r="J274"/>
  <c r="J180"/>
  <c r="BK98"/>
  <c r="BK167"/>
  <c r="J98"/>
  <c i="17" r="J94"/>
  <c r="J125"/>
  <c r="BK94"/>
  <c i="18" r="J119"/>
  <c r="J98"/>
  <c r="J90"/>
  <c i="19" r="BK90"/>
  <c r="BK108"/>
  <c r="BK86"/>
  <c i="20" r="J175"/>
  <c r="J151"/>
  <c r="J117"/>
  <c r="J146"/>
  <c r="BK113"/>
  <c r="J88"/>
  <c r="J159"/>
  <c r="J129"/>
  <c r="J103"/>
  <c r="BK148"/>
  <c r="J109"/>
  <c i="21" r="J263"/>
  <c r="BK127"/>
  <c r="J228"/>
  <c r="J139"/>
  <c r="BK245"/>
  <c r="BK129"/>
  <c r="BK250"/>
  <c i="22" r="BK180"/>
  <c r="J189"/>
  <c r="J186"/>
  <c r="J166"/>
  <c i="23" r="J182"/>
  <c r="BK104"/>
  <c r="J189"/>
  <c r="J216"/>
  <c r="BK166"/>
  <c r="BK126"/>
  <c r="BK195"/>
  <c r="BK117"/>
  <c i="24" r="BK116"/>
  <c r="J133"/>
  <c r="BK129"/>
  <c r="BK165"/>
  <c i="25" r="BK161"/>
  <c r="J104"/>
  <c r="J132"/>
  <c r="BK130"/>
  <c r="J166"/>
  <c i="26" r="J158"/>
  <c r="J150"/>
  <c r="BK176"/>
  <c r="BK158"/>
  <c r="BK98"/>
  <c i="27" r="BK89"/>
  <c i="28" r="J106"/>
  <c i="29" r="J99"/>
  <c i="30" r="BK131"/>
  <c r="J95"/>
  <c i="31" r="BK135"/>
  <c r="J124"/>
  <c r="J97"/>
  <c r="BK93"/>
  <c i="32" r="BK383"/>
  <c r="BK210"/>
  <c r="J99"/>
  <c r="J425"/>
  <c r="BK231"/>
  <c r="J121"/>
  <c r="J395"/>
  <c r="BK235"/>
  <c r="BK446"/>
  <c r="J308"/>
  <c r="BK195"/>
  <c i="33" r="BK213"/>
  <c r="BK166"/>
  <c r="J143"/>
  <c r="J217"/>
  <c r="BK159"/>
  <c r="J223"/>
  <c r="BK182"/>
  <c r="J150"/>
  <c r="BK187"/>
  <c r="BK148"/>
  <c r="J108"/>
  <c i="34" r="BK110"/>
  <c i="35" r="J111"/>
  <c r="BK94"/>
  <c i="36" r="BK133"/>
  <c r="BK132"/>
  <c i="37" r="BK104"/>
  <c i="2" r="J89"/>
  <c r="BK103"/>
  <c i="3" r="J137"/>
  <c r="J84"/>
  <c i="4" r="J3849"/>
  <c r="J3820"/>
  <c r="J3786"/>
  <c r="BK3760"/>
  <c r="BK3746"/>
  <c r="BK3681"/>
  <c r="J3664"/>
  <c r="J3439"/>
  <c r="J3188"/>
  <c r="BK2876"/>
  <c r="J2399"/>
  <c r="J2340"/>
  <c r="BK2288"/>
  <c r="BK1934"/>
  <c r="J1685"/>
  <c r="J1216"/>
  <c r="J1130"/>
  <c r="J655"/>
  <c r="BK314"/>
  <c r="J3939"/>
  <c r="J3835"/>
  <c r="J3803"/>
  <c r="J3777"/>
  <c r="J3739"/>
  <c r="J3704"/>
  <c r="J3441"/>
  <c r="BK3312"/>
  <c r="J3193"/>
  <c r="J3101"/>
  <c r="BK2964"/>
  <c r="J2724"/>
  <c r="BK2454"/>
  <c r="J2368"/>
  <c r="BK2332"/>
  <c r="BK2267"/>
  <c r="BK1778"/>
  <c r="BK1509"/>
  <c r="J1224"/>
  <c r="BK1004"/>
  <c r="J376"/>
  <c r="J136"/>
  <c r="J3837"/>
  <c r="BK3777"/>
  <c r="BK3742"/>
  <c r="BK3715"/>
  <c r="BK3690"/>
  <c r="BK3528"/>
  <c r="J3247"/>
  <c r="BK2869"/>
  <c r="BK2452"/>
  <c r="BK2368"/>
  <c r="J2319"/>
  <c r="J2267"/>
  <c r="BK1949"/>
  <c r="BK1474"/>
  <c r="J1201"/>
  <c r="J1122"/>
  <c r="J747"/>
  <c r="J280"/>
  <c r="J4667"/>
  <c r="J4621"/>
  <c r="J4551"/>
  <c r="BK4499"/>
  <c r="J4457"/>
  <c r="J4261"/>
  <c r="J4037"/>
  <c r="BK3991"/>
  <c r="BK3847"/>
  <c r="J3781"/>
  <c r="J3763"/>
  <c r="BK3707"/>
  <c r="BK3675"/>
  <c r="J3593"/>
  <c r="J3447"/>
  <c r="BK3190"/>
  <c r="J2866"/>
  <c r="J2452"/>
  <c r="J2357"/>
  <c r="J2313"/>
  <c r="J1949"/>
  <c r="BK1649"/>
  <c r="BK1240"/>
  <c r="J1092"/>
  <c r="BK644"/>
  <c r="BK280"/>
  <c r="J145"/>
  <c i="6" r="BK365"/>
  <c r="BK324"/>
  <c r="J299"/>
  <c r="BK240"/>
  <c r="BK188"/>
  <c r="J131"/>
  <c r="BK356"/>
  <c r="J315"/>
  <c r="BK261"/>
  <c r="BK198"/>
  <c r="BK140"/>
  <c r="BK370"/>
  <c r="J307"/>
  <c r="J269"/>
  <c r="J235"/>
  <c r="J164"/>
  <c r="BK105"/>
  <c r="BK337"/>
  <c r="J281"/>
  <c r="J240"/>
  <c r="J194"/>
  <c r="J144"/>
  <c i="7" r="J259"/>
  <c r="J203"/>
  <c r="J154"/>
  <c r="J111"/>
  <c r="J249"/>
  <c r="J155"/>
  <c r="BK107"/>
  <c r="J231"/>
  <c r="J144"/>
  <c r="BK111"/>
  <c r="J228"/>
  <c r="J173"/>
  <c r="BK103"/>
  <c i="8" r="J177"/>
  <c r="BK160"/>
  <c r="BK136"/>
  <c r="J169"/>
  <c r="J150"/>
  <c r="J126"/>
  <c r="BK188"/>
  <c r="J145"/>
  <c r="BK127"/>
  <c r="J104"/>
  <c r="J188"/>
  <c r="BK116"/>
  <c i="9" r="J149"/>
  <c r="BK126"/>
  <c r="J151"/>
  <c r="J107"/>
  <c r="J131"/>
  <c r="J135"/>
  <c i="10" r="BK120"/>
  <c r="BK116"/>
  <c r="J117"/>
  <c r="BK118"/>
  <c r="J95"/>
  <c i="11" r="BK348"/>
  <c r="J315"/>
  <c r="J279"/>
  <c r="BK230"/>
  <c r="BK177"/>
  <c r="J148"/>
  <c r="BK119"/>
  <c r="BK353"/>
  <c r="J338"/>
  <c r="J300"/>
  <c r="BK255"/>
  <c r="BK224"/>
  <c r="BK180"/>
  <c r="J144"/>
  <c r="BK118"/>
  <c r="J333"/>
  <c r="BK294"/>
  <c r="J267"/>
  <c r="BK231"/>
  <c r="J200"/>
  <c r="J171"/>
  <c r="BK127"/>
  <c r="J360"/>
  <c r="BK335"/>
  <c r="J273"/>
  <c r="BK259"/>
  <c r="BK208"/>
  <c r="J181"/>
  <c r="J155"/>
  <c i="12" r="J328"/>
  <c r="J292"/>
  <c r="BK255"/>
  <c r="J208"/>
  <c r="BK157"/>
  <c r="BK123"/>
  <c r="BK337"/>
  <c r="J309"/>
  <c r="J287"/>
  <c r="J274"/>
  <c r="BK242"/>
  <c r="BK211"/>
  <c r="BK163"/>
  <c r="BK118"/>
  <c r="BK93"/>
  <c r="BK324"/>
  <c r="BK296"/>
  <c r="BK265"/>
  <c r="BK231"/>
  <c r="J206"/>
  <c r="J182"/>
  <c r="J161"/>
  <c r="J131"/>
  <c r="J110"/>
  <c r="J94"/>
  <c r="J325"/>
  <c r="BK281"/>
  <c r="BK240"/>
  <c r="BK204"/>
  <c r="J164"/>
  <c r="BK122"/>
  <c i="13" r="J116"/>
  <c r="J104"/>
  <c r="J121"/>
  <c i="14" r="J294"/>
  <c r="BK175"/>
  <c r="BK255"/>
  <c r="J126"/>
  <c r="J198"/>
  <c r="BK307"/>
  <c r="BK116"/>
  <c i="15" r="J161"/>
  <c r="J244"/>
  <c r="J151"/>
  <c r="BK210"/>
  <c r="BK264"/>
  <c r="J138"/>
  <c i="16" r="J211"/>
  <c r="J265"/>
  <c r="BK196"/>
  <c r="J111"/>
  <c r="J235"/>
  <c r="J143"/>
  <c r="BK208"/>
  <c i="17" r="BK125"/>
  <c r="J102"/>
  <c i="18" r="J145"/>
  <c r="BK126"/>
  <c r="J110"/>
  <c r="BK98"/>
  <c i="19" r="BK92"/>
  <c r="J124"/>
  <c r="J136"/>
  <c r="BK102"/>
  <c i="20" r="BK160"/>
  <c r="BK127"/>
  <c r="BK149"/>
  <c r="BK103"/>
  <c r="J174"/>
  <c r="BK142"/>
  <c r="BK124"/>
  <c r="J170"/>
  <c r="BK135"/>
  <c r="J102"/>
  <c i="21" r="J274"/>
  <c r="J183"/>
  <c r="J238"/>
  <c r="J127"/>
  <c r="J202"/>
  <c r="J266"/>
  <c r="BK197"/>
  <c r="J129"/>
  <c i="22" r="BK97"/>
  <c r="BK189"/>
  <c r="J97"/>
  <c i="23" r="BK221"/>
  <c r="BK168"/>
  <c r="BK213"/>
  <c r="BK93"/>
  <c r="BK142"/>
  <c r="BK189"/>
  <c i="24" r="BK154"/>
  <c r="J104"/>
  <c r="BK150"/>
  <c r="J98"/>
  <c r="BK92"/>
  <c i="25" r="J126"/>
  <c r="J151"/>
  <c r="BK96"/>
  <c r="J90"/>
  <c i="26" r="BK159"/>
  <c r="BK180"/>
  <c r="J104"/>
  <c r="J131"/>
  <c r="J157"/>
  <c i="28" r="J104"/>
  <c i="29" r="BK107"/>
  <c i="30" r="BK120"/>
  <c r="BK148"/>
  <c r="BK154"/>
  <c i="31" r="BK131"/>
  <c r="J103"/>
  <c r="BK120"/>
  <c r="BK124"/>
  <c i="32" r="J450"/>
  <c r="J235"/>
  <c r="J125"/>
  <c r="BK395"/>
  <c r="BK228"/>
  <c r="BK129"/>
  <c r="J444"/>
  <c r="J335"/>
  <c r="BK136"/>
  <c r="BK361"/>
  <c r="BK201"/>
  <c i="33" r="BK207"/>
  <c r="J163"/>
  <c r="J139"/>
  <c r="J213"/>
  <c r="J171"/>
  <c r="J144"/>
  <c r="BK100"/>
  <c r="J180"/>
  <c r="J145"/>
  <c r="BK205"/>
  <c r="J152"/>
  <c i="34" r="J103"/>
  <c r="J110"/>
  <c i="35" r="J94"/>
  <c r="J93"/>
  <c i="36" r="BK105"/>
  <c i="37" r="J108"/>
  <c i="2" r="J103"/>
  <c r="J100"/>
  <c i="3" r="J139"/>
  <c i="4" r="BK3851"/>
  <c r="BK3823"/>
  <c r="BK3771"/>
  <c r="BK3749"/>
  <c r="J3706"/>
  <c r="J3688"/>
  <c r="BK3674"/>
  <c r="J3507"/>
  <c r="BK3227"/>
  <c r="BK3060"/>
  <c r="J2535"/>
  <c r="J2371"/>
  <c r="BK2328"/>
  <c r="BK2161"/>
  <c r="BK1893"/>
  <c r="BK1541"/>
  <c r="J1034"/>
  <c r="J394"/>
  <c r="BK226"/>
  <c r="BK3909"/>
  <c r="J3833"/>
  <c r="J3799"/>
  <c r="BK3758"/>
  <c r="BK3720"/>
  <c r="J3686"/>
  <c r="J3611"/>
  <c r="BK3447"/>
  <c r="J3135"/>
  <c r="J2810"/>
  <c r="J2373"/>
  <c r="J2354"/>
  <c r="J2323"/>
  <c r="J2092"/>
  <c r="J1666"/>
  <c r="J1240"/>
  <c r="J1087"/>
  <c r="J623"/>
  <c r="J192"/>
  <c r="J3792"/>
  <c r="J3757"/>
  <c r="J3734"/>
  <c r="BK3701"/>
  <c r="BK3678"/>
  <c r="J3531"/>
  <c r="J3259"/>
  <c r="J2973"/>
  <c r="BK2810"/>
  <c r="BK2471"/>
  <c r="J2392"/>
  <c r="J2336"/>
  <c r="J2274"/>
  <c r="J2004"/>
  <c r="J1778"/>
  <c r="J1440"/>
  <c r="BK1169"/>
  <c r="BK902"/>
  <c r="BK302"/>
  <c r="BK4662"/>
  <c r="BK4609"/>
  <c r="BK4548"/>
  <c r="J4502"/>
  <c r="BK4468"/>
  <c r="J4174"/>
  <c r="J4034"/>
  <c r="BK3961"/>
  <c r="BK3831"/>
  <c r="J3782"/>
  <c r="BK3745"/>
  <c r="BK3687"/>
  <c r="J3532"/>
  <c r="J3422"/>
  <c r="BK3101"/>
  <c r="J2623"/>
  <c r="J2415"/>
  <c r="BK2337"/>
  <c r="BK2294"/>
  <c r="BK2247"/>
  <c r="J2148"/>
  <c r="J1839"/>
  <c r="J1381"/>
  <c r="BK1122"/>
  <c r="BK646"/>
  <c i="6" r="BK350"/>
  <c r="J317"/>
  <c r="BK305"/>
  <c r="J259"/>
  <c r="J223"/>
  <c r="J173"/>
  <c r="J385"/>
  <c r="J335"/>
  <c r="BK283"/>
  <c r="J224"/>
  <c r="BK159"/>
  <c r="J382"/>
  <c r="J343"/>
  <c r="J272"/>
  <c r="BK197"/>
  <c r="BK169"/>
  <c r="J393"/>
  <c r="J325"/>
  <c r="J277"/>
  <c r="J227"/>
  <c r="J196"/>
  <c r="BK166"/>
  <c r="BK107"/>
  <c i="7" r="J209"/>
  <c r="J159"/>
  <c r="BK254"/>
  <c r="J157"/>
  <c r="BK125"/>
  <c r="J254"/>
  <c r="J183"/>
  <c r="J95"/>
  <c r="BK217"/>
  <c r="BK137"/>
  <c i="8" r="J181"/>
  <c r="BK157"/>
  <c r="J115"/>
  <c r="J185"/>
  <c r="J139"/>
  <c r="BK191"/>
  <c r="BK147"/>
  <c r="J130"/>
  <c r="BK195"/>
  <c r="BK126"/>
  <c i="9" r="BK142"/>
  <c r="BK116"/>
  <c r="BK117"/>
  <c r="J99"/>
  <c r="BK123"/>
  <c r="BK125"/>
  <c i="10" r="BK103"/>
  <c r="BK98"/>
  <c r="J96"/>
  <c r="J101"/>
  <c i="11" r="J357"/>
  <c r="BK320"/>
  <c r="J275"/>
  <c r="BK239"/>
  <c r="J182"/>
  <c r="J151"/>
  <c r="BK123"/>
  <c r="BK332"/>
  <c r="J298"/>
  <c r="J249"/>
  <c r="J220"/>
  <c r="BK183"/>
  <c r="BK138"/>
  <c r="BK340"/>
  <c r="J304"/>
  <c r="BK279"/>
  <c r="J252"/>
  <c r="J213"/>
  <c r="J173"/>
  <c r="BK147"/>
  <c r="BK357"/>
  <c r="J308"/>
  <c r="BK268"/>
  <c r="J236"/>
  <c r="J212"/>
  <c r="BK185"/>
  <c r="BK124"/>
  <c i="12" r="J316"/>
  <c r="J285"/>
  <c r="BK237"/>
  <c r="BK181"/>
  <c r="BK150"/>
  <c r="J101"/>
  <c r="J323"/>
  <c r="BK299"/>
  <c r="BK273"/>
  <c r="J250"/>
  <c r="J204"/>
  <c r="J175"/>
  <c r="BK132"/>
  <c r="J99"/>
  <c r="BK326"/>
  <c r="J310"/>
  <c r="J270"/>
  <c r="J237"/>
  <c r="BK220"/>
  <c r="J193"/>
  <c r="J165"/>
  <c r="J148"/>
  <c r="J122"/>
  <c r="BK351"/>
  <c r="BK323"/>
  <c r="J291"/>
  <c r="BK259"/>
  <c r="J231"/>
  <c r="BK200"/>
  <c r="BK156"/>
  <c r="BK134"/>
  <c i="13" r="BK120"/>
  <c r="BK100"/>
  <c r="J107"/>
  <c i="14" r="J307"/>
  <c r="BK225"/>
  <c r="BK294"/>
  <c r="J166"/>
  <c r="BK249"/>
  <c r="J140"/>
  <c r="BK264"/>
  <c i="15" r="BK259"/>
  <c r="BK141"/>
  <c r="BK181"/>
  <c r="BK120"/>
  <c r="BK153"/>
  <c r="BK203"/>
  <c i="16" r="J270"/>
  <c r="BK146"/>
  <c r="BK235"/>
  <c r="J150"/>
  <c r="BK254"/>
  <c r="BK165"/>
  <c r="BK233"/>
  <c r="BK155"/>
  <c r="BK92"/>
  <c i="17" r="J98"/>
  <c r="BK86"/>
  <c i="18" r="J142"/>
  <c r="BK90"/>
  <c r="J117"/>
  <c i="19" r="J96"/>
  <c r="J120"/>
  <c i="20" r="BK168"/>
  <c r="BK144"/>
  <c r="BK110"/>
  <c r="BK145"/>
  <c r="J110"/>
  <c r="BK177"/>
  <c r="J145"/>
  <c r="BK128"/>
  <c r="BK107"/>
  <c r="J150"/>
  <c r="BK115"/>
  <c r="BK92"/>
  <c i="21" r="BK202"/>
  <c r="BK266"/>
  <c r="BK151"/>
  <c r="BK263"/>
  <c r="BK177"/>
  <c r="BK254"/>
  <c r="BK173"/>
  <c i="22" r="J159"/>
  <c r="BK174"/>
  <c r="BK176"/>
  <c r="BK182"/>
  <c i="23" r="BK216"/>
  <c r="J126"/>
  <c r="J226"/>
  <c r="BK171"/>
  <c r="J180"/>
  <c r="J184"/>
  <c i="24" r="BK157"/>
  <c r="J106"/>
  <c r="J127"/>
  <c r="J162"/>
  <c i="25" r="J155"/>
  <c r="J96"/>
  <c r="BK139"/>
  <c r="J116"/>
  <c i="26" r="BK188"/>
  <c r="J188"/>
  <c r="BK112"/>
  <c r="BK144"/>
  <c r="J184"/>
  <c r="BK114"/>
  <c i="27" r="J111"/>
  <c i="28" r="BK99"/>
  <c i="29" r="J96"/>
  <c i="30" r="BK142"/>
  <c r="BK132"/>
  <c r="J148"/>
  <c i="31" r="BK156"/>
  <c r="J131"/>
  <c i="32" r="BK419"/>
  <c r="J366"/>
  <c r="BK184"/>
  <c r="BK456"/>
  <c r="BK341"/>
  <c r="BK147"/>
  <c r="BK403"/>
  <c r="J303"/>
  <c r="J117"/>
  <c r="J367"/>
  <c r="BK215"/>
  <c i="33" r="J211"/>
  <c r="J162"/>
  <c r="J115"/>
  <c r="J176"/>
  <c r="BK145"/>
  <c r="J105"/>
  <c r="J186"/>
  <c r="J159"/>
  <c r="J124"/>
  <c r="BK171"/>
  <c r="J111"/>
  <c i="34" r="BK92"/>
  <c r="J101"/>
  <c i="35" r="BK93"/>
  <c r="J91"/>
  <c i="36" r="J121"/>
  <c r="J105"/>
  <c i="2" r="BK101"/>
  <c r="BK91"/>
  <c i="3" r="J142"/>
  <c i="4" r="J3855"/>
  <c r="BK3821"/>
  <c r="J3794"/>
  <c r="J3751"/>
  <c r="BK3719"/>
  <c r="BK3593"/>
  <c r="BK3363"/>
  <c r="BK3131"/>
  <c r="J2892"/>
  <c r="BK2458"/>
  <c r="BK2366"/>
  <c r="J2338"/>
  <c r="BK2281"/>
  <c r="BK1922"/>
  <c r="BK1688"/>
  <c r="J1167"/>
  <c r="BK852"/>
  <c r="J611"/>
  <c r="BK318"/>
  <c r="BK173"/>
  <c r="J3848"/>
  <c r="J3828"/>
  <c r="BK3791"/>
  <c r="J3745"/>
  <c r="J3711"/>
  <c r="BK3676"/>
  <c r="BK3600"/>
  <c r="BK3451"/>
  <c r="BK3213"/>
  <c r="J2949"/>
  <c r="J2429"/>
  <c r="J2362"/>
  <c r="BK2329"/>
  <c r="BK2265"/>
  <c r="J1926"/>
  <c r="BK1570"/>
  <c r="BK1381"/>
  <c r="J1148"/>
  <c r="J631"/>
  <c r="BK254"/>
  <c r="BK3866"/>
  <c r="BK3803"/>
  <c r="J3755"/>
  <c r="J3713"/>
  <c r="J3685"/>
  <c r="J3535"/>
  <c r="J3440"/>
  <c r="J3103"/>
  <c r="BK2878"/>
  <c r="J2503"/>
  <c r="J2402"/>
  <c r="BK2356"/>
  <c r="J2312"/>
  <c r="J2203"/>
  <c r="BK1804"/>
  <c r="J1470"/>
  <c r="BK1213"/>
  <c r="BK981"/>
  <c r="J688"/>
  <c r="J262"/>
  <c r="J4657"/>
  <c r="J4596"/>
  <c r="BK4529"/>
  <c r="J4473"/>
  <c r="BK4352"/>
  <c r="J4073"/>
  <c r="BK4004"/>
  <c r="BK3849"/>
  <c r="J3819"/>
  <c r="J3780"/>
  <c r="J3720"/>
  <c r="BK3670"/>
  <c r="J3565"/>
  <c r="BK3440"/>
  <c r="BK3188"/>
  <c r="BK2852"/>
  <c r="BK2445"/>
  <c r="BK2354"/>
  <c r="BK2173"/>
  <c r="J1938"/>
  <c r="BK1664"/>
  <c r="BK1224"/>
  <c r="BK1068"/>
  <c r="BK724"/>
  <c r="BK329"/>
  <c i="6" r="BK389"/>
  <c r="J346"/>
  <c r="J293"/>
  <c r="BK260"/>
  <c r="J210"/>
  <c r="BK160"/>
  <c r="BK378"/>
  <c r="J341"/>
  <c r="BK306"/>
  <c r="BK255"/>
  <c r="J199"/>
  <c r="BK144"/>
  <c r="J366"/>
  <c r="J391"/>
  <c r="BK362"/>
  <c r="BK309"/>
  <c r="J274"/>
  <c r="BK235"/>
  <c r="J195"/>
  <c r="J169"/>
  <c r="BK115"/>
  <c i="7" r="BK231"/>
  <c r="BK176"/>
  <c r="J125"/>
  <c r="J244"/>
  <c r="BK152"/>
  <c r="BK115"/>
  <c r="J257"/>
  <c r="BK187"/>
  <c r="BK121"/>
  <c r="J260"/>
  <c r="J213"/>
  <c r="BK154"/>
  <c r="BK105"/>
  <c i="8" r="J179"/>
  <c r="J153"/>
  <c r="BK131"/>
  <c r="BK187"/>
  <c r="J160"/>
  <c r="J143"/>
  <c r="BK104"/>
  <c r="J170"/>
  <c r="BK144"/>
  <c r="BK121"/>
  <c r="J191"/>
  <c r="BK115"/>
  <c i="9" r="J139"/>
  <c r="BK118"/>
  <c r="J145"/>
  <c r="J106"/>
  <c r="J137"/>
  <c r="BK136"/>
  <c r="BK99"/>
  <c i="10" r="BK121"/>
  <c r="J119"/>
  <c r="BK97"/>
  <c r="J102"/>
  <c i="11" r="BK360"/>
  <c r="BK312"/>
  <c r="J290"/>
  <c r="BK244"/>
  <c r="BK187"/>
  <c r="J163"/>
  <c r="BK133"/>
  <c r="J366"/>
  <c r="BK339"/>
  <c r="J313"/>
  <c r="BK277"/>
  <c r="BK243"/>
  <c r="J216"/>
  <c r="J197"/>
  <c r="BK158"/>
  <c r="BK130"/>
  <c r="BK344"/>
  <c r="BK315"/>
  <c r="BK293"/>
  <c r="J255"/>
  <c r="BK209"/>
  <c r="J179"/>
  <c r="J153"/>
  <c r="J114"/>
  <c r="J329"/>
  <c r="J272"/>
  <c r="J251"/>
  <c r="BK225"/>
  <c r="J191"/>
  <c r="BK169"/>
  <c i="12" r="BK343"/>
  <c r="J286"/>
  <c r="BK243"/>
  <c r="J197"/>
  <c r="BK160"/>
  <c r="J135"/>
  <c r="BK340"/>
  <c r="BK307"/>
  <c r="BK286"/>
  <c r="BK268"/>
  <c r="BK235"/>
  <c r="J209"/>
  <c r="J179"/>
  <c r="J140"/>
  <c r="BK111"/>
  <c r="J344"/>
  <c r="J313"/>
  <c r="J283"/>
  <c r="J249"/>
  <c r="BK219"/>
  <c r="J205"/>
  <c r="J186"/>
  <c r="J162"/>
  <c r="BK130"/>
  <c r="J102"/>
  <c r="BK341"/>
  <c r="BK314"/>
  <c r="J280"/>
  <c r="J256"/>
  <c r="J229"/>
  <c r="J203"/>
  <c r="BK161"/>
  <c r="J126"/>
  <c r="BK104"/>
  <c i="13" r="J106"/>
  <c r="J97"/>
  <c r="J117"/>
  <c i="14" r="J262"/>
  <c r="BK156"/>
  <c r="BK201"/>
  <c r="BK308"/>
  <c r="J144"/>
  <c r="BK271"/>
  <c r="BK103"/>
  <c i="15" r="BK151"/>
  <c r="J201"/>
  <c r="BK143"/>
  <c r="BK201"/>
  <c r="BK245"/>
  <c r="J178"/>
  <c i="16" r="J226"/>
  <c r="BK273"/>
  <c r="J206"/>
  <c r="BK116"/>
  <c r="BK222"/>
  <c r="BK152"/>
  <c r="BK200"/>
  <c r="J134"/>
  <c i="17" r="J96"/>
  <c r="BK96"/>
  <c i="18" r="BK138"/>
  <c r="J136"/>
  <c r="J144"/>
  <c i="19" r="BK113"/>
  <c r="J125"/>
  <c r="J122"/>
  <c i="20" r="BK176"/>
  <c r="BK150"/>
  <c r="J107"/>
  <c r="BK137"/>
  <c r="J106"/>
  <c r="BK175"/>
  <c r="BK138"/>
  <c r="BK120"/>
  <c r="BK157"/>
  <c r="J122"/>
  <c r="BK106"/>
  <c i="21" r="J205"/>
  <c r="J264"/>
  <c r="BK205"/>
  <c r="J269"/>
  <c r="BK187"/>
  <c r="J271"/>
  <c r="BK181"/>
  <c i="22" r="J168"/>
  <c r="J178"/>
  <c r="BK178"/>
  <c r="J127"/>
  <c i="23" r="J223"/>
  <c r="BK169"/>
  <c r="BK215"/>
  <c r="J117"/>
  <c r="BK187"/>
  <c i="24" r="BK148"/>
  <c r="BK113"/>
  <c r="J148"/>
  <c r="BK106"/>
  <c r="BK100"/>
  <c i="25" r="BK113"/>
  <c r="BK153"/>
  <c r="BK102"/>
  <c r="J172"/>
  <c i="26" r="BK162"/>
  <c r="J186"/>
  <c r="J94"/>
  <c r="J124"/>
  <c r="J128"/>
  <c i="27" r="BK107"/>
  <c i="28" r="BK96"/>
  <c i="29" r="BK99"/>
  <c i="30" r="BK126"/>
  <c r="BK127"/>
  <c r="J127"/>
  <c i="31" r="J151"/>
  <c r="J141"/>
  <c r="J138"/>
  <c i="32" r="J448"/>
  <c r="J313"/>
  <c r="J113"/>
  <c r="BK448"/>
  <c r="BK318"/>
  <c r="J136"/>
  <c r="BK389"/>
  <c r="BK268"/>
  <c r="J470"/>
  <c r="J347"/>
  <c r="J199"/>
  <c i="33" r="J215"/>
  <c r="BK176"/>
  <c r="J154"/>
  <c r="J128"/>
  <c r="J165"/>
  <c r="BK153"/>
  <c r="BK223"/>
  <c r="BK177"/>
  <c r="J148"/>
  <c r="BK200"/>
  <c r="J146"/>
  <c i="34" r="J132"/>
  <c r="BK101"/>
  <c i="35" r="J115"/>
  <c r="BK101"/>
  <c r="BK106"/>
  <c i="36" r="J137"/>
  <c i="37" r="J99"/>
  <c r="BK99"/>
  <c i="2" r="BK100"/>
  <c r="J95"/>
  <c i="3" r="J110"/>
  <c i="4" r="BK3905"/>
  <c r="J3829"/>
  <c r="BK3790"/>
  <c r="J3756"/>
  <c r="BK3721"/>
  <c r="BK3705"/>
  <c r="BK3684"/>
  <c r="BK3661"/>
  <c r="J3426"/>
  <c r="BK3085"/>
  <c r="BK2724"/>
  <c r="BK2447"/>
  <c r="BK2353"/>
  <c r="J2315"/>
  <c r="BK2046"/>
  <c r="BK1420"/>
  <c r="BK1156"/>
  <c r="J711"/>
  <c r="BK325"/>
  <c r="J176"/>
  <c r="BK3845"/>
  <c r="BK3801"/>
  <c r="J3765"/>
  <c r="BK3722"/>
  <c r="J3690"/>
  <c r="BK3658"/>
  <c r="J3443"/>
  <c r="J3151"/>
  <c r="BK2905"/>
  <c r="BK2462"/>
  <c r="BK2371"/>
  <c r="BK2333"/>
  <c r="BK2188"/>
  <c r="J1870"/>
  <c r="J1541"/>
  <c r="BK1206"/>
  <c r="BK1018"/>
  <c r="BK615"/>
  <c r="BK215"/>
  <c r="J3844"/>
  <c r="BK3772"/>
  <c r="J3726"/>
  <c r="J3697"/>
  <c r="J3615"/>
  <c r="BK3504"/>
  <c r="J3233"/>
  <c r="J2952"/>
  <c r="J2458"/>
  <c r="BK2358"/>
  <c r="J2303"/>
  <c r="J2166"/>
  <c r="BK1885"/>
  <c r="BK1647"/>
  <c r="J1310"/>
  <c r="BK1034"/>
  <c r="J856"/>
  <c r="BK376"/>
  <c r="J140"/>
  <c r="J4655"/>
  <c r="BK4564"/>
  <c r="BK4508"/>
  <c r="BK4472"/>
  <c r="J4352"/>
  <c r="BK4065"/>
  <c r="BK3981"/>
  <c r="J3842"/>
  <c r="J3789"/>
  <c r="BK3751"/>
  <c r="J3708"/>
  <c r="J3671"/>
  <c r="BK3576"/>
  <c r="BK3442"/>
  <c r="BK3117"/>
  <c r="J2815"/>
  <c r="BK2402"/>
  <c r="BK2335"/>
  <c r="BK2252"/>
  <c r="BK2134"/>
  <c r="J1611"/>
  <c r="BK1195"/>
  <c r="BK996"/>
  <c r="J569"/>
  <c i="5" r="BK110"/>
  <c i="6" r="J338"/>
  <c r="BK307"/>
  <c r="BK269"/>
  <c r="J219"/>
  <c r="J166"/>
  <c r="J384"/>
  <c r="J330"/>
  <c r="BK267"/>
  <c r="BK228"/>
  <c r="BK170"/>
  <c r="J129"/>
  <c r="BK346"/>
  <c r="J263"/>
  <c r="J208"/>
  <c r="J163"/>
  <c r="J389"/>
  <c r="BK347"/>
  <c r="J290"/>
  <c r="J252"/>
  <c r="BK223"/>
  <c r="J192"/>
  <c r="BK158"/>
  <c i="7" r="BK242"/>
  <c r="J178"/>
  <c r="J150"/>
  <c r="J221"/>
  <c r="BK163"/>
  <c r="BK119"/>
  <c r="BK209"/>
  <c r="J142"/>
  <c r="BK102"/>
  <c r="BK249"/>
  <c r="BK205"/>
  <c r="J99"/>
  <c i="8" r="J168"/>
  <c r="BK139"/>
  <c r="J197"/>
  <c r="J162"/>
  <c r="BK134"/>
  <c r="J187"/>
  <c r="BK146"/>
  <c r="J123"/>
  <c r="J193"/>
  <c r="BK174"/>
  <c i="9" r="BK151"/>
  <c r="J130"/>
  <c r="BK100"/>
  <c r="BK115"/>
  <c r="J122"/>
  <c r="BK114"/>
  <c r="J110"/>
  <c r="BK105"/>
  <c r="BK139"/>
  <c r="BK106"/>
  <c i="10" r="J114"/>
  <c r="BK101"/>
  <c i="11" r="BK324"/>
  <c r="J291"/>
  <c r="BK254"/>
  <c r="J203"/>
  <c r="J162"/>
  <c r="BK132"/>
  <c r="J365"/>
  <c r="J335"/>
  <c r="BK304"/>
  <c r="J254"/>
  <c r="BK226"/>
  <c r="J185"/>
  <c r="BK139"/>
  <c r="BK350"/>
  <c r="J314"/>
  <c r="BK286"/>
  <c r="J269"/>
  <c r="BK227"/>
  <c r="BK201"/>
  <c r="BK174"/>
  <c r="J130"/>
  <c r="J359"/>
  <c r="BK301"/>
  <c r="BK267"/>
  <c r="J235"/>
  <c r="BK211"/>
  <c r="BK171"/>
  <c r="BK128"/>
  <c i="12" r="J327"/>
  <c r="BK289"/>
  <c r="J259"/>
  <c r="J210"/>
  <c r="J177"/>
  <c r="BK149"/>
  <c r="J348"/>
  <c r="BK328"/>
  <c r="J297"/>
  <c r="BK283"/>
  <c r="BK262"/>
  <c r="J234"/>
  <c r="BK206"/>
  <c r="J157"/>
  <c r="BK125"/>
  <c r="BK96"/>
  <c r="J330"/>
  <c r="J298"/>
  <c r="J264"/>
  <c r="J235"/>
  <c r="BK217"/>
  <c r="J192"/>
  <c r="BK171"/>
  <c r="BK141"/>
  <c r="BK114"/>
  <c r="J93"/>
  <c r="BK327"/>
  <c r="BK288"/>
  <c r="BK261"/>
  <c r="BK228"/>
  <c r="BK194"/>
  <c r="J154"/>
  <c r="J124"/>
  <c i="13" r="J119"/>
  <c r="J122"/>
  <c r="BK117"/>
  <c i="14" r="J285"/>
  <c r="BK144"/>
  <c r="BK275"/>
  <c r="BK122"/>
  <c r="BK214"/>
  <c r="J312"/>
  <c r="BK198"/>
  <c i="15" r="BK183"/>
  <c r="J230"/>
  <c r="BK126"/>
  <c r="BK205"/>
  <c r="BK97"/>
  <c r="J173"/>
  <c i="16" r="J251"/>
  <c r="BK100"/>
  <c r="J203"/>
  <c r="J113"/>
  <c r="J172"/>
  <c r="BK218"/>
  <c r="BK137"/>
  <c i="17" r="J114"/>
  <c r="J90"/>
  <c r="J105"/>
  <c i="18" r="J130"/>
  <c r="BK117"/>
  <c r="J106"/>
  <c i="19" r="J98"/>
  <c r="J115"/>
  <c r="J118"/>
  <c i="20" r="BK179"/>
  <c r="J158"/>
  <c r="BK126"/>
  <c r="BK154"/>
  <c r="J108"/>
  <c r="J176"/>
  <c r="J152"/>
  <c r="BK118"/>
  <c r="J164"/>
  <c r="J125"/>
  <c r="J100"/>
  <c i="21" r="J252"/>
  <c r="J177"/>
  <c r="BK206"/>
  <c r="J277"/>
  <c r="J181"/>
  <c r="BK257"/>
  <c r="BK179"/>
  <c i="22" r="BK163"/>
  <c r="BK168"/>
  <c r="J167"/>
  <c r="J184"/>
  <c i="23" r="J212"/>
  <c r="BK129"/>
  <c r="J206"/>
  <c r="J157"/>
  <c r="BK90"/>
  <c r="J207"/>
  <c i="24" r="J135"/>
  <c r="BK120"/>
  <c r="J100"/>
  <c i="25" r="BK149"/>
  <c r="J94"/>
  <c r="BK104"/>
  <c r="J113"/>
  <c i="26" r="J189"/>
  <c r="J102"/>
  <c r="BK137"/>
  <c r="BK146"/>
  <c r="BK100"/>
  <c r="BK110"/>
  <c i="27" r="BK109"/>
  <c i="28" r="BK89"/>
  <c i="30" r="J97"/>
  <c r="J124"/>
  <c r="J142"/>
  <c i="31" r="BK91"/>
  <c r="J93"/>
  <c i="32" r="BK470"/>
  <c r="BK276"/>
  <c r="J147"/>
  <c r="BK444"/>
  <c r="BK272"/>
  <c r="BK143"/>
  <c r="J419"/>
  <c r="J341"/>
  <c r="BK178"/>
  <c r="J386"/>
  <c r="BK254"/>
  <c r="BK107"/>
  <c i="33" r="J182"/>
  <c r="BK155"/>
  <c r="BK126"/>
  <c r="BK172"/>
  <c r="BK146"/>
  <c r="BK119"/>
  <c r="J188"/>
  <c r="BK162"/>
  <c r="J134"/>
  <c r="J177"/>
  <c r="BK139"/>
  <c i="34" r="BK132"/>
  <c r="BK97"/>
  <c i="35" r="BK99"/>
  <c r="BK98"/>
  <c i="36" r="J98"/>
  <c r="J132"/>
  <c i="37" r="J106"/>
  <c r="J86"/>
  <c i="2" r="BK96"/>
  <c i="3" r="J149"/>
  <c r="J106"/>
  <c i="4" r="J3879"/>
  <c r="BK3830"/>
  <c r="J3795"/>
  <c r="BK3774"/>
  <c r="BK3754"/>
  <c r="J3735"/>
  <c r="BK3669"/>
  <c r="BK3518"/>
  <c r="BK3208"/>
  <c r="BK2970"/>
  <c r="J2488"/>
  <c r="J2361"/>
  <c r="BK2331"/>
  <c r="J2247"/>
  <c r="BK1955"/>
  <c r="BK1437"/>
  <c r="J1164"/>
  <c r="J724"/>
  <c r="J329"/>
  <c r="BK200"/>
  <c r="J3853"/>
  <c r="BK3825"/>
  <c r="BK3795"/>
  <c r="BK3755"/>
  <c r="BK3718"/>
  <c r="BK3679"/>
  <c r="J3660"/>
  <c r="BK3562"/>
  <c r="BK2526"/>
  <c r="BK2432"/>
  <c r="BK2359"/>
  <c r="J2326"/>
  <c r="BK2124"/>
  <c r="J1905"/>
  <c r="BK1468"/>
  <c r="J1188"/>
  <c r="J1068"/>
  <c r="J653"/>
  <c r="BK291"/>
  <c r="BK3855"/>
  <c r="BK3796"/>
  <c r="J3736"/>
  <c r="BK3702"/>
  <c r="J3684"/>
  <c r="BK3607"/>
  <c r="J3459"/>
  <c r="J3312"/>
  <c r="J2998"/>
  <c r="BK2817"/>
  <c r="J2477"/>
  <c r="J2381"/>
  <c r="J2331"/>
  <c r="J2278"/>
  <c r="J2124"/>
  <c r="J1746"/>
  <c r="J1437"/>
  <c r="J1191"/>
  <c r="BK1022"/>
  <c r="J852"/>
  <c r="J314"/>
  <c r="J152"/>
  <c r="BK4630"/>
  <c r="J4564"/>
  <c r="J4529"/>
  <c r="J4474"/>
  <c r="J4439"/>
  <c r="J4065"/>
  <c r="J4017"/>
  <c r="BK3939"/>
  <c r="BK3839"/>
  <c r="J3793"/>
  <c r="BK3741"/>
  <c r="BK3696"/>
  <c r="J3662"/>
  <c r="J3562"/>
  <c r="J3438"/>
  <c r="BK3051"/>
  <c r="BK2675"/>
  <c r="BK2426"/>
  <c r="J2347"/>
  <c r="BK2203"/>
  <c r="BK1930"/>
  <c r="BK1360"/>
  <c r="J1173"/>
  <c r="J985"/>
  <c r="BK623"/>
  <c r="J236"/>
  <c i="6" r="BK384"/>
  <c r="BK315"/>
  <c r="J289"/>
  <c r="BK252"/>
  <c r="BK213"/>
  <c r="BK163"/>
  <c r="BK111"/>
  <c r="J337"/>
  <c r="J276"/>
  <c r="J214"/>
  <c r="BK152"/>
  <c r="BK377"/>
  <c r="BK316"/>
  <c r="J261"/>
  <c r="J226"/>
  <c r="J170"/>
  <c r="BK134"/>
  <c r="J356"/>
  <c r="J305"/>
  <c r="BK271"/>
  <c r="J213"/>
  <c r="BK174"/>
  <c r="BK136"/>
  <c i="7" r="BK228"/>
  <c r="J177"/>
  <c r="J148"/>
  <c r="BK257"/>
  <c r="BK189"/>
  <c r="BK139"/>
  <c r="BK101"/>
  <c r="J189"/>
  <c r="J169"/>
  <c r="BK129"/>
  <c r="J258"/>
  <c r="BK211"/>
  <c r="J165"/>
  <c r="J115"/>
  <c i="8" r="BK180"/>
  <c r="J155"/>
  <c r="BK125"/>
  <c r="J189"/>
  <c r="BK159"/>
  <c r="BK119"/>
  <c r="BK172"/>
  <c r="J122"/>
  <c r="BK199"/>
  <c r="BK130"/>
  <c i="9" r="BK141"/>
  <c r="J115"/>
  <c r="J119"/>
  <c r="BK101"/>
  <c r="J127"/>
  <c r="BK147"/>
  <c r="J105"/>
  <c i="10" r="J92"/>
  <c r="J94"/>
  <c r="J91"/>
  <c r="BK106"/>
  <c i="11" r="BK361"/>
  <c r="BK322"/>
  <c r="BK285"/>
  <c r="BK250"/>
  <c r="J189"/>
  <c r="J154"/>
  <c r="J128"/>
  <c r="J361"/>
  <c r="BK343"/>
  <c r="BK319"/>
  <c r="BK271"/>
  <c r="J238"/>
  <c r="J209"/>
  <c r="BK165"/>
  <c r="BK136"/>
  <c r="BK113"/>
  <c r="J318"/>
  <c r="BK300"/>
  <c r="BK273"/>
  <c r="BK240"/>
  <c r="J211"/>
  <c r="J177"/>
  <c r="J140"/>
  <c r="J113"/>
  <c r="J351"/>
  <c r="BK291"/>
  <c r="J261"/>
  <c r="J227"/>
  <c r="BK194"/>
  <c r="BK149"/>
  <c i="12" r="BK342"/>
  <c r="BK301"/>
  <c r="J263"/>
  <c r="J218"/>
  <c r="BK178"/>
  <c r="J151"/>
  <c r="BK106"/>
  <c r="BK331"/>
  <c r="BK302"/>
  <c r="J265"/>
  <c r="J245"/>
  <c r="BK205"/>
  <c r="BK184"/>
  <c r="J145"/>
  <c r="J113"/>
  <c r="J343"/>
  <c r="J318"/>
  <c r="J282"/>
  <c r="J247"/>
  <c r="BK225"/>
  <c r="BK199"/>
  <c r="BK176"/>
  <c r="BK154"/>
  <c r="BK126"/>
  <c r="BK105"/>
  <c r="J347"/>
  <c r="J299"/>
  <c r="BK274"/>
  <c r="BK246"/>
  <c r="J220"/>
  <c r="BK170"/>
  <c r="BK140"/>
  <c r="J103"/>
  <c i="13" r="J100"/>
  <c r="BK119"/>
  <c r="J99"/>
  <c i="14" r="J271"/>
  <c r="BK140"/>
  <c r="J189"/>
  <c r="J297"/>
  <c r="BK119"/>
  <c r="BK258"/>
  <c i="15" r="BK232"/>
  <c r="J143"/>
  <c r="J210"/>
  <c r="BK123"/>
  <c r="J196"/>
  <c r="BK237"/>
  <c r="BK171"/>
  <c i="16" r="J233"/>
  <c r="BK123"/>
  <c r="J208"/>
  <c r="J141"/>
  <c r="BK211"/>
  <c r="BK126"/>
  <c r="BK170"/>
  <c i="17" r="BK118"/>
  <c r="BK109"/>
  <c i="18" r="J86"/>
  <c r="BK145"/>
  <c r="J147"/>
  <c i="19" r="BK134"/>
  <c r="BK136"/>
  <c r="BK94"/>
  <c r="BK125"/>
  <c i="20" r="J169"/>
  <c r="BK131"/>
  <c r="BK108"/>
  <c r="J143"/>
  <c r="BK109"/>
  <c r="BK178"/>
  <c r="BK158"/>
  <c r="BK130"/>
  <c r="J114"/>
  <c r="BK152"/>
  <c r="J120"/>
  <c r="J98"/>
  <c i="21" r="J254"/>
  <c r="BK139"/>
  <c r="BK213"/>
  <c r="BK95"/>
  <c r="J179"/>
  <c r="BK252"/>
  <c r="BK166"/>
  <c i="22" r="BK156"/>
  <c r="BK164"/>
  <c r="J154"/>
  <c r="J162"/>
  <c i="23" r="BK207"/>
  <c r="BK229"/>
  <c r="J166"/>
  <c r="J172"/>
  <c r="BK204"/>
  <c r="BK115"/>
  <c i="24" r="BK140"/>
  <c r="J168"/>
  <c r="BK131"/>
  <c r="J102"/>
  <c i="25" r="BK136"/>
  <c r="J163"/>
  <c r="J106"/>
  <c r="J102"/>
  <c i="26" r="BK186"/>
  <c r="BK191"/>
  <c r="J139"/>
  <c r="J155"/>
  <c r="BK173"/>
  <c i="27" r="J99"/>
  <c i="28" r="BK86"/>
  <c i="29" r="BK102"/>
  <c i="30" r="J151"/>
  <c r="J130"/>
  <c r="J103"/>
  <c i="31" r="J154"/>
  <c r="J156"/>
  <c r="J87"/>
  <c i="32" r="J371"/>
  <c r="BK308"/>
  <c r="BK494"/>
  <c r="BK437"/>
  <c r="BK205"/>
  <c r="J95"/>
  <c r="BK369"/>
  <c r="J239"/>
  <c r="J431"/>
  <c r="BK352"/>
  <c r="BK167"/>
  <c i="33" r="J200"/>
  <c r="J158"/>
  <c r="BK130"/>
  <c r="J196"/>
  <c r="J157"/>
  <c r="J130"/>
  <c r="J187"/>
  <c r="BK154"/>
  <c r="BK93"/>
  <c r="J166"/>
  <c r="J93"/>
  <c i="34" r="J121"/>
  <c r="BK99"/>
  <c i="35" r="BK109"/>
  <c r="BK115"/>
  <c i="36" r="BK135"/>
  <c r="BK130"/>
  <c i="37" r="J89"/>
  <c i="2" r="BK89"/>
  <c r="BK86"/>
  <c i="3" r="J104"/>
  <c i="4" r="J3891"/>
  <c r="J3807"/>
  <c r="BK3764"/>
  <c r="BK3744"/>
  <c r="J3698"/>
  <c r="J3667"/>
  <c r="BK3430"/>
  <c r="BK3199"/>
  <c r="BK2894"/>
  <c r="J2454"/>
  <c r="BK2349"/>
  <c r="BK2274"/>
  <c r="J1942"/>
  <c r="J1647"/>
  <c r="J1206"/>
  <c r="J800"/>
  <c r="J333"/>
  <c r="BK192"/>
  <c r="J3851"/>
  <c r="J3827"/>
  <c r="J3788"/>
  <c r="J3750"/>
  <c r="J3715"/>
  <c r="J3677"/>
  <c r="BK3535"/>
  <c r="BK3251"/>
  <c r="BK2955"/>
  <c r="J2506"/>
  <c r="BK2395"/>
  <c r="BK2363"/>
  <c r="BK2330"/>
  <c r="J2156"/>
  <c r="BK1744"/>
  <c r="BK1418"/>
  <c r="J1154"/>
  <c r="BK655"/>
  <c r="J269"/>
  <c r="BK3848"/>
  <c r="BK3802"/>
  <c r="J3771"/>
  <c r="J3719"/>
  <c r="BK3698"/>
  <c r="BK3672"/>
  <c r="J3526"/>
  <c r="BK3441"/>
  <c r="BK3145"/>
  <c r="J2894"/>
  <c r="J2445"/>
  <c r="BK2373"/>
  <c r="BK2301"/>
  <c r="BK2156"/>
  <c r="BK1890"/>
  <c r="J1464"/>
  <c r="J1195"/>
  <c r="BK920"/>
  <c r="J640"/>
  <c r="BK181"/>
  <c r="BK4657"/>
  <c r="BK4596"/>
  <c r="J4532"/>
  <c r="BK4473"/>
  <c r="BK4350"/>
  <c r="J4069"/>
  <c r="J4004"/>
  <c r="BK3879"/>
  <c r="J3798"/>
  <c r="J3760"/>
  <c r="J3699"/>
  <c r="BK3660"/>
  <c r="J3524"/>
  <c r="J3227"/>
  <c r="J2945"/>
  <c r="BK2488"/>
  <c r="J2363"/>
  <c r="J2322"/>
  <c r="J2266"/>
  <c r="J2171"/>
  <c r="BK1942"/>
  <c r="J1688"/>
  <c r="BK1242"/>
  <c r="BK987"/>
  <c r="J365"/>
  <c r="BK213"/>
  <c i="6" r="BK366"/>
  <c r="J233"/>
  <c r="J161"/>
  <c r="J372"/>
  <c r="BK311"/>
  <c r="BK253"/>
  <c r="J197"/>
  <c r="BK150"/>
  <c r="BK372"/>
  <c r="J310"/>
  <c r="BK259"/>
  <c r="J231"/>
  <c r="J176"/>
  <c r="BK129"/>
  <c r="J350"/>
  <c r="BK287"/>
  <c r="BK246"/>
  <c r="BK217"/>
  <c r="BK193"/>
  <c r="J159"/>
  <c r="J121"/>
  <c i="7" r="J238"/>
  <c r="BK181"/>
  <c r="J117"/>
  <c r="J247"/>
  <c r="BK183"/>
  <c r="J112"/>
  <c r="BK207"/>
  <c r="J175"/>
  <c r="J119"/>
  <c r="J230"/>
  <c r="J197"/>
  <c r="J151"/>
  <c i="8" r="BK175"/>
  <c r="BK151"/>
  <c r="J129"/>
  <c r="BK177"/>
  <c r="J146"/>
  <c r="BK122"/>
  <c r="J175"/>
  <c r="BK142"/>
  <c r="J120"/>
  <c r="BK190"/>
  <c r="BK137"/>
  <c i="9" r="BK152"/>
  <c r="BK122"/>
  <c r="J147"/>
  <c r="BK109"/>
  <c r="BK134"/>
  <c r="BK150"/>
  <c r="J108"/>
  <c i="10" r="BK91"/>
  <c r="J118"/>
  <c r="J115"/>
  <c r="BK93"/>
  <c i="11" r="J327"/>
  <c r="BK282"/>
  <c r="J245"/>
  <c r="BK198"/>
  <c r="J160"/>
  <c r="J136"/>
  <c r="BK365"/>
  <c r="J345"/>
  <c r="BK302"/>
  <c r="BK262"/>
  <c r="J231"/>
  <c r="J199"/>
  <c r="J161"/>
  <c r="J131"/>
  <c r="BK356"/>
  <c r="J317"/>
  <c r="BK297"/>
  <c r="J276"/>
  <c r="J258"/>
  <c r="J222"/>
  <c r="BK191"/>
  <c r="BK160"/>
  <c r="J116"/>
  <c r="BK334"/>
  <c r="BK275"/>
  <c r="BK249"/>
  <c r="J223"/>
  <c r="BK193"/>
  <c r="BK159"/>
  <c r="J129"/>
  <c i="12" r="BK325"/>
  <c r="J295"/>
  <c r="BK271"/>
  <c r="BK223"/>
  <c r="J189"/>
  <c r="J156"/>
  <c r="BK115"/>
  <c r="J338"/>
  <c r="BK310"/>
  <c r="BK285"/>
  <c r="J255"/>
  <c r="BK226"/>
  <c r="BK210"/>
  <c r="J180"/>
  <c r="J141"/>
  <c r="J112"/>
  <c r="J337"/>
  <c r="BK315"/>
  <c r="J281"/>
  <c r="J241"/>
  <c r="J226"/>
  <c r="BK201"/>
  <c r="J185"/>
  <c r="BK129"/>
  <c r="J106"/>
  <c r="BK345"/>
  <c r="BK309"/>
  <c r="J278"/>
  <c r="J251"/>
  <c r="J225"/>
  <c r="BK192"/>
  <c r="J166"/>
  <c r="J125"/>
  <c r="BK101"/>
  <c i="13" r="BK98"/>
  <c r="BK122"/>
  <c r="J96"/>
  <c i="14" r="J258"/>
  <c r="BK137"/>
  <c r="J264"/>
  <c r="BK148"/>
  <c r="J206"/>
  <c r="BK313"/>
  <c r="BK238"/>
  <c i="15" r="J225"/>
  <c r="J153"/>
  <c r="J188"/>
  <c r="J93"/>
  <c r="J191"/>
  <c r="J264"/>
  <c r="J176"/>
  <c i="16" r="J254"/>
  <c r="BK120"/>
  <c r="J200"/>
  <c r="J123"/>
  <c r="BK229"/>
  <c r="J146"/>
  <c r="BK259"/>
  <c r="BK162"/>
  <c r="J131"/>
  <c i="17" r="J107"/>
  <c r="J116"/>
  <c i="18" r="J114"/>
  <c r="BK124"/>
  <c r="J132"/>
  <c r="BK102"/>
  <c i="19" r="BK118"/>
  <c r="J139"/>
  <c r="BK139"/>
  <c i="20" r="BK173"/>
  <c r="BK132"/>
  <c r="J93"/>
  <c r="BK136"/>
  <c r="BK104"/>
  <c r="J173"/>
  <c r="J157"/>
  <c r="BK134"/>
  <c r="BK96"/>
  <c r="J142"/>
  <c r="BK111"/>
  <c i="21" r="BK267"/>
  <c r="BK185"/>
  <c r="BK99"/>
  <c r="J192"/>
  <c r="J257"/>
  <c r="J166"/>
  <c r="J230"/>
  <c r="BK136"/>
  <c i="22" r="J148"/>
  <c r="J161"/>
  <c r="BK162"/>
  <c r="J163"/>
  <c i="23" r="J191"/>
  <c r="BK97"/>
  <c r="BK182"/>
  <c r="BK212"/>
  <c r="J129"/>
  <c r="J145"/>
  <c i="24" r="J138"/>
  <c r="BK127"/>
  <c r="BK146"/>
  <c r="BK96"/>
  <c r="BK98"/>
  <c i="25" r="BK132"/>
  <c r="J169"/>
  <c r="J176"/>
  <c r="BK169"/>
  <c i="26" r="BK157"/>
  <c r="J167"/>
  <c r="BK193"/>
  <c r="J126"/>
  <c r="J137"/>
  <c i="27" r="BK86"/>
  <c i="28" r="BK108"/>
  <c i="29" r="J102"/>
  <c i="30" r="BK115"/>
  <c r="J126"/>
  <c r="BK95"/>
  <c i="31" r="BK138"/>
  <c r="BK143"/>
  <c r="J91"/>
  <c i="32" r="BK303"/>
  <c r="J153"/>
  <c r="BK485"/>
  <c r="J383"/>
  <c r="BK199"/>
  <c r="J456"/>
  <c r="BK371"/>
  <c r="J258"/>
  <c r="BK474"/>
  <c r="BK313"/>
  <c r="J184"/>
  <c i="33" r="J219"/>
  <c r="J168"/>
  <c r="BK149"/>
  <c r="BK219"/>
  <c r="BK161"/>
  <c r="J117"/>
  <c r="BK196"/>
  <c r="J167"/>
  <c r="J132"/>
  <c r="BK185"/>
  <c r="J147"/>
  <c i="34" r="J99"/>
  <c r="J96"/>
  <c i="35" r="BK117"/>
  <c r="BK111"/>
  <c r="J113"/>
  <c i="36" r="BK137"/>
  <c r="J100"/>
  <c i="2" r="J102"/>
  <c r="BK93"/>
  <c i="1" r="AS88"/>
  <c i="4" r="BK3769"/>
  <c r="J3747"/>
  <c r="J3691"/>
  <c r="J3668"/>
  <c r="J3434"/>
  <c r="J3159"/>
  <c r="J2964"/>
  <c r="J2486"/>
  <c r="J2360"/>
  <c r="BK2168"/>
  <c r="BK1839"/>
  <c r="J1630"/>
  <c r="J1242"/>
  <c r="BK1092"/>
  <c r="BK657"/>
  <c r="J215"/>
  <c r="J3866"/>
  <c r="BK3837"/>
  <c r="BK3819"/>
  <c r="J3784"/>
  <c r="J3754"/>
  <c r="BK3717"/>
  <c r="J3687"/>
  <c r="BK3659"/>
  <c r="J3576"/>
  <c r="J3442"/>
  <c r="BK3159"/>
  <c r="J2924"/>
  <c r="BK2510"/>
  <c r="J2385"/>
  <c r="J2352"/>
  <c r="BK2319"/>
  <c r="BK2118"/>
  <c r="J1722"/>
  <c r="J1460"/>
  <c r="BK1167"/>
  <c r="J761"/>
  <c r="J355"/>
  <c r="J3914"/>
  <c r="J3830"/>
  <c r="J3759"/>
  <c r="J3721"/>
  <c r="J3702"/>
  <c r="J3674"/>
  <c r="J3521"/>
  <c r="BK3347"/>
  <c r="J2967"/>
  <c r="J2722"/>
  <c r="J2439"/>
  <c r="BK2370"/>
  <c r="J2330"/>
  <c r="BK2266"/>
  <c r="BK1903"/>
  <c r="BK1568"/>
  <c r="BK1232"/>
  <c r="J1132"/>
  <c r="J868"/>
  <c r="J388"/>
  <c r="BK4665"/>
  <c r="J4624"/>
  <c r="J4548"/>
  <c r="J4499"/>
  <c r="J4468"/>
  <c r="BK4263"/>
  <c r="BK4052"/>
  <c r="J4001"/>
  <c r="J3898"/>
  <c r="BK3827"/>
  <c r="J3774"/>
  <c r="J3746"/>
  <c r="BK3697"/>
  <c r="BK3615"/>
  <c r="BK3526"/>
  <c r="BK3274"/>
  <c r="J3062"/>
  <c r="BK2626"/>
  <c r="BK2409"/>
  <c r="J2332"/>
  <c r="J2164"/>
  <c r="J1885"/>
  <c r="J1570"/>
  <c r="BK1181"/>
  <c r="BK1011"/>
  <c r="BK388"/>
  <c i="5" r="J110"/>
  <c i="6" r="J329"/>
  <c r="BK303"/>
  <c r="J250"/>
  <c r="J167"/>
  <c r="J395"/>
  <c r="J334"/>
  <c r="BK273"/>
  <c r="J217"/>
  <c r="J157"/>
  <c r="BK395"/>
  <c r="J344"/>
  <c r="BK155"/>
  <c r="J340"/>
  <c r="BK301"/>
  <c r="J267"/>
  <c r="BK208"/>
  <c r="J165"/>
  <c r="J127"/>
  <c i="7" r="J245"/>
  <c r="BK201"/>
  <c r="J163"/>
  <c r="J108"/>
  <c r="J222"/>
  <c r="J167"/>
  <c r="J104"/>
  <c r="BK215"/>
  <c r="J146"/>
  <c r="BK104"/>
  <c r="BK222"/>
  <c r="BK171"/>
  <c r="BK98"/>
  <c i="8" r="BK176"/>
  <c r="J158"/>
  <c r="BK143"/>
  <c r="BK198"/>
  <c r="J166"/>
  <c r="J151"/>
  <c r="BK132"/>
  <c r="BK193"/>
  <c r="BK148"/>
  <c r="J132"/>
  <c r="BK105"/>
  <c r="J172"/>
  <c r="BK109"/>
  <c i="9" r="J133"/>
  <c r="BK148"/>
  <c r="BK111"/>
  <c r="BK133"/>
  <c r="BK149"/>
  <c r="J109"/>
  <c i="10" r="J104"/>
  <c r="J93"/>
  <c r="J122"/>
  <c r="J97"/>
  <c i="11" r="J344"/>
  <c r="J306"/>
  <c r="J280"/>
  <c r="BK248"/>
  <c r="BK207"/>
  <c r="BK175"/>
  <c r="J145"/>
  <c r="J121"/>
  <c r="BK362"/>
  <c r="BK333"/>
  <c r="J299"/>
  <c r="J250"/>
  <c r="BK221"/>
  <c r="BK189"/>
  <c r="J150"/>
  <c r="BK114"/>
  <c r="J322"/>
  <c r="J302"/>
  <c r="BK274"/>
  <c r="J246"/>
  <c r="BK215"/>
  <c r="J196"/>
  <c r="BK162"/>
  <c r="J120"/>
  <c r="J343"/>
  <c r="BK290"/>
  <c r="BK260"/>
  <c r="J232"/>
  <c r="J205"/>
  <c r="J175"/>
  <c r="BK145"/>
  <c i="12" r="J326"/>
  <c r="BK291"/>
  <c r="BK257"/>
  <c r="J202"/>
  <c r="J170"/>
  <c r="J108"/>
  <c r="BK313"/>
  <c r="BK292"/>
  <c r="J271"/>
  <c r="BK251"/>
  <c r="BK193"/>
  <c r="J160"/>
  <c r="BK131"/>
  <c r="J104"/>
  <c r="J320"/>
  <c r="BK295"/>
  <c r="J242"/>
  <c r="BK227"/>
  <c r="BK209"/>
  <c r="J190"/>
  <c r="J169"/>
  <c r="J142"/>
  <c r="J123"/>
  <c r="J96"/>
  <c r="BK329"/>
  <c r="J284"/>
  <c r="J248"/>
  <c r="BK224"/>
  <c r="J176"/>
  <c r="BK151"/>
  <c r="J121"/>
  <c i="13" r="J118"/>
  <c r="J103"/>
  <c r="BK97"/>
  <c i="14" r="BK287"/>
  <c r="J201"/>
  <c r="J267"/>
  <c r="J137"/>
  <c r="BK227"/>
  <c r="J287"/>
  <c r="J129"/>
  <c i="15" r="BK173"/>
  <c r="J237"/>
  <c r="J111"/>
  <c r="BK147"/>
  <c r="BK196"/>
  <c r="J100"/>
  <c i="16" r="J137"/>
  <c r="BK226"/>
  <c r="BK134"/>
  <c r="J247"/>
  <c r="BK141"/>
  <c r="J239"/>
  <c r="BK150"/>
  <c i="17" r="BK116"/>
  <c r="J86"/>
  <c i="18" r="BK128"/>
  <c r="J128"/>
  <c r="J124"/>
  <c r="BK114"/>
  <c i="19" r="J126"/>
  <c r="J137"/>
  <c r="BK137"/>
  <c r="BK96"/>
  <c i="20" r="BK159"/>
  <c r="BK125"/>
  <c r="J148"/>
  <c r="BK94"/>
  <c r="BK171"/>
  <c r="BK146"/>
  <c r="BK117"/>
  <c r="BK165"/>
  <c r="J134"/>
  <c r="J94"/>
  <c i="21" r="J245"/>
  <c r="BK109"/>
  <c r="BK189"/>
  <c r="BK247"/>
  <c r="BK158"/>
  <c r="BK238"/>
  <c r="BK113"/>
  <c i="22" r="BK127"/>
  <c r="J156"/>
  <c r="J150"/>
  <c r="BK161"/>
  <c i="23" r="BK184"/>
  <c r="J115"/>
  <c r="J187"/>
  <c r="BK155"/>
  <c r="BK210"/>
  <c i="24" r="BK152"/>
  <c r="J131"/>
  <c r="J125"/>
  <c r="BK133"/>
  <c r="J152"/>
  <c i="25" r="BK158"/>
  <c r="BK92"/>
  <c r="J130"/>
  <c r="BK126"/>
  <c r="J161"/>
  <c i="26" r="BK153"/>
  <c r="J159"/>
  <c r="J165"/>
  <c r="J106"/>
  <c r="BK151"/>
  <c i="27" r="J96"/>
  <c r="J86"/>
  <c i="28" r="J108"/>
  <c i="29" r="J89"/>
  <c i="30" r="J135"/>
  <c r="J115"/>
  <c r="BK97"/>
  <c i="31" r="BK87"/>
  <c r="J95"/>
  <c r="J143"/>
  <c i="32" r="J411"/>
  <c r="J254"/>
  <c r="BK91"/>
  <c r="BK431"/>
  <c r="J210"/>
  <c r="BK452"/>
  <c r="J352"/>
  <c r="J214"/>
  <c r="BK392"/>
  <c r="J268"/>
  <c r="BK117"/>
  <c i="33" r="J170"/>
  <c r="J142"/>
  <c r="J220"/>
  <c r="BK179"/>
  <c r="BK109"/>
  <c r="J193"/>
  <c r="BK160"/>
  <c r="BK95"/>
  <c r="J156"/>
  <c r="J100"/>
  <c i="34" r="BK116"/>
  <c r="BK96"/>
  <c i="35" r="BK113"/>
  <c r="J102"/>
  <c i="36" r="J128"/>
  <c r="BK100"/>
  <c i="37" r="BK96"/>
  <c i="2" r="J87"/>
  <c r="BK102"/>
  <c i="3" r="BK104"/>
  <c i="4" r="BK3853"/>
  <c r="BK3812"/>
  <c r="BK3768"/>
  <c r="J3748"/>
  <c r="BK3713"/>
  <c r="BK3700"/>
  <c r="J3678"/>
  <c r="BK3551"/>
  <c r="J3251"/>
  <c r="BK3135"/>
  <c r="BK2854"/>
  <c r="J2471"/>
  <c r="BK2364"/>
  <c r="BK2278"/>
  <c r="BK1808"/>
  <c r="BK1611"/>
  <c r="BK1201"/>
  <c r="J950"/>
  <c r="BK569"/>
  <c r="J254"/>
  <c r="BK3914"/>
  <c r="J3836"/>
  <c r="BK3820"/>
  <c r="BK3782"/>
  <c r="BK3756"/>
  <c r="J3716"/>
  <c r="BK3673"/>
  <c r="J3551"/>
  <c r="BK3255"/>
  <c r="BK3103"/>
  <c r="J2784"/>
  <c r="J2446"/>
  <c r="BK2365"/>
  <c r="J2324"/>
  <c r="BK2152"/>
  <c r="BK1800"/>
  <c r="BK1470"/>
  <c r="J1181"/>
  <c r="J996"/>
  <c r="J466"/>
  <c r="BK140"/>
  <c r="J3832"/>
  <c r="J3791"/>
  <c r="BK3747"/>
  <c r="BK3703"/>
  <c r="J3681"/>
  <c r="BK3529"/>
  <c r="J3430"/>
  <c r="BK3049"/>
  <c r="J2852"/>
  <c r="J2479"/>
  <c r="J2378"/>
  <c r="J2339"/>
  <c r="J2288"/>
  <c r="J2118"/>
  <c r="BK1685"/>
  <c r="J1418"/>
  <c r="BK1179"/>
  <c r="BK904"/>
  <c r="J646"/>
  <c r="J260"/>
  <c r="J4659"/>
  <c r="BK4606"/>
  <c r="BK4545"/>
  <c r="BK4496"/>
  <c r="BK4457"/>
  <c r="J4263"/>
  <c r="BK4037"/>
  <c r="BK4001"/>
  <c r="J3857"/>
  <c r="J3801"/>
  <c r="J3772"/>
  <c r="BK3723"/>
  <c r="J3680"/>
  <c r="BK3598"/>
  <c r="J3528"/>
  <c r="BK3259"/>
  <c r="BK3046"/>
  <c r="J2528"/>
  <c r="J2364"/>
  <c r="BK2298"/>
  <c r="J2224"/>
  <c r="BK1947"/>
  <c r="BK1722"/>
  <c r="J1232"/>
  <c r="BK1030"/>
  <c r="J627"/>
  <c r="J219"/>
  <c i="6" r="BK353"/>
  <c r="BK314"/>
  <c r="BK256"/>
  <c r="J206"/>
  <c r="BK157"/>
  <c r="BK368"/>
  <c r="BK317"/>
  <c r="J249"/>
  <c r="BK196"/>
  <c r="J146"/>
  <c r="J368"/>
  <c r="J309"/>
  <c r="J256"/>
  <c r="BK192"/>
  <c r="J136"/>
  <c r="BK360"/>
  <c r="J303"/>
  <c r="J265"/>
  <c r="J216"/>
  <c r="BK173"/>
  <c r="J119"/>
  <c i="7" r="BK221"/>
  <c r="BK155"/>
  <c r="J107"/>
  <c r="J251"/>
  <c r="J129"/>
  <c r="J234"/>
  <c r="BK161"/>
  <c r="BK117"/>
  <c r="J233"/>
  <c r="J181"/>
  <c r="J131"/>
  <c i="8" r="J178"/>
  <c r="BK162"/>
  <c r="BK120"/>
  <c r="BK178"/>
  <c r="J144"/>
  <c r="J107"/>
  <c r="BK152"/>
  <c r="J136"/>
  <c r="BK106"/>
  <c r="J131"/>
  <c r="J106"/>
  <c i="9" r="BK124"/>
  <c r="J150"/>
  <c r="BK110"/>
  <c r="J121"/>
  <c r="J113"/>
  <c r="BK108"/>
  <c r="BK155"/>
  <c i="10" r="J116"/>
  <c r="J107"/>
  <c r="BK114"/>
  <c i="11" r="J346"/>
  <c r="J310"/>
  <c r="BK278"/>
  <c r="J247"/>
  <c r="BK214"/>
  <c r="J169"/>
  <c r="J138"/>
  <c r="J367"/>
  <c r="J342"/>
  <c r="BK314"/>
  <c r="BK276"/>
  <c r="J240"/>
  <c r="BK212"/>
  <c r="BK179"/>
  <c r="BK134"/>
  <c r="BK358"/>
  <c r="BK328"/>
  <c r="J301"/>
  <c r="BK281"/>
  <c r="BK256"/>
  <c r="BK220"/>
  <c r="J193"/>
  <c r="J159"/>
  <c r="J122"/>
  <c r="J337"/>
  <c r="J288"/>
  <c r="J262"/>
  <c r="BK222"/>
  <c r="BK192"/>
  <c r="J158"/>
  <c i="12" r="BK344"/>
  <c r="BK306"/>
  <c r="J269"/>
  <c r="BK221"/>
  <c r="BK182"/>
  <c r="BK155"/>
  <c r="J120"/>
  <c r="J341"/>
  <c r="J311"/>
  <c r="J288"/>
  <c r="BK269"/>
  <c r="BK253"/>
  <c r="J213"/>
  <c r="J183"/>
  <c r="J139"/>
  <c r="BK109"/>
  <c r="J334"/>
  <c r="BK311"/>
  <c r="BK277"/>
  <c r="J246"/>
  <c r="J221"/>
  <c r="J200"/>
  <c r="BK180"/>
  <c r="BK166"/>
  <c r="J137"/>
  <c r="BK103"/>
  <c r="BK350"/>
  <c r="BK304"/>
  <c r="J268"/>
  <c r="BK236"/>
  <c r="BK202"/>
  <c r="J163"/>
  <c r="BK136"/>
  <c r="BK97"/>
  <c i="13" r="BK104"/>
  <c r="BK96"/>
  <c r="J98"/>
  <c i="14" r="J252"/>
  <c r="J308"/>
  <c r="BK231"/>
  <c r="J309"/>
  <c r="J148"/>
  <c r="J279"/>
  <c i="15" r="BK246"/>
  <c r="BK93"/>
  <c r="J156"/>
  <c r="BK241"/>
  <c r="J131"/>
  <c r="BK188"/>
  <c i="16" r="J273"/>
  <c r="J160"/>
  <c r="BK247"/>
  <c r="J170"/>
  <c r="BK239"/>
  <c r="BK148"/>
  <c r="BK244"/>
  <c r="J152"/>
  <c i="17" r="J122"/>
  <c r="BK114"/>
  <c i="18" r="BK119"/>
  <c r="J102"/>
  <c r="J121"/>
  <c i="19" r="BK120"/>
  <c r="J135"/>
  <c r="J90"/>
  <c r="J100"/>
  <c i="20" r="BK170"/>
  <c r="BK139"/>
  <c r="BK105"/>
  <c r="J140"/>
  <c r="BK102"/>
  <c r="BK172"/>
  <c r="BK140"/>
  <c r="BK121"/>
  <c r="J168"/>
  <c r="J138"/>
  <c i="21" r="BK280"/>
  <c r="BK195"/>
  <c r="BK261"/>
  <c r="J175"/>
  <c r="BK258"/>
  <c r="BK171"/>
  <c r="J187"/>
  <c r="J99"/>
  <c i="22" r="BK109"/>
  <c r="J131"/>
  <c r="BK99"/>
  <c i="23" r="BK218"/>
  <c r="J159"/>
  <c r="J229"/>
  <c r="BK172"/>
  <c r="J97"/>
  <c r="J204"/>
  <c r="BK223"/>
  <c i="24" r="J150"/>
  <c r="J157"/>
  <c r="BK144"/>
  <c i="25" r="BK176"/>
  <c r="J120"/>
  <c r="BK143"/>
  <c r="J158"/>
  <c r="J147"/>
  <c i="26" r="BK141"/>
  <c r="J162"/>
  <c r="J98"/>
  <c r="BK128"/>
  <c r="J144"/>
  <c i="28" r="BK104"/>
  <c i="29" r="BK111"/>
  <c i="30" r="J144"/>
  <c r="BK135"/>
  <c r="BK156"/>
  <c i="31" r="J115"/>
  <c r="BK137"/>
  <c i="32" r="J441"/>
  <c r="J364"/>
  <c r="J178"/>
  <c r="J474"/>
  <c r="J392"/>
  <c r="BK218"/>
  <c r="BK480"/>
  <c r="J363"/>
  <c r="J215"/>
  <c r="J399"/>
  <c r="J272"/>
  <c r="BK95"/>
  <c i="33" r="J172"/>
  <c r="J151"/>
  <c r="BK105"/>
  <c r="BK169"/>
  <c r="J135"/>
  <c r="BK111"/>
  <c r="J178"/>
  <c r="BK147"/>
  <c r="BK211"/>
  <c r="J173"/>
  <c r="BK117"/>
  <c i="34" r="BK126"/>
  <c r="J111"/>
  <c i="35" r="BK91"/>
  <c r="J104"/>
  <c i="36" r="J129"/>
  <c r="J109"/>
  <c i="37" r="BK89"/>
  <c i="2" r="J96"/>
  <c i="1" r="AS62"/>
  <c i="4" r="BK3739"/>
  <c r="BK3677"/>
  <c r="J3607"/>
  <c r="J3382"/>
  <c r="J3117"/>
  <c r="J2922"/>
  <c r="J2462"/>
  <c r="BK2372"/>
  <c r="BK2326"/>
  <c r="J2213"/>
  <c r="J1890"/>
  <c r="BK1628"/>
  <c r="BK1183"/>
  <c r="J981"/>
  <c r="BK365"/>
  <c r="BK236"/>
  <c r="J3912"/>
  <c r="J3838"/>
  <c r="J3822"/>
  <c r="BK3780"/>
  <c r="BK3748"/>
  <c r="J3712"/>
  <c r="J3675"/>
  <c r="J3598"/>
  <c r="J3504"/>
  <c r="BK3464"/>
  <c r="BK3230"/>
  <c r="J3145"/>
  <c r="BK3082"/>
  <c r="J2876"/>
  <c r="BK2479"/>
  <c r="J2409"/>
  <c r="BK2351"/>
  <c r="BK2322"/>
  <c r="BK2171"/>
  <c r="J1812"/>
  <c r="BK1600"/>
  <c r="J1420"/>
  <c r="BK1132"/>
  <c r="J592"/>
  <c r="J247"/>
  <c r="BK3882"/>
  <c r="J3812"/>
  <c r="J3764"/>
  <c r="J3723"/>
  <c r="J3700"/>
  <c r="J3673"/>
  <c r="BK3565"/>
  <c r="BK3443"/>
  <c r="J3199"/>
  <c r="J2915"/>
  <c r="BK2506"/>
  <c r="BK2399"/>
  <c r="J2353"/>
  <c r="BK2237"/>
  <c r="J1922"/>
  <c r="J1664"/>
  <c r="BK1409"/>
  <c r="J920"/>
  <c r="J657"/>
  <c r="BK4659"/>
  <c r="BK4535"/>
  <c r="BK4476"/>
  <c r="J4445"/>
  <c r="J4087"/>
  <c r="J4032"/>
  <c r="J3882"/>
  <c r="BK3828"/>
  <c r="J3769"/>
  <c r="J3722"/>
  <c r="BK3685"/>
  <c r="J3655"/>
  <c r="BK3530"/>
  <c r="J3363"/>
  <c r="BK2952"/>
  <c r="J2388"/>
  <c r="BK2323"/>
  <c r="J2161"/>
  <c r="J1744"/>
  <c r="J1568"/>
  <c r="J1209"/>
  <c r="J1022"/>
  <c r="BK394"/>
  <c i="6" r="BK391"/>
  <c r="BK341"/>
  <c r="BK278"/>
  <c r="BK202"/>
  <c r="J155"/>
  <c r="J376"/>
  <c r="J322"/>
  <c r="J247"/>
  <c r="J174"/>
  <c r="J105"/>
  <c r="BK335"/>
  <c r="BK277"/>
  <c r="BK206"/>
  <c r="BK161"/>
  <c r="BK385"/>
  <c r="BK343"/>
  <c r="J297"/>
  <c r="BK263"/>
  <c r="J204"/>
  <c r="BK164"/>
  <c i="7" r="BK240"/>
  <c r="BK165"/>
  <c r="J100"/>
  <c r="J226"/>
  <c r="BK169"/>
  <c r="J123"/>
  <c r="BK238"/>
  <c r="BK177"/>
  <c r="BK135"/>
  <c r="BK244"/>
  <c r="BK203"/>
  <c r="BK149"/>
  <c i="8" r="J201"/>
  <c r="BK166"/>
  <c r="BK145"/>
  <c r="BK201"/>
  <c r="BK164"/>
  <c r="J142"/>
  <c r="J203"/>
  <c r="J149"/>
  <c r="J134"/>
  <c r="J108"/>
  <c r="J184"/>
  <c i="9" r="J155"/>
  <c r="BK121"/>
  <c r="BK146"/>
  <c r="J143"/>
  <c r="BK153"/>
  <c r="J117"/>
  <c i="10" r="J105"/>
  <c r="J103"/>
  <c r="J100"/>
  <c r="J98"/>
  <c i="11" r="J330"/>
  <c r="J295"/>
  <c r="J257"/>
  <c r="J215"/>
  <c r="J170"/>
  <c r="BK141"/>
  <c r="BK367"/>
  <c r="BK349"/>
  <c r="J325"/>
  <c r="J292"/>
  <c r="J248"/>
  <c r="J218"/>
  <c r="BK186"/>
  <c r="J141"/>
  <c r="J127"/>
  <c r="BK345"/>
  <c r="J305"/>
  <c r="J278"/>
  <c r="BK251"/>
  <c r="BK216"/>
  <c r="J183"/>
  <c r="BK161"/>
  <c r="J124"/>
  <c r="J323"/>
  <c r="J264"/>
  <c r="BK238"/>
  <c r="J201"/>
  <c r="BK173"/>
  <c r="J142"/>
  <c i="12" r="J324"/>
  <c r="BK284"/>
  <c r="J228"/>
  <c r="BK185"/>
  <c r="J167"/>
  <c r="J143"/>
  <c r="J342"/>
  <c r="J314"/>
  <c r="BK280"/>
  <c r="J257"/>
  <c r="BK232"/>
  <c r="J201"/>
  <c r="BK177"/>
  <c r="BK135"/>
  <c r="BK108"/>
  <c r="BK335"/>
  <c r="J312"/>
  <c r="BK293"/>
  <c r="J253"/>
  <c r="J211"/>
  <c r="BK187"/>
  <c r="BK168"/>
  <c r="BK139"/>
  <c r="J115"/>
  <c r="J350"/>
  <c r="J315"/>
  <c r="BK294"/>
  <c r="BK258"/>
  <c r="J227"/>
  <c r="BK183"/>
  <c r="J147"/>
  <c r="J118"/>
  <c i="13" r="J110"/>
  <c r="BK99"/>
  <c r="J95"/>
  <c i="14" r="J255"/>
  <c r="BK111"/>
  <c r="J238"/>
  <c r="J310"/>
  <c r="J159"/>
  <c r="J281"/>
  <c r="J152"/>
  <c i="15" r="J203"/>
  <c r="BK166"/>
  <c r="J245"/>
  <c r="J158"/>
  <c r="BK215"/>
  <c r="BK111"/>
  <c i="16" r="BK157"/>
  <c r="J241"/>
  <c r="J157"/>
  <c r="J259"/>
  <c r="J167"/>
  <c r="BK274"/>
  <c r="J129"/>
  <c i="17" r="J109"/>
  <c r="BK112"/>
  <c i="18" r="J126"/>
  <c r="BK104"/>
  <c r="J108"/>
  <c i="19" r="J111"/>
  <c r="J134"/>
  <c r="BK100"/>
  <c i="20" r="J177"/>
  <c r="J155"/>
  <c r="J118"/>
  <c r="BK155"/>
  <c r="BK133"/>
  <c r="BK100"/>
  <c r="J165"/>
  <c r="BK147"/>
  <c r="J105"/>
  <c r="J144"/>
  <c r="J112"/>
  <c i="21" r="J197"/>
  <c r="J258"/>
  <c r="J161"/>
  <c r="J261"/>
  <c r="J151"/>
  <c r="BK183"/>
  <c i="22" r="BK167"/>
  <c r="J180"/>
  <c r="BK172"/>
  <c r="J174"/>
  <c i="23" r="J213"/>
  <c r="BK108"/>
  <c r="BK193"/>
  <c r="J104"/>
  <c r="J121"/>
  <c r="J155"/>
  <c i="24" r="J146"/>
  <c r="J96"/>
  <c r="BK104"/>
  <c r="BK168"/>
  <c i="25" r="BK151"/>
  <c r="BK98"/>
  <c r="BK134"/>
  <c r="J128"/>
  <c i="26" r="J191"/>
  <c r="BK106"/>
  <c r="J151"/>
  <c r="J180"/>
  <c r="J121"/>
  <c r="BK139"/>
  <c r="BK102"/>
  <c i="27" r="J89"/>
  <c r="BK99"/>
  <c i="29" r="J107"/>
  <c i="30" r="BK93"/>
  <c r="BK124"/>
  <c r="J120"/>
  <c i="31" r="BK148"/>
  <c r="J137"/>
  <c r="J142"/>
  <c r="J89"/>
  <c i="32" r="BK425"/>
  <c r="J195"/>
  <c r="J480"/>
  <c r="BK367"/>
  <c r="BK411"/>
  <c r="BK297"/>
  <c r="BK99"/>
  <c r="J276"/>
  <c r="BK121"/>
  <c i="33" r="J169"/>
  <c r="BK144"/>
  <c r="J97"/>
  <c r="BK164"/>
  <c r="BK137"/>
  <c r="BK217"/>
  <c r="BK175"/>
  <c r="J137"/>
  <c r="J175"/>
  <c r="J109"/>
  <c i="34" r="J97"/>
  <c r="J94"/>
  <c i="35" r="J106"/>
  <c r="BK103"/>
  <c r="J103"/>
  <c i="36" r="J133"/>
  <c r="BK98"/>
  <c i="37" r="J96"/>
  <c i="2" r="J98"/>
  <c r="BK90"/>
  <c i="3" r="BK110"/>
  <c i="4" r="BK3843"/>
  <c r="J3796"/>
  <c r="BK3759"/>
  <c r="J3710"/>
  <c r="J3693"/>
  <c r="J3679"/>
  <c r="BK3532"/>
  <c r="J3347"/>
  <c r="BK3093"/>
  <c r="BK2815"/>
  <c r="J2430"/>
  <c r="J2335"/>
  <c r="J2237"/>
  <c r="J1714"/>
  <c r="J1360"/>
  <c r="J987"/>
  <c r="BK300"/>
  <c r="BK149"/>
  <c r="J3847"/>
  <c r="J3823"/>
  <c r="BK3779"/>
  <c r="BK3740"/>
  <c r="BK3708"/>
  <c r="J3672"/>
  <c r="J3487"/>
  <c r="J3190"/>
  <c r="BK2915"/>
  <c r="BK2477"/>
  <c r="BK2369"/>
  <c r="J2337"/>
  <c r="BK2243"/>
  <c r="J1893"/>
  <c r="J1544"/>
  <c r="BK1191"/>
  <c r="J1011"/>
  <c r="J571"/>
  <c r="J245"/>
  <c r="J3839"/>
  <c r="BK3786"/>
  <c r="J3752"/>
  <c r="J3714"/>
  <c r="BK3693"/>
  <c r="BK3655"/>
  <c r="J3517"/>
  <c r="BK3382"/>
  <c r="J3060"/>
  <c r="BK2535"/>
  <c r="J2426"/>
  <c r="BK2357"/>
  <c r="BK2313"/>
  <c r="BK2224"/>
  <c r="BK1666"/>
  <c r="BK1300"/>
  <c r="J1106"/>
  <c r="BK856"/>
  <c r="J475"/>
  <c r="J149"/>
  <c r="BK4624"/>
  <c r="J4545"/>
  <c r="J4496"/>
  <c r="BK4439"/>
  <c r="J4084"/>
  <c r="J4019"/>
  <c r="J3905"/>
  <c r="J3824"/>
  <c r="BK3766"/>
  <c r="BK3711"/>
  <c r="BK3666"/>
  <c r="BK3579"/>
  <c r="BK3439"/>
  <c r="BK3197"/>
  <c r="J2869"/>
  <c r="J2370"/>
  <c r="J2328"/>
  <c r="J2281"/>
  <c r="BK2213"/>
  <c r="BK1951"/>
  <c r="J1748"/>
  <c r="J1474"/>
  <c r="BK1175"/>
  <c r="BK800"/>
  <c r="J302"/>
  <c i="6" r="J387"/>
  <c r="BK330"/>
  <c r="BK313"/>
  <c r="J287"/>
  <c r="J246"/>
  <c r="BK195"/>
  <c r="J109"/>
  <c r="J347"/>
  <c r="BK270"/>
  <c r="BK200"/>
  <c r="BK109"/>
  <c r="J365"/>
  <c r="BK289"/>
  <c r="BK216"/>
  <c r="BK148"/>
  <c r="BK375"/>
  <c r="BK299"/>
  <c r="J253"/>
  <c r="BK219"/>
  <c r="BK180"/>
  <c r="J148"/>
  <c i="7" r="BK219"/>
  <c r="BK173"/>
  <c r="J101"/>
  <c r="J211"/>
  <c r="J135"/>
  <c r="BK233"/>
  <c r="BK150"/>
  <c r="J103"/>
  <c r="J242"/>
  <c r="BK175"/>
  <c r="J102"/>
  <c i="8" r="BK171"/>
  <c r="J147"/>
  <c r="BK202"/>
  <c r="BK167"/>
  <c r="BK153"/>
  <c r="BK108"/>
  <c r="J167"/>
  <c r="J124"/>
  <c r="BK203"/>
  <c r="J180"/>
  <c r="BK107"/>
  <c i="9" r="J128"/>
  <c r="J153"/>
  <c r="BK138"/>
  <c r="BK129"/>
  <c i="10" r="J108"/>
  <c r="J106"/>
  <c r="BK104"/>
  <c r="J109"/>
  <c i="11" r="J363"/>
  <c r="BK298"/>
  <c r="J260"/>
  <c r="BK218"/>
  <c r="BK172"/>
  <c r="J147"/>
  <c r="BK117"/>
  <c r="BK351"/>
  <c r="BK318"/>
  <c r="BK272"/>
  <c r="BK236"/>
  <c r="J190"/>
  <c r="BK151"/>
  <c r="BK122"/>
  <c r="BK346"/>
  <c r="J312"/>
  <c r="BK283"/>
  <c r="BK265"/>
  <c r="J226"/>
  <c r="BK197"/>
  <c r="J167"/>
  <c r="BK121"/>
  <c r="BK354"/>
  <c r="BK296"/>
  <c r="J263"/>
  <c r="J229"/>
  <c r="BK190"/>
  <c i="12" r="BK339"/>
  <c r="BK305"/>
  <c r="J260"/>
  <c r="J215"/>
  <c r="J172"/>
  <c r="BK133"/>
  <c r="BK334"/>
  <c r="J305"/>
  <c r="J277"/>
  <c r="BK260"/>
  <c r="J233"/>
  <c r="BK197"/>
  <c r="BK162"/>
  <c r="J128"/>
  <c r="J107"/>
  <c r="BK332"/>
  <c r="J294"/>
  <c r="BK248"/>
  <c r="BK207"/>
  <c r="J178"/>
  <c r="J158"/>
  <c r="J133"/>
  <c r="BK112"/>
  <c r="BK95"/>
  <c r="J332"/>
  <c r="BK282"/>
  <c r="BK245"/>
  <c r="BK212"/>
  <c r="J149"/>
  <c r="BK119"/>
  <c i="13" r="J114"/>
  <c r="J120"/>
  <c r="BK116"/>
  <c i="14" r="J314"/>
  <c r="J243"/>
  <c r="BK94"/>
  <c r="BK206"/>
  <c r="J311"/>
  <c r="J304"/>
  <c r="J182"/>
  <c i="15" r="J205"/>
  <c r="J107"/>
  <c r="BK161"/>
  <c r="BK244"/>
  <c r="BK107"/>
  <c r="BK114"/>
  <c i="16" r="J186"/>
  <c r="J108"/>
  <c r="J177"/>
  <c r="BK108"/>
  <c r="BK203"/>
  <c r="BK96"/>
  <c r="J148"/>
  <c i="17" r="J120"/>
  <c r="BK120"/>
  <c i="18" r="BK134"/>
  <c r="BK136"/>
  <c r="BK106"/>
  <c r="BK86"/>
  <c i="19" r="BK122"/>
  <c r="BK130"/>
  <c r="J92"/>
  <c i="20" r="J161"/>
  <c r="BK129"/>
  <c r="BK151"/>
  <c r="BK112"/>
  <c r="BK99"/>
  <c r="J167"/>
  <c r="BK122"/>
  <c r="BK166"/>
  <c r="J127"/>
  <c r="J97"/>
  <c i="21" r="J243"/>
  <c r="J247"/>
  <c r="BK274"/>
  <c r="BK192"/>
  <c r="BK264"/>
  <c r="J200"/>
  <c i="22" r="J172"/>
  <c r="BK184"/>
  <c r="BK88"/>
  <c r="J88"/>
  <c r="J93"/>
  <c i="23" r="J171"/>
  <c r="BK191"/>
  <c r="J219"/>
  <c r="BK159"/>
  <c r="BK200"/>
  <c i="24" r="J144"/>
  <c r="J171"/>
  <c r="BK135"/>
  <c r="BK90"/>
  <c i="25" r="BK166"/>
  <c r="BK116"/>
  <c r="BK120"/>
  <c r="BK94"/>
  <c i="26" r="BK170"/>
  <c r="BK135"/>
  <c r="J153"/>
  <c r="J170"/>
  <c i="27" r="J107"/>
  <c i="28" r="J86"/>
  <c i="29" r="J109"/>
  <c i="30" r="J131"/>
  <c r="BK130"/>
  <c r="J87"/>
  <c i="31" r="BK103"/>
  <c r="BK89"/>
  <c r="J135"/>
  <c i="32" r="BK386"/>
  <c r="BK214"/>
  <c r="J107"/>
  <c r="BK441"/>
  <c r="J223"/>
  <c r="J437"/>
  <c r="BK347"/>
  <c r="J201"/>
  <c r="J389"/>
  <c r="J262"/>
  <c r="BK113"/>
  <c i="33" r="J181"/>
  <c r="BK152"/>
  <c r="BK106"/>
  <c r="BK167"/>
  <c r="BK141"/>
  <c r="BK97"/>
  <c r="J179"/>
  <c r="BK140"/>
  <c r="BK220"/>
  <c r="J155"/>
  <c r="J95"/>
  <c i="34" r="BK108"/>
  <c i="35" r="BK108"/>
  <c r="J98"/>
  <c r="J99"/>
  <c i="36" r="J135"/>
  <c i="2" r="BK92"/>
  <c r="BK88"/>
  <c i="3" r="BK106"/>
  <c i="4" r="BK3954"/>
  <c r="BK3840"/>
  <c r="J3802"/>
  <c r="BK3763"/>
  <c r="J3742"/>
  <c r="BK3682"/>
  <c r="BK3662"/>
  <c r="BK3517"/>
  <c r="J3202"/>
  <c r="J3049"/>
  <c r="BK2512"/>
  <c r="BK2392"/>
  <c r="J2329"/>
  <c r="J2301"/>
  <c r="BK2092"/>
  <c r="J1800"/>
  <c r="J1412"/>
  <c r="BK1154"/>
  <c r="J348"/>
  <c r="J278"/>
  <c r="BK136"/>
  <c r="BK3844"/>
  <c r="BK3824"/>
  <c r="J3797"/>
  <c r="BK3761"/>
  <c r="BK3735"/>
  <c r="BK3680"/>
  <c r="J3534"/>
  <c r="BK3422"/>
  <c r="J3131"/>
  <c r="J2675"/>
  <c r="J2448"/>
  <c r="J2367"/>
  <c r="BK2336"/>
  <c r="BK2164"/>
  <c r="BK1866"/>
  <c r="BK1502"/>
  <c r="J1213"/>
  <c r="BK1082"/>
  <c r="BK475"/>
  <c r="J226"/>
  <c r="J3845"/>
  <c r="BK3793"/>
  <c r="J3744"/>
  <c r="BK3704"/>
  <c r="BK3692"/>
  <c r="BK3611"/>
  <c r="BK3455"/>
  <c r="J3206"/>
  <c r="BK2922"/>
  <c r="BK2473"/>
  <c r="BK2385"/>
  <c r="J2294"/>
  <c r="BK2148"/>
  <c r="J1716"/>
  <c r="J1456"/>
  <c r="BK1173"/>
  <c r="J904"/>
  <c r="J619"/>
  <c r="BK176"/>
  <c r="J4662"/>
  <c r="J4609"/>
  <c r="J4535"/>
  <c r="J4476"/>
  <c r="BK4443"/>
  <c r="BK4174"/>
  <c r="BK4034"/>
  <c r="J3981"/>
  <c r="J3841"/>
  <c r="BK3792"/>
  <c r="J3762"/>
  <c r="J3709"/>
  <c r="J3683"/>
  <c r="J3586"/>
  <c r="J3464"/>
  <c r="J3208"/>
  <c r="BK2924"/>
  <c r="J2510"/>
  <c r="J2359"/>
  <c r="J2256"/>
  <c r="BK2004"/>
  <c r="BK1716"/>
  <c r="BK1250"/>
  <c r="J1146"/>
  <c r="BK640"/>
  <c r="BK245"/>
  <c i="6" r="J380"/>
  <c r="J316"/>
  <c r="BK286"/>
  <c r="BK238"/>
  <c r="J200"/>
  <c r="J142"/>
  <c r="J360"/>
  <c r="J319"/>
  <c r="BK226"/>
  <c r="J193"/>
  <c r="BK127"/>
  <c r="J375"/>
  <c r="J313"/>
  <c r="J283"/>
  <c r="J260"/>
  <c r="BK233"/>
  <c r="BK199"/>
  <c r="BK184"/>
  <c r="BK165"/>
  <c r="BK123"/>
  <c r="J352"/>
  <c r="BK293"/>
  <c r="BK214"/>
  <c r="J188"/>
  <c r="J152"/>
  <c i="7" r="BK226"/>
  <c r="J185"/>
  <c r="BK144"/>
  <c r="J253"/>
  <c r="J187"/>
  <c r="J127"/>
  <c r="BK236"/>
  <c r="J176"/>
  <c r="J134"/>
  <c r="BK245"/>
  <c r="BK199"/>
  <c r="BK142"/>
  <c i="8" r="BK169"/>
  <c r="J148"/>
  <c r="BK118"/>
  <c r="BK184"/>
  <c r="BK155"/>
  <c r="BK123"/>
  <c r="J182"/>
  <c r="J137"/>
  <c r="BK110"/>
  <c r="BK186"/>
  <c r="BK124"/>
  <c i="9" r="BK145"/>
  <c r="BK112"/>
  <c r="BK131"/>
  <c r="J100"/>
  <c r="J129"/>
  <c r="J123"/>
  <c i="10" r="J110"/>
  <c r="BK102"/>
  <c r="J113"/>
  <c r="BK111"/>
  <c i="11" r="BK364"/>
  <c r="BK323"/>
  <c r="J274"/>
  <c r="BK232"/>
  <c r="J202"/>
  <c r="J152"/>
  <c r="BK129"/>
  <c r="J352"/>
  <c r="J328"/>
  <c r="J293"/>
  <c r="BK229"/>
  <c r="BK166"/>
  <c r="J135"/>
  <c r="J354"/>
  <c r="BK310"/>
  <c r="BK280"/>
  <c r="BK263"/>
  <c r="J225"/>
  <c r="J176"/>
  <c r="BK135"/>
  <c r="J362"/>
  <c r="BK299"/>
  <c r="J266"/>
  <c r="J234"/>
  <c r="J198"/>
  <c r="J157"/>
  <c r="BK126"/>
  <c i="12" r="BK317"/>
  <c r="BK275"/>
  <c r="J224"/>
  <c r="J184"/>
  <c r="J153"/>
  <c r="BK127"/>
  <c r="BK330"/>
  <c r="J301"/>
  <c r="J275"/>
  <c r="BK256"/>
  <c r="BK214"/>
  <c r="BK186"/>
  <c r="J146"/>
  <c r="J116"/>
  <c r="BK333"/>
  <c r="BK308"/>
  <c r="J262"/>
  <c r="J232"/>
  <c r="J194"/>
  <c r="BK174"/>
  <c r="BK159"/>
  <c r="BK138"/>
  <c r="BK113"/>
  <c r="J349"/>
  <c r="J303"/>
  <c r="J273"/>
  <c r="BK241"/>
  <c r="BK195"/>
  <c r="BK167"/>
  <c r="J138"/>
  <c r="J92"/>
  <c i="13" r="BK95"/>
  <c r="BK118"/>
  <c i="14" r="BK314"/>
  <c r="BK129"/>
  <c r="BK247"/>
  <c r="J119"/>
  <c r="J175"/>
  <c r="BK309"/>
  <c r="J214"/>
  <c i="15" r="J208"/>
  <c r="J120"/>
  <c r="J183"/>
  <c r="J218"/>
  <c r="BK100"/>
  <c r="J168"/>
  <c i="16" r="BK261"/>
  <c r="BK113"/>
  <c r="J194"/>
  <c r="J92"/>
  <c r="J196"/>
  <c r="J104"/>
  <c r="BK180"/>
  <c r="J100"/>
  <c i="17" r="J118"/>
  <c i="18" r="J143"/>
  <c r="BK144"/>
  <c r="BK94"/>
  <c r="J104"/>
  <c r="J94"/>
  <c i="19" r="J94"/>
  <c r="J113"/>
  <c r="J128"/>
  <c i="20" r="J171"/>
  <c r="J136"/>
  <c r="BK169"/>
  <c r="BK123"/>
  <c r="J101"/>
  <c r="J163"/>
  <c r="J133"/>
  <c r="J104"/>
  <c r="J149"/>
  <c r="J119"/>
  <c r="J99"/>
  <c i="21" r="BK260"/>
  <c r="J173"/>
  <c r="J225"/>
  <c r="J93"/>
  <c r="BK225"/>
  <c r="J117"/>
  <c r="J195"/>
  <c r="BK93"/>
  <c i="22" r="BK93"/>
  <c r="BK106"/>
  <c r="BK186"/>
  <c i="23" r="J215"/>
  <c r="BK145"/>
  <c r="J200"/>
  <c r="J193"/>
  <c r="J152"/>
  <c i="24" r="BK162"/>
  <c r="J90"/>
  <c r="BK160"/>
  <c r="J94"/>
  <c i="25" r="BK172"/>
  <c r="BK128"/>
  <c r="J149"/>
  <c r="BK90"/>
  <c i="26" r="J193"/>
  <c r="J92"/>
  <c r="J133"/>
  <c r="J148"/>
  <c r="BK165"/>
  <c r="J100"/>
  <c i="27" r="BK96"/>
  <c i="28" r="J96"/>
  <c i="29" r="BK109"/>
  <c i="30" r="J156"/>
  <c r="BK144"/>
  <c r="BK151"/>
  <c i="31" r="J100"/>
  <c r="BK154"/>
  <c r="J120"/>
  <c i="32" r="J379"/>
  <c r="J205"/>
  <c r="J489"/>
  <c r="BK394"/>
  <c r="BK239"/>
  <c r="J91"/>
  <c r="BK366"/>
  <c r="J228"/>
  <c r="J422"/>
  <c r="J297"/>
  <c r="BK158"/>
  <c i="33" r="J204"/>
  <c r="BK165"/>
  <c r="BK150"/>
  <c r="BK108"/>
  <c r="BK188"/>
  <c r="BK158"/>
  <c r="BK124"/>
  <c r="BK181"/>
  <c r="BK151"/>
  <c r="BK128"/>
  <c r="J174"/>
  <c r="BK115"/>
  <c i="34" r="BK94"/>
  <c r="BK106"/>
  <c i="35" r="J96"/>
  <c r="J117"/>
  <c i="36" r="BK109"/>
  <c i="37" r="BK86"/>
  <c i="2" r="BK98"/>
  <c r="J90"/>
  <c i="3" r="BK139"/>
  <c r="BK84"/>
  <c i="4" r="BK3835"/>
  <c r="BK3776"/>
  <c r="BK3743"/>
  <c r="BK3712"/>
  <c r="J3695"/>
  <c r="J3670"/>
  <c r="BK3487"/>
  <c r="J3197"/>
  <c r="J3046"/>
  <c r="BK2429"/>
  <c r="BK2347"/>
  <c r="BK2327"/>
  <c r="J1947"/>
  <c r="BK1719"/>
  <c r="J1250"/>
  <c r="BK1106"/>
  <c r="BK627"/>
  <c r="J291"/>
  <c r="J3958"/>
  <c r="J3850"/>
  <c r="J3826"/>
  <c r="BK3794"/>
  <c r="BK3752"/>
  <c r="BK3710"/>
  <c r="J3666"/>
  <c r="BK3531"/>
  <c r="BK3437"/>
  <c r="BK3022"/>
  <c r="BK2528"/>
  <c r="BK2415"/>
  <c r="J2355"/>
  <c r="BK2315"/>
  <c r="J2046"/>
  <c r="J1719"/>
  <c r="J1443"/>
  <c r="J1156"/>
  <c r="BK711"/>
  <c r="J318"/>
  <c r="J3909"/>
  <c r="J3821"/>
  <c r="BK3784"/>
  <c r="J3738"/>
  <c r="BK3709"/>
  <c r="BK3691"/>
  <c r="J3579"/>
  <c r="J3451"/>
  <c r="BK3193"/>
  <c r="BK2892"/>
  <c r="J2512"/>
  <c r="J2395"/>
  <c r="J2327"/>
  <c r="J2243"/>
  <c r="BK1748"/>
  <c r="BK1460"/>
  <c r="BK1146"/>
  <c r="J902"/>
  <c r="BK611"/>
  <c r="J173"/>
  <c r="BK4621"/>
  <c r="BK4532"/>
  <c r="BK4474"/>
  <c r="J4443"/>
  <c r="BK4073"/>
  <c r="BK4017"/>
  <c r="BK3958"/>
  <c r="BK3838"/>
  <c r="J3779"/>
  <c r="J3743"/>
  <c r="BK3688"/>
  <c r="J3659"/>
  <c r="BK3459"/>
  <c r="BK3206"/>
  <c r="BK2949"/>
  <c r="BK2464"/>
  <c r="BK2361"/>
  <c r="J2273"/>
  <c r="J2188"/>
  <c r="BK1870"/>
  <c r="BK1443"/>
  <c r="J1169"/>
  <c r="BK653"/>
  <c r="BK348"/>
  <c i="6" r="BK393"/>
  <c r="J321"/>
  <c r="J284"/>
  <c r="BK243"/>
  <c r="J198"/>
  <c r="BK121"/>
  <c r="BK338"/>
  <c r="J301"/>
  <c r="BK221"/>
  <c r="J158"/>
  <c r="BK380"/>
  <c r="BK340"/>
  <c r="BK284"/>
  <c r="BK227"/>
  <c r="J150"/>
  <c r="J377"/>
  <c r="J314"/>
  <c r="BK272"/>
  <c r="BK231"/>
  <c r="J202"/>
  <c r="BK131"/>
  <c i="7" r="BK230"/>
  <c r="J171"/>
  <c r="J121"/>
  <c r="BK259"/>
  <c r="J236"/>
  <c r="J149"/>
  <c r="J105"/>
  <c r="BK193"/>
  <c r="BK151"/>
  <c r="BK224"/>
  <c r="J161"/>
  <c r="BK108"/>
  <c i="8" r="BK182"/>
  <c r="BK154"/>
  <c r="BK133"/>
  <c r="J186"/>
  <c r="BK156"/>
  <c r="BK141"/>
  <c r="J204"/>
  <c r="J159"/>
  <c r="BK129"/>
  <c r="J202"/>
  <c r="BK181"/>
  <c r="BK111"/>
  <c i="9" r="J138"/>
  <c r="J114"/>
  <c r="J124"/>
  <c r="J152"/>
  <c r="J116"/>
  <c r="J111"/>
  <c r="BK107"/>
  <c r="J148"/>
  <c r="BK120"/>
  <c i="10" r="BK95"/>
  <c r="J120"/>
  <c i="11" r="J358"/>
  <c r="BK317"/>
  <c r="J281"/>
  <c r="BK241"/>
  <c r="BK188"/>
  <c r="J149"/>
  <c r="J126"/>
  <c r="BK355"/>
  <c r="BK329"/>
  <c r="J297"/>
  <c r="J265"/>
  <c r="BK234"/>
  <c r="J207"/>
  <c r="BK155"/>
  <c r="BK116"/>
  <c r="J319"/>
  <c r="BK295"/>
  <c r="BK264"/>
  <c r="J239"/>
  <c r="BK205"/>
  <c r="BK170"/>
  <c r="J117"/>
  <c r="J353"/>
  <c r="J283"/>
  <c r="BK257"/>
  <c r="BK202"/>
  <c r="J187"/>
  <c r="BK154"/>
  <c i="12" r="J322"/>
  <c r="BK278"/>
  <c r="BK239"/>
  <c r="J198"/>
  <c r="BK169"/>
  <c r="BK128"/>
  <c r="J336"/>
  <c r="J306"/>
  <c r="J272"/>
  <c r="J244"/>
  <c r="J217"/>
  <c r="BK203"/>
  <c r="J174"/>
  <c r="J130"/>
  <c r="J339"/>
  <c r="J317"/>
  <c r="J290"/>
  <c r="BK250"/>
  <c r="J230"/>
  <c r="BK208"/>
  <c r="BK175"/>
  <c r="J155"/>
  <c r="BK124"/>
  <c r="BK107"/>
  <c r="BK348"/>
  <c r="BK318"/>
  <c r="J279"/>
  <c r="BK244"/>
  <c r="J214"/>
  <c r="J168"/>
  <c r="BK142"/>
  <c r="J109"/>
  <c i="13" r="BK110"/>
  <c r="BK103"/>
  <c i="14" r="BK310"/>
  <c r="J227"/>
  <c r="J116"/>
  <c r="BK182"/>
  <c r="BK281"/>
  <c r="J111"/>
  <c r="BK252"/>
  <c i="15" r="J222"/>
  <c r="J147"/>
  <c r="BK191"/>
  <c r="J246"/>
  <c r="BK176"/>
  <c r="J241"/>
  <c r="J166"/>
  <c i="16" r="J218"/>
  <c r="J116"/>
  <c r="BK175"/>
  <c r="J126"/>
  <c r="BK206"/>
  <c r="BK131"/>
  <c r="BK186"/>
  <c r="J120"/>
  <c i="17" r="J112"/>
  <c i="18" r="J138"/>
  <c r="BK143"/>
  <c r="BK142"/>
  <c i="19" r="J130"/>
  <c r="J132"/>
  <c r="BK135"/>
  <c r="J108"/>
  <c i="20" r="J166"/>
  <c r="J130"/>
  <c r="J172"/>
  <c r="J132"/>
  <c r="BK98"/>
  <c r="BK164"/>
  <c r="J135"/>
  <c r="J113"/>
  <c r="J153"/>
  <c r="J116"/>
  <c r="J96"/>
  <c i="21" r="J206"/>
  <c r="BK271"/>
  <c r="J203"/>
  <c r="J267"/>
  <c r="J218"/>
  <c r="BK277"/>
  <c r="BK203"/>
  <c r="J158"/>
  <c i="22" r="BK150"/>
  <c r="BK159"/>
  <c r="J142"/>
  <c r="J139"/>
  <c i="23" r="J195"/>
  <c r="BK202"/>
  <c r="BK157"/>
  <c r="J209"/>
  <c r="J168"/>
  <c i="24" r="BK171"/>
  <c r="BK94"/>
  <c r="J154"/>
  <c r="J92"/>
  <c r="J116"/>
  <c i="25" r="J134"/>
  <c r="BK155"/>
  <c r="J98"/>
  <c r="J92"/>
  <c i="26" r="J173"/>
  <c r="BK189"/>
  <c r="BK124"/>
  <c r="J110"/>
  <c r="BK121"/>
  <c i="27" r="J109"/>
  <c i="29" r="BK86"/>
  <c i="30" r="J154"/>
  <c r="BK103"/>
  <c r="J93"/>
  <c i="31" r="BK151"/>
  <c r="J148"/>
  <c r="BK141"/>
  <c i="32" r="BK407"/>
  <c r="BK335"/>
  <c r="BK489"/>
  <c r="J369"/>
  <c r="J173"/>
  <c r="J446"/>
  <c r="BK292"/>
  <c r="BK109"/>
  <c r="BK358"/>
  <c r="J218"/>
  <c r="J143"/>
  <c i="33" r="BK202"/>
  <c r="J161"/>
  <c r="BK132"/>
  <c r="BK193"/>
  <c r="BK143"/>
  <c r="J202"/>
  <c r="BK174"/>
  <c r="J106"/>
  <c r="BK163"/>
  <c i="34" r="J108"/>
  <c r="BK103"/>
  <c i="35" r="J108"/>
  <c r="J116"/>
  <c i="36" r="BK87"/>
  <c r="J87"/>
  <c i="37" r="BK106"/>
  <c i="2" r="BK95"/>
  <c r="J88"/>
  <c i="3" r="J156"/>
  <c i="4" r="BK3912"/>
  <c r="BK3836"/>
  <c r="BK3800"/>
  <c r="J3766"/>
  <c r="BK3750"/>
  <c r="J3696"/>
  <c r="J3530"/>
  <c r="BK3247"/>
  <c r="J3051"/>
  <c r="BK2673"/>
  <c r="J2431"/>
  <c r="BK2352"/>
  <c r="BK2302"/>
  <c r="J2134"/>
  <c r="BK1746"/>
  <c r="J1409"/>
  <c r="J1082"/>
  <c r="BK571"/>
  <c r="BK262"/>
  <c r="BK152"/>
  <c r="BK3846"/>
  <c r="BK3829"/>
  <c r="BK3789"/>
  <c r="BK3762"/>
  <c r="BK3726"/>
  <c r="J3689"/>
  <c r="BK3668"/>
  <c r="BK3533"/>
  <c r="BK2942"/>
  <c r="BK2378"/>
  <c r="BK2338"/>
  <c r="BK2303"/>
  <c r="BK2024"/>
  <c r="BK1682"/>
  <c r="BK1456"/>
  <c r="BK1160"/>
  <c r="J739"/>
  <c r="J300"/>
  <c r="J213"/>
  <c r="BK3841"/>
  <c r="J3790"/>
  <c r="BK3753"/>
  <c r="BK3706"/>
  <c r="J3694"/>
  <c r="J3661"/>
  <c r="J3518"/>
  <c r="BK3434"/>
  <c r="BK3062"/>
  <c r="J2955"/>
  <c r="BK2623"/>
  <c r="BK2430"/>
  <c r="BK2360"/>
  <c r="J2302"/>
  <c r="J2173"/>
  <c r="J1866"/>
  <c r="BK1624"/>
  <c r="J1221"/>
  <c r="J1160"/>
  <c r="BK868"/>
  <c r="BK592"/>
  <c r="J257"/>
  <c r="BK4655"/>
  <c r="J4606"/>
  <c r="BK4505"/>
  <c r="J4472"/>
  <c r="J4350"/>
  <c r="BK4069"/>
  <c r="J3961"/>
  <c r="BK3822"/>
  <c r="J3776"/>
  <c r="J3749"/>
  <c r="BK3714"/>
  <c r="J3665"/>
  <c r="BK3514"/>
  <c r="BK3215"/>
  <c r="J2905"/>
  <c r="J2526"/>
  <c r="BK2362"/>
  <c r="J2321"/>
  <c r="J2024"/>
  <c r="BK1714"/>
  <c r="J1502"/>
  <c r="BK1148"/>
  <c r="BK747"/>
  <c r="BK333"/>
  <c i="5" r="J90"/>
  <c i="6" r="BK352"/>
  <c r="BK310"/>
  <c r="BK265"/>
  <c r="J225"/>
  <c r="BK168"/>
  <c r="BK387"/>
  <c r="BK344"/>
  <c r="BK294"/>
  <c r="BK225"/>
  <c r="J160"/>
  <c r="J117"/>
  <c r="J348"/>
  <c r="J286"/>
  <c r="J255"/>
  <c r="BK194"/>
  <c r="BK146"/>
  <c r="BK376"/>
  <c r="BK319"/>
  <c r="BK276"/>
  <c r="BK234"/>
  <c r="BK167"/>
  <c r="J123"/>
  <c i="7" r="J217"/>
  <c r="BK195"/>
  <c r="BK127"/>
  <c r="J219"/>
  <c r="BK134"/>
  <c r="BK95"/>
  <c r="J201"/>
  <c r="BK157"/>
  <c r="J98"/>
  <c r="J240"/>
  <c r="BK191"/>
  <c r="BK136"/>
  <c i="8" r="BK192"/>
  <c r="BK170"/>
  <c r="BK150"/>
  <c r="BK114"/>
  <c r="BK179"/>
  <c r="J154"/>
  <c r="BK138"/>
  <c r="J105"/>
  <c r="J163"/>
  <c r="J140"/>
  <c r="BK112"/>
  <c r="J192"/>
  <c r="J138"/>
  <c r="J110"/>
  <c i="9" r="BK135"/>
  <c r="J102"/>
  <c r="BK113"/>
  <c r="J136"/>
  <c r="BK102"/>
  <c r="J126"/>
  <c i="10" r="BK115"/>
  <c r="BK109"/>
  <c r="J111"/>
  <c r="BK112"/>
  <c r="BK92"/>
  <c i="11" r="J339"/>
  <c r="BK308"/>
  <c r="BK270"/>
  <c r="J243"/>
  <c r="BK204"/>
  <c r="J165"/>
  <c r="J134"/>
  <c r="BK366"/>
  <c r="BK330"/>
  <c r="BK306"/>
  <c r="J284"/>
  <c r="BK233"/>
  <c r="BK196"/>
  <c r="BK157"/>
  <c r="J132"/>
  <c r="BK352"/>
  <c r="BK313"/>
  <c r="J282"/>
  <c r="J259"/>
  <c r="BK223"/>
  <c r="J194"/>
  <c r="BK152"/>
  <c r="J119"/>
  <c r="J356"/>
  <c r="BK305"/>
  <c r="BK269"/>
  <c r="J256"/>
  <c r="J221"/>
  <c r="J188"/>
  <c r="BK163"/>
  <c r="J125"/>
  <c i="12" r="BK312"/>
  <c r="BK287"/>
  <c r="BK247"/>
  <c r="J196"/>
  <c r="J171"/>
  <c r="J134"/>
  <c r="BK94"/>
  <c r="BK321"/>
  <c r="J293"/>
  <c r="BK270"/>
  <c r="BK252"/>
  <c r="BK222"/>
  <c r="J191"/>
  <c r="J152"/>
  <c r="J129"/>
  <c r="BK102"/>
  <c r="J331"/>
  <c r="J304"/>
  <c r="BK272"/>
  <c r="BK238"/>
  <c r="BK218"/>
  <c r="BK191"/>
  <c r="J173"/>
  <c r="BK145"/>
  <c r="BK121"/>
  <c r="BK98"/>
  <c r="BK336"/>
  <c r="J308"/>
  <c r="J266"/>
  <c r="BK234"/>
  <c r="BK196"/>
  <c r="J159"/>
  <c r="J132"/>
  <c i="13" r="BK121"/>
  <c r="BK114"/>
  <c r="BK113"/>
  <c i="14" r="BK312"/>
  <c r="J231"/>
  <c r="BK279"/>
  <c r="J156"/>
  <c r="J234"/>
  <c r="J94"/>
  <c r="J225"/>
  <c i="15" r="J215"/>
  <c r="BK131"/>
  <c r="J186"/>
  <c r="J97"/>
  <c r="J141"/>
  <c r="BK186"/>
  <c i="16" r="BK265"/>
  <c r="BK111"/>
  <c r="BK172"/>
  <c r="BK285"/>
  <c r="BK192"/>
  <c r="BK241"/>
  <c r="J96"/>
  <c i="17" r="BK90"/>
  <c r="BK98"/>
  <c i="18" r="BK140"/>
  <c r="BK130"/>
  <c r="J134"/>
  <c i="19" r="BK124"/>
  <c r="BK111"/>
  <c r="BK126"/>
  <c r="J86"/>
  <c i="20" r="BK163"/>
  <c r="BK143"/>
  <c r="BK88"/>
  <c r="BK116"/>
  <c r="BK97"/>
  <c r="J162"/>
  <c r="J137"/>
  <c r="BK119"/>
  <c r="BK162"/>
  <c r="J123"/>
  <c r="BK93"/>
  <c i="21" r="BK228"/>
  <c r="BK269"/>
  <c r="BK200"/>
  <c r="J250"/>
  <c r="J113"/>
  <c r="J213"/>
  <c i="22" r="J182"/>
  <c r="BK139"/>
  <c r="BK148"/>
  <c r="BK131"/>
  <c r="J99"/>
  <c i="23" r="J142"/>
  <c r="BK180"/>
  <c r="BK226"/>
  <c r="J218"/>
  <c i="24" r="J175"/>
  <c r="J120"/>
  <c r="J129"/>
  <c r="BK138"/>
  <c r="J160"/>
  <c i="25" r="BK163"/>
  <c r="BK106"/>
  <c r="J145"/>
  <c r="J139"/>
  <c r="J153"/>
  <c i="26" r="BK148"/>
  <c r="BK131"/>
  <c r="BK150"/>
  <c r="BK104"/>
  <c r="BK126"/>
  <c r="BK92"/>
  <c i="27" r="BK102"/>
  <c i="28" r="BK106"/>
  <c i="29" r="J111"/>
  <c r="J86"/>
  <c i="30" r="J132"/>
  <c r="BK91"/>
  <c i="31" r="BK97"/>
  <c i="32" r="BK399"/>
  <c r="BK360"/>
  <c r="J167"/>
  <c r="BK450"/>
  <c r="BK262"/>
  <c r="BK153"/>
  <c r="J462"/>
  <c r="J361"/>
  <c r="BK223"/>
  <c r="J394"/>
  <c r="BK258"/>
  <c r="J109"/>
  <c i="33" r="BK180"/>
  <c r="J153"/>
  <c r="J113"/>
  <c r="J183"/>
  <c r="BK113"/>
  <c r="BK198"/>
  <c r="J164"/>
  <c r="J126"/>
  <c r="BK186"/>
  <c r="BK142"/>
  <c i="34" r="BK121"/>
  <c r="J106"/>
  <c i="35" r="BK116"/>
  <c r="BK96"/>
  <c i="36" r="BK128"/>
  <c r="J102"/>
  <c i="37" r="J104"/>
  <c i="2" r="J93"/>
  <c r="J91"/>
  <c i="3" r="BK142"/>
  <c i="4" r="BK3935"/>
  <c r="BK3832"/>
  <c r="BK3788"/>
  <c r="J3753"/>
  <c r="J3718"/>
  <c r="J3703"/>
  <c r="BK3683"/>
  <c r="J3658"/>
  <c r="BK3151"/>
  <c r="BK2973"/>
  <c r="J2473"/>
  <c r="J2358"/>
  <c r="J2298"/>
  <c r="J1961"/>
  <c r="J1804"/>
  <c r="BK1119"/>
  <c r="BK631"/>
  <c r="BK257"/>
  <c r="J3935"/>
  <c r="BK3842"/>
  <c r="BK3807"/>
  <c r="J3767"/>
  <c r="BK3734"/>
  <c r="BK3694"/>
  <c r="BK3586"/>
  <c r="BK3438"/>
  <c r="J3093"/>
  <c r="J2626"/>
  <c r="J2447"/>
  <c r="BK2340"/>
  <c r="J2314"/>
  <c r="J1955"/>
  <c r="J1468"/>
  <c r="J1179"/>
  <c r="BK985"/>
  <c r="J325"/>
  <c r="J3916"/>
  <c r="BK3826"/>
  <c r="BK3778"/>
  <c r="J3741"/>
  <c r="J3705"/>
  <c r="BK3686"/>
  <c r="BK3590"/>
  <c r="J3468"/>
  <c r="J3213"/>
  <c r="BK2866"/>
  <c r="J2501"/>
  <c r="J2366"/>
  <c r="BK2324"/>
  <c r="BK2256"/>
  <c r="BK1926"/>
  <c r="BK1630"/>
  <c r="BK1216"/>
  <c r="J1030"/>
  <c r="BK739"/>
  <c r="BK278"/>
  <c r="BK4667"/>
  <c r="BK4646"/>
  <c r="BK4561"/>
  <c r="J4508"/>
  <c r="BK4445"/>
  <c r="BK4261"/>
  <c r="J4052"/>
  <c r="J3991"/>
  <c r="J3843"/>
  <c r="J3775"/>
  <c r="BK3724"/>
  <c r="J3676"/>
  <c r="J3600"/>
  <c r="J3455"/>
  <c r="BK2998"/>
  <c r="BK2722"/>
  <c r="BK2446"/>
  <c r="J2356"/>
  <c r="BK2312"/>
  <c r="J2265"/>
  <c r="J1903"/>
  <c r="J1509"/>
  <c r="BK1221"/>
  <c r="BK1026"/>
  <c r="BK619"/>
  <c r="BK260"/>
  <c i="5" r="BK90"/>
  <c i="6" r="J211"/>
  <c r="BK117"/>
  <c r="BK321"/>
  <c r="J234"/>
  <c r="J172"/>
  <c r="J115"/>
  <c r="BK325"/>
  <c r="BK281"/>
  <c r="J243"/>
  <c r="BK162"/>
  <c r="BK382"/>
  <c r="J306"/>
  <c r="J270"/>
  <c r="J238"/>
  <c r="BK210"/>
  <c r="J171"/>
  <c r="J134"/>
  <c i="7" r="BK247"/>
  <c r="J199"/>
  <c r="BK131"/>
  <c r="J224"/>
  <c r="BK146"/>
  <c r="BK100"/>
  <c r="J191"/>
  <c r="J139"/>
  <c r="BK253"/>
  <c r="J207"/>
  <c r="BK167"/>
  <c r="BK112"/>
  <c i="8" r="BK197"/>
  <c r="J164"/>
  <c r="BK135"/>
  <c r="J190"/>
  <c r="J157"/>
  <c r="J127"/>
  <c r="BK204"/>
  <c r="J156"/>
  <c r="J135"/>
  <c r="J109"/>
  <c r="BK185"/>
  <c r="J114"/>
  <c i="9" r="BK137"/>
  <c r="BK103"/>
  <c r="J134"/>
  <c r="J103"/>
  <c r="BK130"/>
  <c r="J146"/>
  <c i="10" r="BK122"/>
  <c r="BK113"/>
  <c r="J112"/>
  <c r="J121"/>
  <c r="BK96"/>
  <c i="11" r="BK337"/>
  <c r="BK292"/>
  <c r="BK252"/>
  <c r="BK210"/>
  <c r="J166"/>
  <c r="BK131"/>
  <c r="BK359"/>
  <c r="J340"/>
  <c r="BK327"/>
  <c r="BK288"/>
  <c r="J241"/>
  <c r="J210"/>
  <c r="BK178"/>
  <c r="BK142"/>
  <c r="J115"/>
  <c r="BK325"/>
  <c r="J289"/>
  <c r="J270"/>
  <c r="J244"/>
  <c r="J204"/>
  <c r="J178"/>
  <c r="J133"/>
  <c r="BK363"/>
  <c r="J349"/>
  <c r="J286"/>
  <c r="BK245"/>
  <c r="J233"/>
  <c r="BK200"/>
  <c r="J174"/>
  <c r="BK153"/>
  <c i="12" r="J333"/>
  <c r="BK290"/>
  <c r="BK249"/>
  <c r="J199"/>
  <c r="BK164"/>
  <c r="BK137"/>
  <c r="BK347"/>
  <c r="BK316"/>
  <c r="J289"/>
  <c r="BK267"/>
  <c r="J243"/>
  <c r="BK215"/>
  <c r="BK190"/>
  <c r="BK153"/>
  <c r="BK117"/>
  <c r="BK92"/>
  <c r="BK319"/>
  <c r="J302"/>
  <c r="BK254"/>
  <c r="BK233"/>
  <c r="J216"/>
  <c r="BK189"/>
  <c r="BK172"/>
  <c r="J144"/>
  <c r="J117"/>
  <c r="BK99"/>
  <c r="BK349"/>
  <c r="J300"/>
  <c r="J267"/>
  <c r="J239"/>
  <c r="J222"/>
  <c r="J181"/>
  <c r="BK143"/>
  <c r="BK110"/>
  <c i="13" r="BK107"/>
  <c r="BK106"/>
  <c r="J102"/>
  <c i="14" r="J275"/>
  <c r="BK173"/>
  <c r="BK243"/>
  <c r="BK304"/>
  <c r="BK166"/>
  <c r="BK285"/>
  <c r="J122"/>
  <c i="15" r="J171"/>
  <c r="BK218"/>
  <c r="BK135"/>
  <c r="BK208"/>
  <c r="BK163"/>
  <c r="J232"/>
  <c r="J163"/>
  <c i="16" r="J222"/>
  <c r="BK251"/>
  <c r="J165"/>
  <c r="J285"/>
  <c r="BK177"/>
  <c r="BK129"/>
  <c r="BK194"/>
  <c r="BK104"/>
  <c i="17" r="BK122"/>
  <c r="BK102"/>
  <c i="18" r="BK147"/>
  <c r="BK110"/>
  <c r="J140"/>
  <c i="19" r="BK128"/>
  <c r="BK98"/>
  <c r="BK115"/>
  <c i="20" r="J178"/>
  <c r="BK156"/>
  <c r="J124"/>
  <c r="J156"/>
  <c r="J131"/>
  <c r="J92"/>
  <c r="J160"/>
  <c r="J139"/>
  <c r="J115"/>
  <c r="BK161"/>
  <c r="J121"/>
  <c r="BK101"/>
  <c i="21" r="BK255"/>
  <c r="J171"/>
  <c r="BK218"/>
  <c r="BK117"/>
  <c r="BK230"/>
  <c r="J109"/>
  <c r="J185"/>
  <c r="J95"/>
  <c i="22" r="J106"/>
  <c r="BK142"/>
  <c r="J109"/>
  <c i="23" r="J210"/>
  <c r="BK152"/>
  <c r="J202"/>
  <c r="BK121"/>
  <c r="BK206"/>
  <c r="J221"/>
  <c r="J90"/>
  <c i="24" r="BK125"/>
  <c r="J165"/>
  <c r="BK102"/>
  <c r="J113"/>
  <c i="25" r="BK141"/>
  <c r="BK147"/>
  <c r="J136"/>
  <c r="J143"/>
  <c i="26" r="J135"/>
  <c r="J146"/>
  <c r="BK167"/>
  <c r="BK108"/>
  <c r="BK155"/>
  <c r="BK94"/>
  <c i="27" r="BK111"/>
  <c i="28" r="J89"/>
  <c i="29" r="BK96"/>
  <c i="30" r="BK89"/>
  <c r="J91"/>
  <c r="BK100"/>
  <c i="31" r="BK142"/>
  <c r="BK115"/>
  <c r="BK95"/>
  <c i="32" r="J452"/>
  <c r="J358"/>
  <c r="J494"/>
  <c r="J403"/>
  <c r="BK244"/>
  <c r="J103"/>
  <c r="BK364"/>
  <c r="J231"/>
  <c r="J407"/>
  <c r="J292"/>
  <c r="J129"/>
  <c i="33" r="J185"/>
  <c r="BK157"/>
  <c r="J141"/>
  <c r="J198"/>
  <c r="BK156"/>
  <c r="BK134"/>
  <c r="BK215"/>
  <c r="BK173"/>
  <c r="J149"/>
  <c r="BK204"/>
  <c r="J119"/>
  <c i="34" r="BK111"/>
  <c r="J116"/>
  <c i="35" r="J101"/>
  <c r="BK104"/>
  <c i="36" r="BK129"/>
  <c r="J130"/>
  <c i="2" l="1" r="BK85"/>
  <c r="BK94"/>
  <c r="J94"/>
  <c r="J62"/>
  <c r="P99"/>
  <c i="3" r="BK83"/>
  <c r="J83"/>
  <c r="J61"/>
  <c i="4" r="R135"/>
  <c r="T175"/>
  <c r="T253"/>
  <c r="BK313"/>
  <c r="J313"/>
  <c r="J69"/>
  <c r="BK746"/>
  <c r="J746"/>
  <c r="J70"/>
  <c r="BK1118"/>
  <c r="J1118"/>
  <c r="J71"/>
  <c r="BK1145"/>
  <c r="J1145"/>
  <c r="J73"/>
  <c r="BK1153"/>
  <c r="J1153"/>
  <c r="J74"/>
  <c r="T1153"/>
  <c r="T1166"/>
  <c r="BK1223"/>
  <c r="J1223"/>
  <c r="J80"/>
  <c r="P1455"/>
  <c r="P1799"/>
  <c r="P1954"/>
  <c r="P2155"/>
  <c r="P2251"/>
  <c r="R2457"/>
  <c r="T2625"/>
  <c r="T2954"/>
  <c r="T3192"/>
  <c r="P3201"/>
  <c r="BK3232"/>
  <c r="J3232"/>
  <c r="J94"/>
  <c r="BK3436"/>
  <c r="J3436"/>
  <c r="J95"/>
  <c r="T3523"/>
  <c r="R3657"/>
  <c r="BK3725"/>
  <c r="J3725"/>
  <c r="J98"/>
  <c r="R3770"/>
  <c r="P3811"/>
  <c r="R3854"/>
  <c r="T3911"/>
  <c r="T4036"/>
  <c r="BK4086"/>
  <c r="J4086"/>
  <c r="J105"/>
  <c r="P4456"/>
  <c r="P4471"/>
  <c r="P4470"/>
  <c r="BK4495"/>
  <c r="J4495"/>
  <c r="J111"/>
  <c i="5" r="R89"/>
  <c r="R88"/>
  <c r="R87"/>
  <c i="6" r="BK104"/>
  <c r="J104"/>
  <c r="J65"/>
  <c r="BK133"/>
  <c r="J133"/>
  <c r="J66"/>
  <c r="BK149"/>
  <c r="J149"/>
  <c r="J67"/>
  <c r="T154"/>
  <c r="P175"/>
  <c r="P230"/>
  <c r="R296"/>
  <c r="T302"/>
  <c r="R355"/>
  <c r="P367"/>
  <c r="R374"/>
  <c r="P381"/>
  <c r="BK388"/>
  <c r="J388"/>
  <c r="J79"/>
  <c r="BK392"/>
  <c r="J392"/>
  <c r="J80"/>
  <c i="7" r="R94"/>
  <c r="T110"/>
  <c r="BK114"/>
  <c r="J114"/>
  <c r="J67"/>
  <c r="P141"/>
  <c r="R180"/>
  <c r="T256"/>
  <c i="8" r="BK103"/>
  <c r="J103"/>
  <c r="J68"/>
  <c r="BK113"/>
  <c r="J113"/>
  <c r="J69"/>
  <c r="BK117"/>
  <c r="J117"/>
  <c r="J70"/>
  <c r="BK128"/>
  <c r="J128"/>
  <c r="J71"/>
  <c r="P161"/>
  <c r="P165"/>
  <c r="P173"/>
  <c r="R183"/>
  <c r="BK196"/>
  <c r="J196"/>
  <c r="J77"/>
  <c r="BK200"/>
  <c r="J200"/>
  <c r="J78"/>
  <c i="9" r="R98"/>
  <c r="BK132"/>
  <c r="J132"/>
  <c r="J70"/>
  <c r="BK140"/>
  <c r="J140"/>
  <c r="J71"/>
  <c r="BK144"/>
  <c r="J144"/>
  <c r="J72"/>
  <c i="10" r="P90"/>
  <c r="P99"/>
  <c i="11" r="R112"/>
  <c r="R137"/>
  <c r="BK146"/>
  <c r="J146"/>
  <c r="J67"/>
  <c r="BK156"/>
  <c r="J156"/>
  <c r="J68"/>
  <c r="BK164"/>
  <c r="J164"/>
  <c r="J69"/>
  <c r="T168"/>
  <c r="P184"/>
  <c r="T195"/>
  <c r="T206"/>
  <c r="R217"/>
  <c r="T228"/>
  <c r="BK242"/>
  <c r="J242"/>
  <c r="J76"/>
  <c r="BK253"/>
  <c r="J253"/>
  <c r="J77"/>
  <c r="BK287"/>
  <c r="J287"/>
  <c r="J78"/>
  <c r="BK303"/>
  <c r="J303"/>
  <c r="J79"/>
  <c r="BK307"/>
  <c r="J307"/>
  <c r="J80"/>
  <c r="BK311"/>
  <c r="J311"/>
  <c r="J81"/>
  <c r="BK316"/>
  <c r="J316"/>
  <c r="J82"/>
  <c r="P321"/>
  <c r="R326"/>
  <c r="P331"/>
  <c r="P336"/>
  <c r="BK341"/>
  <c r="J341"/>
  <c r="J87"/>
  <c r="T347"/>
  <c i="12" r="R91"/>
  <c r="T100"/>
  <c r="P346"/>
  <c i="13" r="BK94"/>
  <c r="J94"/>
  <c r="J65"/>
  <c r="BK101"/>
  <c r="J101"/>
  <c r="J66"/>
  <c r="BK105"/>
  <c r="J105"/>
  <c r="J67"/>
  <c r="BK109"/>
  <c r="J109"/>
  <c r="J68"/>
  <c r="P112"/>
  <c r="P115"/>
  <c i="14" r="P93"/>
  <c r="BK139"/>
  <c r="J139"/>
  <c r="J62"/>
  <c r="R158"/>
  <c r="P197"/>
  <c r="BK237"/>
  <c r="J237"/>
  <c r="J65"/>
  <c r="BK257"/>
  <c r="J257"/>
  <c r="J66"/>
  <c r="P274"/>
  <c r="R306"/>
  <c i="15" r="R92"/>
  <c r="P119"/>
  <c r="BK130"/>
  <c r="J130"/>
  <c r="J63"/>
  <c r="P140"/>
  <c r="BK150"/>
  <c r="J150"/>
  <c r="J67"/>
  <c r="BK190"/>
  <c r="J190"/>
  <c r="J68"/>
  <c r="R217"/>
  <c r="T243"/>
  <c i="16" r="R91"/>
  <c r="T107"/>
  <c r="R125"/>
  <c r="P140"/>
  <c r="BK179"/>
  <c r="J179"/>
  <c r="J67"/>
  <c r="BK246"/>
  <c r="J246"/>
  <c r="J68"/>
  <c r="BK272"/>
  <c r="J272"/>
  <c r="J69"/>
  <c i="17" r="T85"/>
  <c r="T111"/>
  <c i="18" r="BK85"/>
  <c r="J85"/>
  <c r="J61"/>
  <c r="BK123"/>
  <c r="J123"/>
  <c r="J62"/>
  <c i="19" r="BK85"/>
  <c r="J85"/>
  <c r="J61"/>
  <c r="R117"/>
  <c i="20" r="T91"/>
  <c r="R95"/>
  <c r="T141"/>
  <c i="21" r="BK92"/>
  <c r="J92"/>
  <c r="J61"/>
  <c r="BK165"/>
  <c r="J165"/>
  <c r="J63"/>
  <c r="BK194"/>
  <c r="J194"/>
  <c r="J64"/>
  <c r="BK199"/>
  <c r="J199"/>
  <c r="J65"/>
  <c r="BK217"/>
  <c r="J217"/>
  <c r="J66"/>
  <c r="T227"/>
  <c r="R268"/>
  <c i="22" r="BK87"/>
  <c r="J87"/>
  <c r="J61"/>
  <c r="BK147"/>
  <c r="J147"/>
  <c r="J63"/>
  <c r="BK171"/>
  <c r="J171"/>
  <c r="J64"/>
  <c i="23" r="P89"/>
  <c r="R154"/>
  <c r="BK165"/>
  <c r="J165"/>
  <c r="J63"/>
  <c r="R179"/>
  <c r="T186"/>
  <c r="T220"/>
  <c i="24" r="BK89"/>
  <c r="J89"/>
  <c r="J61"/>
  <c r="T124"/>
  <c r="T137"/>
  <c r="T159"/>
  <c i="25" r="BK89"/>
  <c r="J89"/>
  <c r="J61"/>
  <c r="BK125"/>
  <c r="J125"/>
  <c r="J63"/>
  <c r="R138"/>
  <c r="BK160"/>
  <c r="J160"/>
  <c r="J66"/>
  <c i="26" r="BK164"/>
  <c r="J164"/>
  <c r="J65"/>
  <c r="BK183"/>
  <c r="J183"/>
  <c r="J68"/>
  <c r="BK190"/>
  <c r="J190"/>
  <c r="J69"/>
  <c i="27" r="P85"/>
  <c r="P84"/>
  <c r="R106"/>
  <c r="R105"/>
  <c i="28" r="BK85"/>
  <c r="J85"/>
  <c r="J61"/>
  <c r="T103"/>
  <c r="T102"/>
  <c i="29" r="R85"/>
  <c r="R84"/>
  <c r="BK106"/>
  <c r="J106"/>
  <c r="J63"/>
  <c i="30" r="T86"/>
  <c r="BK123"/>
  <c r="J123"/>
  <c r="J62"/>
  <c r="P147"/>
  <c r="P146"/>
  <c i="31" r="R86"/>
  <c r="P123"/>
  <c r="P147"/>
  <c r="P146"/>
  <c i="32" r="R90"/>
  <c r="R204"/>
  <c r="BK222"/>
  <c r="J222"/>
  <c r="J64"/>
  <c r="BK357"/>
  <c r="J357"/>
  <c r="J65"/>
  <c r="R370"/>
  <c r="T455"/>
  <c i="33" r="P92"/>
  <c r="T99"/>
  <c r="P216"/>
  <c i="34" r="P91"/>
  <c r="R105"/>
  <c i="35" r="R90"/>
  <c r="P112"/>
  <c i="36" r="P86"/>
  <c r="T120"/>
  <c i="37" r="BK85"/>
  <c r="J85"/>
  <c r="J61"/>
  <c i="2" r="P85"/>
  <c r="R94"/>
  <c r="R99"/>
  <c i="3" r="P83"/>
  <c r="P82"/>
  <c r="P81"/>
  <c i="1" r="AU56"/>
  <c i="4" r="T135"/>
  <c r="P175"/>
  <c r="P253"/>
  <c r="R313"/>
  <c r="R746"/>
  <c r="T1118"/>
  <c r="P1145"/>
  <c r="BK1166"/>
  <c r="J1166"/>
  <c r="J75"/>
  <c r="BK2457"/>
  <c r="J2457"/>
  <c r="J89"/>
  <c r="R2625"/>
  <c r="R2954"/>
  <c r="P3192"/>
  <c r="T3201"/>
  <c r="T3232"/>
  <c r="P3436"/>
  <c r="BK3523"/>
  <c r="J3523"/>
  <c r="J96"/>
  <c r="BK3657"/>
  <c r="J3657"/>
  <c r="J97"/>
  <c r="T3725"/>
  <c r="T3770"/>
  <c r="T3811"/>
  <c r="T3854"/>
  <c r="R3911"/>
  <c r="R4036"/>
  <c r="T4086"/>
  <c r="R4456"/>
  <c r="T4471"/>
  <c r="T4470"/>
  <c r="R4495"/>
  <c i="5" r="T89"/>
  <c r="T88"/>
  <c r="T87"/>
  <c i="6" r="P104"/>
  <c r="T133"/>
  <c r="T149"/>
  <c r="R154"/>
  <c r="T175"/>
  <c r="BK230"/>
  <c r="J230"/>
  <c r="J71"/>
  <c r="BK296"/>
  <c r="J296"/>
  <c r="J72"/>
  <c r="P302"/>
  <c r="BK355"/>
  <c r="J355"/>
  <c r="J74"/>
  <c r="R367"/>
  <c r="P374"/>
  <c r="BK381"/>
  <c r="J381"/>
  <c r="J78"/>
  <c r="P388"/>
  <c r="R392"/>
  <c i="7" r="T94"/>
  <c r="P110"/>
  <c r="R114"/>
  <c r="T141"/>
  <c r="BK180"/>
  <c r="J180"/>
  <c r="J69"/>
  <c r="BK256"/>
  <c r="J256"/>
  <c r="J70"/>
  <c i="8" r="T103"/>
  <c r="T113"/>
  <c r="T117"/>
  <c r="P128"/>
  <c r="BK161"/>
  <c r="J161"/>
  <c r="J72"/>
  <c r="T161"/>
  <c r="R165"/>
  <c r="R173"/>
  <c r="P183"/>
  <c r="R196"/>
  <c r="T200"/>
  <c i="9" r="T98"/>
  <c r="T97"/>
  <c r="T96"/>
  <c r="T132"/>
  <c r="T140"/>
  <c r="T144"/>
  <c i="10" r="T90"/>
  <c r="T99"/>
  <c i="11" r="BK112"/>
  <c r="J112"/>
  <c r="J65"/>
  <c r="P137"/>
  <c r="P146"/>
  <c r="R156"/>
  <c r="P164"/>
  <c r="BK168"/>
  <c r="J168"/>
  <c r="J70"/>
  <c r="T184"/>
  <c r="R195"/>
  <c r="R206"/>
  <c r="P217"/>
  <c r="BK228"/>
  <c r="J228"/>
  <c r="J75"/>
  <c r="T242"/>
  <c r="T253"/>
  <c r="P287"/>
  <c r="P303"/>
  <c r="R307"/>
  <c r="T311"/>
  <c r="T316"/>
  <c r="R321"/>
  <c r="P326"/>
  <c r="R331"/>
  <c r="T336"/>
  <c r="T341"/>
  <c r="P347"/>
  <c i="12" r="BK91"/>
  <c r="J91"/>
  <c r="J65"/>
  <c r="P100"/>
  <c r="R346"/>
  <c i="13" r="R94"/>
  <c r="R101"/>
  <c r="R105"/>
  <c r="R109"/>
  <c r="BK112"/>
  <c r="J112"/>
  <c r="J69"/>
  <c r="BK115"/>
  <c r="J115"/>
  <c r="J70"/>
  <c i="14" r="T93"/>
  <c r="R139"/>
  <c r="P158"/>
  <c r="T197"/>
  <c r="R237"/>
  <c r="T257"/>
  <c r="BK274"/>
  <c r="J274"/>
  <c r="J70"/>
  <c r="BK306"/>
  <c r="J306"/>
  <c r="J71"/>
  <c i="15" r="BK92"/>
  <c r="J92"/>
  <c r="J61"/>
  <c r="T119"/>
  <c r="R130"/>
  <c r="R140"/>
  <c r="P150"/>
  <c r="R190"/>
  <c r="BK217"/>
  <c r="J217"/>
  <c r="J69"/>
  <c r="R243"/>
  <c i="16" r="BK91"/>
  <c r="J91"/>
  <c r="J61"/>
  <c r="BK107"/>
  <c r="J107"/>
  <c r="J62"/>
  <c r="T125"/>
  <c r="R140"/>
  <c r="P179"/>
  <c r="R246"/>
  <c r="T272"/>
  <c i="17" r="P85"/>
  <c r="R111"/>
  <c i="18" r="R85"/>
  <c r="T123"/>
  <c i="19" r="P85"/>
  <c r="BK117"/>
  <c r="J117"/>
  <c r="J62"/>
  <c i="20" r="R91"/>
  <c r="BK95"/>
  <c r="J95"/>
  <c r="J64"/>
  <c r="BK141"/>
  <c r="J141"/>
  <c r="J65"/>
  <c i="21" r="P92"/>
  <c r="T165"/>
  <c r="T194"/>
  <c r="T199"/>
  <c r="R217"/>
  <c r="R227"/>
  <c r="T268"/>
  <c i="22" r="T87"/>
  <c r="R147"/>
  <c r="P171"/>
  <c i="23" r="R89"/>
  <c r="T154"/>
  <c r="T165"/>
  <c r="T179"/>
  <c r="P186"/>
  <c r="P220"/>
  <c i="24" r="R89"/>
  <c r="P124"/>
  <c r="P137"/>
  <c r="BK159"/>
  <c r="J159"/>
  <c r="J66"/>
  <c i="25" r="T89"/>
  <c r="T125"/>
  <c r="BK138"/>
  <c r="J138"/>
  <c r="J64"/>
  <c r="P160"/>
  <c i="26" r="BK91"/>
  <c r="R91"/>
  <c r="P130"/>
  <c r="BK143"/>
  <c r="J143"/>
  <c r="J63"/>
  <c r="T143"/>
  <c r="P164"/>
  <c r="R183"/>
  <c r="R182"/>
  <c r="R190"/>
  <c i="27" r="T85"/>
  <c r="T84"/>
  <c r="P106"/>
  <c r="P105"/>
  <c r="P83"/>
  <c i="1" r="AU82"/>
  <c i="28" r="R85"/>
  <c r="R84"/>
  <c r="R83"/>
  <c r="R103"/>
  <c r="R102"/>
  <c i="29" r="BK85"/>
  <c r="J85"/>
  <c r="J61"/>
  <c r="R106"/>
  <c r="R105"/>
  <c i="30" r="R86"/>
  <c r="T123"/>
  <c r="R147"/>
  <c r="R146"/>
  <c i="31" r="P86"/>
  <c r="P85"/>
  <c r="P84"/>
  <c i="1" r="AU86"/>
  <c i="31" r="BK123"/>
  <c r="J123"/>
  <c r="J62"/>
  <c r="BK147"/>
  <c r="J147"/>
  <c r="J64"/>
  <c i="32" r="P90"/>
  <c r="P204"/>
  <c r="P222"/>
  <c r="P357"/>
  <c r="T370"/>
  <c r="R455"/>
  <c i="33" r="T92"/>
  <c r="P99"/>
  <c r="R216"/>
  <c i="34" r="BK91"/>
  <c r="J91"/>
  <c r="J65"/>
  <c r="BK105"/>
  <c r="J105"/>
  <c r="J66"/>
  <c i="35" r="T90"/>
  <c r="T89"/>
  <c r="T88"/>
  <c r="T112"/>
  <c i="36" r="R86"/>
  <c r="R120"/>
  <c i="37" r="P85"/>
  <c r="P84"/>
  <c i="2" r="R85"/>
  <c r="R84"/>
  <c r="R83"/>
  <c r="P94"/>
  <c r="BK99"/>
  <c r="J99"/>
  <c r="J63"/>
  <c i="3" r="R83"/>
  <c r="R82"/>
  <c r="R81"/>
  <c i="4" r="P135"/>
  <c r="R175"/>
  <c r="R253"/>
  <c r="P313"/>
  <c r="P746"/>
  <c r="R1118"/>
  <c r="T1145"/>
  <c r="R1153"/>
  <c r="R1166"/>
  <c r="P1180"/>
  <c r="T1180"/>
  <c r="P1190"/>
  <c r="T1190"/>
  <c r="P1208"/>
  <c r="T1208"/>
  <c r="P1215"/>
  <c r="R1215"/>
  <c r="R1223"/>
  <c r="BK1455"/>
  <c r="J1455"/>
  <c r="J81"/>
  <c r="T1455"/>
  <c r="R1799"/>
  <c r="BK1954"/>
  <c r="J1954"/>
  <c r="J84"/>
  <c r="R1954"/>
  <c r="BK2155"/>
  <c r="J2155"/>
  <c r="J85"/>
  <c r="R2155"/>
  <c r="T2155"/>
  <c r="T2251"/>
  <c r="P2457"/>
  <c r="P2625"/>
  <c r="P2954"/>
  <c r="R3192"/>
  <c r="R3201"/>
  <c r="P3232"/>
  <c r="T3436"/>
  <c r="P3523"/>
  <c r="T3657"/>
  <c r="R3725"/>
  <c r="P3770"/>
  <c r="BK3811"/>
  <c r="J3811"/>
  <c r="J100"/>
  <c r="P3854"/>
  <c r="P3911"/>
  <c r="P4036"/>
  <c r="P4086"/>
  <c r="T4456"/>
  <c r="R4471"/>
  <c r="R4470"/>
  <c r="P4495"/>
  <c i="5" r="P89"/>
  <c r="P88"/>
  <c r="P87"/>
  <c i="1" r="AU59"/>
  <c i="6" r="T104"/>
  <c r="T103"/>
  <c r="P133"/>
  <c r="P149"/>
  <c r="BK154"/>
  <c r="J154"/>
  <c r="J69"/>
  <c r="BK175"/>
  <c r="T230"/>
  <c r="T296"/>
  <c r="R302"/>
  <c r="T355"/>
  <c r="T367"/>
  <c r="T374"/>
  <c r="R381"/>
  <c r="R388"/>
  <c r="P392"/>
  <c i="7" r="P94"/>
  <c r="R110"/>
  <c r="P114"/>
  <c r="BK141"/>
  <c r="J141"/>
  <c r="J68"/>
  <c r="P180"/>
  <c r="R256"/>
  <c i="8" r="R103"/>
  <c r="R113"/>
  <c r="R117"/>
  <c r="T128"/>
  <c r="R161"/>
  <c r="BK173"/>
  <c r="J173"/>
  <c r="J74"/>
  <c r="BK183"/>
  <c r="J183"/>
  <c r="J75"/>
  <c r="T196"/>
  <c r="R200"/>
  <c i="9" r="P98"/>
  <c r="P97"/>
  <c r="P96"/>
  <c i="1" r="AU64"/>
  <c i="9" r="P132"/>
  <c r="P140"/>
  <c r="P144"/>
  <c i="10" r="BK90"/>
  <c r="J90"/>
  <c r="J65"/>
  <c r="BK99"/>
  <c r="J99"/>
  <c r="J66"/>
  <c i="11" r="T112"/>
  <c r="T137"/>
  <c r="T146"/>
  <c r="T156"/>
  <c r="R164"/>
  <c r="R168"/>
  <c r="BK184"/>
  <c r="J184"/>
  <c r="J71"/>
  <c r="BK195"/>
  <c r="J195"/>
  <c r="J72"/>
  <c r="P206"/>
  <c r="T217"/>
  <c r="P228"/>
  <c r="P242"/>
  <c r="R253"/>
  <c r="T287"/>
  <c r="T303"/>
  <c r="T307"/>
  <c r="R311"/>
  <c r="R316"/>
  <c r="T321"/>
  <c r="T326"/>
  <c r="T331"/>
  <c r="R336"/>
  <c r="R341"/>
  <c r="BK347"/>
  <c r="J347"/>
  <c r="J88"/>
  <c i="12" r="P91"/>
  <c r="P90"/>
  <c r="P89"/>
  <c i="1" r="AU67"/>
  <c i="12" r="R100"/>
  <c r="BK346"/>
  <c r="J346"/>
  <c r="J67"/>
  <c i="13" r="P94"/>
  <c r="T101"/>
  <c r="T105"/>
  <c r="T109"/>
  <c r="T112"/>
  <c r="T115"/>
  <c i="14" r="R93"/>
  <c r="T139"/>
  <c r="T158"/>
  <c r="BK197"/>
  <c r="J197"/>
  <c r="J64"/>
  <c r="T237"/>
  <c r="R257"/>
  <c r="R274"/>
  <c r="R273"/>
  <c r="P306"/>
  <c i="15" r="T92"/>
  <c r="R119"/>
  <c r="T130"/>
  <c r="T140"/>
  <c r="T150"/>
  <c r="P190"/>
  <c r="P217"/>
  <c r="BK243"/>
  <c r="J243"/>
  <c r="J70"/>
  <c i="16" r="T91"/>
  <c r="T90"/>
  <c r="R107"/>
  <c r="BK125"/>
  <c r="J125"/>
  <c r="J63"/>
  <c r="T140"/>
  <c r="R179"/>
  <c r="P246"/>
  <c r="R272"/>
  <c i="17" r="R85"/>
  <c r="R84"/>
  <c r="R83"/>
  <c r="P111"/>
  <c i="18" r="T85"/>
  <c r="T84"/>
  <c r="T83"/>
  <c r="R123"/>
  <c i="19" r="R85"/>
  <c r="R84"/>
  <c r="R83"/>
  <c r="P117"/>
  <c i="20" r="P91"/>
  <c r="T95"/>
  <c r="P141"/>
  <c i="21" r="R92"/>
  <c r="P165"/>
  <c r="P194"/>
  <c r="P199"/>
  <c r="T217"/>
  <c r="P227"/>
  <c r="P268"/>
  <c i="22" r="P87"/>
  <c r="P86"/>
  <c r="P85"/>
  <c i="1" r="AU77"/>
  <c i="22" r="P147"/>
  <c r="R171"/>
  <c i="23" r="BK89"/>
  <c r="J89"/>
  <c r="J61"/>
  <c r="BK154"/>
  <c r="J154"/>
  <c r="J62"/>
  <c r="R165"/>
  <c r="P179"/>
  <c r="R186"/>
  <c r="R220"/>
  <c i="24" r="P89"/>
  <c r="BK124"/>
  <c r="J124"/>
  <c r="J63"/>
  <c r="BK137"/>
  <c r="J137"/>
  <c r="J64"/>
  <c r="P159"/>
  <c i="25" r="P89"/>
  <c r="P125"/>
  <c r="T138"/>
  <c r="R160"/>
  <c i="26" r="T91"/>
  <c r="R130"/>
  <c r="T130"/>
  <c r="R143"/>
  <c r="T164"/>
  <c r="P183"/>
  <c r="P190"/>
  <c i="27" r="BK85"/>
  <c r="BK84"/>
  <c r="J84"/>
  <c r="J60"/>
  <c r="T106"/>
  <c r="T105"/>
  <c i="28" r="T85"/>
  <c r="T84"/>
  <c r="T83"/>
  <c r="BK103"/>
  <c r="J103"/>
  <c r="J63"/>
  <c i="29" r="P85"/>
  <c r="P84"/>
  <c r="T106"/>
  <c r="T105"/>
  <c i="30" r="P86"/>
  <c r="R123"/>
  <c r="BK147"/>
  <c r="J147"/>
  <c r="J64"/>
  <c i="31" r="BK86"/>
  <c r="J86"/>
  <c r="J61"/>
  <c r="T123"/>
  <c r="T147"/>
  <c r="T146"/>
  <c i="32" r="T90"/>
  <c r="T204"/>
  <c r="T222"/>
  <c r="T357"/>
  <c r="BK370"/>
  <c r="J370"/>
  <c r="J66"/>
  <c r="BK455"/>
  <c r="J455"/>
  <c r="J67"/>
  <c i="33" r="BK92"/>
  <c r="J92"/>
  <c r="J65"/>
  <c r="BK99"/>
  <c r="J99"/>
  <c r="J66"/>
  <c r="T216"/>
  <c i="34" r="R91"/>
  <c r="R90"/>
  <c r="R89"/>
  <c r="T105"/>
  <c i="35" r="P90"/>
  <c r="P89"/>
  <c r="P88"/>
  <c i="1" r="AU91"/>
  <c i="35" r="R112"/>
  <c i="36" r="BK86"/>
  <c r="J86"/>
  <c r="J61"/>
  <c r="P120"/>
  <c i="37" r="R85"/>
  <c r="R84"/>
  <c r="R83"/>
  <c r="R103"/>
  <c r="R102"/>
  <c i="2" r="T85"/>
  <c r="T94"/>
  <c r="T99"/>
  <c i="3" r="T83"/>
  <c r="T82"/>
  <c r="T81"/>
  <c i="4" r="BK135"/>
  <c r="J135"/>
  <c r="J65"/>
  <c r="BK175"/>
  <c r="J175"/>
  <c r="J67"/>
  <c r="BK253"/>
  <c r="J253"/>
  <c r="J68"/>
  <c r="T313"/>
  <c r="T746"/>
  <c r="P1118"/>
  <c r="R1145"/>
  <c r="P1153"/>
  <c r="P1166"/>
  <c r="BK1180"/>
  <c r="J1180"/>
  <c r="J76"/>
  <c r="R1180"/>
  <c r="BK1190"/>
  <c r="J1190"/>
  <c r="J77"/>
  <c r="R1190"/>
  <c r="BK1208"/>
  <c r="J1208"/>
  <c r="J78"/>
  <c r="R1208"/>
  <c r="BK1215"/>
  <c r="J1215"/>
  <c r="J79"/>
  <c r="T1215"/>
  <c r="P1223"/>
  <c r="T1223"/>
  <c r="R1455"/>
  <c r="BK1799"/>
  <c r="J1799"/>
  <c r="J82"/>
  <c r="T1799"/>
  <c r="BK1921"/>
  <c r="J1921"/>
  <c r="J83"/>
  <c r="P1921"/>
  <c r="R1921"/>
  <c r="T1921"/>
  <c r="T1954"/>
  <c r="BK2251"/>
  <c r="J2251"/>
  <c r="J86"/>
  <c r="R2251"/>
  <c r="T2457"/>
  <c r="T2456"/>
  <c r="BK2625"/>
  <c r="J2625"/>
  <c r="J90"/>
  <c r="BK2954"/>
  <c r="J2954"/>
  <c r="J91"/>
  <c r="BK3192"/>
  <c r="J3192"/>
  <c r="J92"/>
  <c r="BK3201"/>
  <c r="J3201"/>
  <c r="J93"/>
  <c r="R3232"/>
  <c r="R3436"/>
  <c r="R3523"/>
  <c r="P3657"/>
  <c r="P3725"/>
  <c r="BK3770"/>
  <c r="J3770"/>
  <c r="J99"/>
  <c r="R3811"/>
  <c r="BK3854"/>
  <c r="J3854"/>
  <c r="J102"/>
  <c r="BK3911"/>
  <c r="J3911"/>
  <c r="J103"/>
  <c r="BK4036"/>
  <c r="J4036"/>
  <c r="J104"/>
  <c r="R4086"/>
  <c r="BK4456"/>
  <c r="J4456"/>
  <c r="J107"/>
  <c r="BK4471"/>
  <c r="J4471"/>
  <c r="J109"/>
  <c r="T4495"/>
  <c i="5" r="BK89"/>
  <c r="J89"/>
  <c r="J65"/>
  <c i="6" r="R104"/>
  <c r="R133"/>
  <c r="R149"/>
  <c r="P154"/>
  <c r="R175"/>
  <c r="R230"/>
  <c r="P296"/>
  <c r="BK302"/>
  <c r="J302"/>
  <c r="J73"/>
  <c r="P355"/>
  <c r="BK367"/>
  <c r="J367"/>
  <c r="J75"/>
  <c r="BK374"/>
  <c r="J374"/>
  <c r="J76"/>
  <c r="T381"/>
  <c r="T388"/>
  <c r="T392"/>
  <c i="7" r="BK94"/>
  <c r="J94"/>
  <c r="J65"/>
  <c r="BK110"/>
  <c r="J110"/>
  <c r="J66"/>
  <c r="T114"/>
  <c r="R141"/>
  <c r="T180"/>
  <c r="P256"/>
  <c i="8" r="P103"/>
  <c r="P113"/>
  <c r="P117"/>
  <c r="R128"/>
  <c r="BK165"/>
  <c r="J165"/>
  <c r="J73"/>
  <c r="T165"/>
  <c r="T173"/>
  <c r="T183"/>
  <c r="P196"/>
  <c r="P200"/>
  <c i="9" r="BK98"/>
  <c r="J98"/>
  <c r="J69"/>
  <c r="R132"/>
  <c r="R140"/>
  <c r="R144"/>
  <c i="10" r="R90"/>
  <c r="R99"/>
  <c i="11" r="P112"/>
  <c r="BK137"/>
  <c r="J137"/>
  <c r="J66"/>
  <c r="R146"/>
  <c r="P156"/>
  <c r="T164"/>
  <c r="P168"/>
  <c r="R184"/>
  <c r="P195"/>
  <c r="BK206"/>
  <c r="J206"/>
  <c r="J73"/>
  <c r="BK217"/>
  <c r="J217"/>
  <c r="J74"/>
  <c r="R228"/>
  <c r="R242"/>
  <c r="P253"/>
  <c r="R287"/>
  <c r="R303"/>
  <c r="P307"/>
  <c r="P311"/>
  <c r="P316"/>
  <c r="BK321"/>
  <c r="J321"/>
  <c r="J83"/>
  <c r="BK326"/>
  <c r="J326"/>
  <c r="J84"/>
  <c r="BK331"/>
  <c r="J331"/>
  <c r="J85"/>
  <c r="BK336"/>
  <c r="J336"/>
  <c r="J86"/>
  <c r="P341"/>
  <c r="R347"/>
  <c i="12" r="T91"/>
  <c r="BK100"/>
  <c r="J100"/>
  <c r="J66"/>
  <c r="T346"/>
  <c i="13" r="T94"/>
  <c r="T93"/>
  <c r="T92"/>
  <c r="P101"/>
  <c r="P105"/>
  <c r="P109"/>
  <c r="R112"/>
  <c r="R115"/>
  <c i="14" r="BK93"/>
  <c r="J93"/>
  <c r="J61"/>
  <c r="P139"/>
  <c r="BK158"/>
  <c r="J158"/>
  <c r="J63"/>
  <c r="R197"/>
  <c r="P237"/>
  <c r="P257"/>
  <c r="T274"/>
  <c r="T273"/>
  <c r="T306"/>
  <c i="15" r="P92"/>
  <c r="BK119"/>
  <c r="J119"/>
  <c r="J62"/>
  <c r="P130"/>
  <c r="BK140"/>
  <c r="J140"/>
  <c r="J64"/>
  <c r="R150"/>
  <c r="R149"/>
  <c r="T190"/>
  <c r="T217"/>
  <c r="P243"/>
  <c i="16" r="P91"/>
  <c r="P107"/>
  <c r="P125"/>
  <c r="BK140"/>
  <c r="BK139"/>
  <c r="J139"/>
  <c r="J65"/>
  <c r="T179"/>
  <c r="T246"/>
  <c r="P272"/>
  <c i="17" r="BK85"/>
  <c r="J85"/>
  <c r="J61"/>
  <c r="BK111"/>
  <c r="J111"/>
  <c r="J62"/>
  <c i="18" r="P85"/>
  <c r="P123"/>
  <c i="19" r="T85"/>
  <c r="T117"/>
  <c i="20" r="BK91"/>
  <c r="J91"/>
  <c r="J63"/>
  <c r="P95"/>
  <c r="R141"/>
  <c i="21" r="T92"/>
  <c r="T91"/>
  <c r="T90"/>
  <c r="R165"/>
  <c r="R194"/>
  <c r="R199"/>
  <c r="P217"/>
  <c r="BK227"/>
  <c r="J227"/>
  <c r="J67"/>
  <c r="BK268"/>
  <c r="J268"/>
  <c r="J68"/>
  <c i="22" r="R87"/>
  <c r="R86"/>
  <c r="R85"/>
  <c r="T147"/>
  <c r="T171"/>
  <c i="23" r="T89"/>
  <c r="T88"/>
  <c r="T87"/>
  <c r="P154"/>
  <c r="P165"/>
  <c r="BK179"/>
  <c r="J179"/>
  <c r="J64"/>
  <c r="BK186"/>
  <c r="J186"/>
  <c r="J65"/>
  <c r="BK220"/>
  <c r="J220"/>
  <c r="J66"/>
  <c i="24" r="T89"/>
  <c r="T88"/>
  <c r="T87"/>
  <c r="R124"/>
  <c r="R137"/>
  <c r="R159"/>
  <c i="25" r="R89"/>
  <c r="R88"/>
  <c r="R87"/>
  <c r="R125"/>
  <c r="P138"/>
  <c r="T160"/>
  <c i="26" r="P91"/>
  <c r="P90"/>
  <c r="BK130"/>
  <c r="J130"/>
  <c r="J62"/>
  <c r="P143"/>
  <c r="R164"/>
  <c r="T183"/>
  <c r="T190"/>
  <c i="27" r="R85"/>
  <c r="R84"/>
  <c r="R83"/>
  <c r="BK106"/>
  <c r="J106"/>
  <c r="J63"/>
  <c i="28" r="P85"/>
  <c r="P84"/>
  <c r="P83"/>
  <c i="1" r="AU83"/>
  <c i="28" r="P103"/>
  <c r="P102"/>
  <c i="29" r="T85"/>
  <c r="T84"/>
  <c r="T83"/>
  <c r="P106"/>
  <c r="P105"/>
  <c i="30" r="BK86"/>
  <c r="J86"/>
  <c r="J61"/>
  <c r="P123"/>
  <c r="T147"/>
  <c r="T146"/>
  <c i="31" r="T86"/>
  <c r="T85"/>
  <c r="T84"/>
  <c r="R123"/>
  <c r="R147"/>
  <c r="R146"/>
  <c i="32" r="BK90"/>
  <c r="J90"/>
  <c r="J61"/>
  <c r="BK204"/>
  <c r="J204"/>
  <c r="J62"/>
  <c r="R222"/>
  <c r="R357"/>
  <c r="P370"/>
  <c r="P455"/>
  <c i="33" r="R92"/>
  <c r="R99"/>
  <c r="BK216"/>
  <c r="J216"/>
  <c r="J67"/>
  <c i="34" r="T91"/>
  <c r="T90"/>
  <c r="T89"/>
  <c r="P105"/>
  <c i="35" r="BK90"/>
  <c r="J90"/>
  <c r="J65"/>
  <c r="BK112"/>
  <c r="J112"/>
  <c r="J66"/>
  <c i="36" r="T86"/>
  <c r="T85"/>
  <c r="T84"/>
  <c r="BK120"/>
  <c r="J120"/>
  <c r="J63"/>
  <c i="37" r="T85"/>
  <c r="T84"/>
  <c r="BK103"/>
  <c r="J103"/>
  <c r="J63"/>
  <c r="P103"/>
  <c r="P102"/>
  <c r="T103"/>
  <c r="T102"/>
  <c i="4" r="BK172"/>
  <c r="J172"/>
  <c r="J66"/>
  <c r="BK4447"/>
  <c r="J4447"/>
  <c r="J106"/>
  <c i="14" r="BK266"/>
  <c r="J266"/>
  <c r="J67"/>
  <c r="BK270"/>
  <c r="J270"/>
  <c r="J68"/>
  <c i="18" r="BK146"/>
  <c r="J146"/>
  <c r="J63"/>
  <c i="21" r="BK279"/>
  <c r="J279"/>
  <c r="J70"/>
  <c i="22" r="BK141"/>
  <c r="J141"/>
  <c r="J62"/>
  <c r="BK188"/>
  <c r="J188"/>
  <c r="J65"/>
  <c i="24" r="BK119"/>
  <c r="J119"/>
  <c r="J62"/>
  <c i="25" r="BK119"/>
  <c r="J119"/>
  <c r="J62"/>
  <c i="33" r="BK222"/>
  <c r="J222"/>
  <c r="J68"/>
  <c i="36" r="BK108"/>
  <c r="J108"/>
  <c r="J62"/>
  <c i="8" r="BK194"/>
  <c r="J194"/>
  <c r="J76"/>
  <c i="19" r="BK138"/>
  <c r="J138"/>
  <c r="J63"/>
  <c i="21" r="BK160"/>
  <c r="J160"/>
  <c r="J62"/>
  <c i="23" r="BK228"/>
  <c r="J228"/>
  <c r="J67"/>
  <c i="24" r="BK156"/>
  <c r="J156"/>
  <c r="J65"/>
  <c r="BK174"/>
  <c r="J174"/>
  <c r="J67"/>
  <c i="25" r="BK157"/>
  <c r="J157"/>
  <c r="J65"/>
  <c r="BK175"/>
  <c r="J175"/>
  <c r="J67"/>
  <c i="26" r="BK179"/>
  <c r="J179"/>
  <c r="J66"/>
  <c i="34" r="BK131"/>
  <c r="J131"/>
  <c r="J67"/>
  <c i="4" r="BK3852"/>
  <c r="J3852"/>
  <c r="J101"/>
  <c r="BK4475"/>
  <c r="J4475"/>
  <c r="J110"/>
  <c i="16" r="BK136"/>
  <c r="J136"/>
  <c r="J64"/>
  <c i="20" r="BK87"/>
  <c r="J87"/>
  <c r="J61"/>
  <c i="21" r="BK276"/>
  <c r="J276"/>
  <c r="J69"/>
  <c i="26" r="BK161"/>
  <c r="J161"/>
  <c r="J64"/>
  <c i="4" r="BK2453"/>
  <c r="J2453"/>
  <c r="J87"/>
  <c i="6" r="BK379"/>
  <c r="J379"/>
  <c r="J77"/>
  <c i="15" r="BK146"/>
  <c r="J146"/>
  <c r="J65"/>
  <c i="17" r="BK124"/>
  <c r="J124"/>
  <c r="J63"/>
  <c i="32" r="BK217"/>
  <c r="J217"/>
  <c r="J63"/>
  <c r="BK493"/>
  <c r="J493"/>
  <c r="J68"/>
  <c i="36" r="BK136"/>
  <c r="J136"/>
  <c r="J64"/>
  <c i="37" r="J77"/>
  <c r="BF96"/>
  <c r="BF99"/>
  <c r="E48"/>
  <c r="BF86"/>
  <c r="BF106"/>
  <c r="F55"/>
  <c r="BF89"/>
  <c r="BF108"/>
  <c r="BF104"/>
  <c i="36" r="F55"/>
  <c r="BF129"/>
  <c r="BF133"/>
  <c r="BF137"/>
  <c r="J52"/>
  <c r="BF98"/>
  <c r="BF102"/>
  <c r="BF105"/>
  <c r="BF132"/>
  <c r="BF135"/>
  <c r="E74"/>
  <c r="BF87"/>
  <c r="BF128"/>
  <c r="BF130"/>
  <c r="BF100"/>
  <c r="BF109"/>
  <c r="BF121"/>
  <c i="35" r="J59"/>
  <c r="J82"/>
  <c r="BF98"/>
  <c r="BF109"/>
  <c r="BF117"/>
  <c r="F59"/>
  <c r="J84"/>
  <c r="BF91"/>
  <c r="BF101"/>
  <c r="BF102"/>
  <c r="BF108"/>
  <c r="F84"/>
  <c r="BF94"/>
  <c r="BF96"/>
  <c r="BF106"/>
  <c r="BF111"/>
  <c r="BF113"/>
  <c r="BF116"/>
  <c r="E50"/>
  <c r="BF93"/>
  <c r="BF99"/>
  <c r="BF103"/>
  <c r="BF104"/>
  <c r="BF115"/>
  <c i="34" r="F58"/>
  <c r="E77"/>
  <c r="F86"/>
  <c r="BF99"/>
  <c r="BF108"/>
  <c r="BF110"/>
  <c r="BF111"/>
  <c r="BF116"/>
  <c r="BF126"/>
  <c r="J86"/>
  <c r="BF94"/>
  <c r="BF121"/>
  <c r="BF132"/>
  <c r="J56"/>
  <c r="J85"/>
  <c r="BF96"/>
  <c r="BF97"/>
  <c r="BF101"/>
  <c r="BF106"/>
  <c r="BF92"/>
  <c r="BF103"/>
  <c i="33" r="F58"/>
  <c r="J86"/>
  <c r="BF93"/>
  <c r="BF108"/>
  <c r="BF138"/>
  <c r="BF141"/>
  <c r="BF143"/>
  <c r="BF144"/>
  <c r="BF146"/>
  <c r="BF150"/>
  <c r="BF151"/>
  <c r="BF154"/>
  <c r="BF155"/>
  <c r="BF165"/>
  <c r="BF172"/>
  <c r="BF188"/>
  <c r="BF200"/>
  <c r="E50"/>
  <c r="F59"/>
  <c r="BF95"/>
  <c r="BF97"/>
  <c r="BF105"/>
  <c r="BF117"/>
  <c r="BF130"/>
  <c r="BF132"/>
  <c r="BF135"/>
  <c r="BF148"/>
  <c r="BF166"/>
  <c r="BF169"/>
  <c r="BF177"/>
  <c r="BF178"/>
  <c r="BF179"/>
  <c r="BF180"/>
  <c r="BF185"/>
  <c r="BF187"/>
  <c r="BF193"/>
  <c r="BF196"/>
  <c r="BF198"/>
  <c r="BF207"/>
  <c r="BF219"/>
  <c r="BF223"/>
  <c r="J56"/>
  <c r="J59"/>
  <c r="BF100"/>
  <c r="BF106"/>
  <c r="BF109"/>
  <c r="BF115"/>
  <c r="BF119"/>
  <c r="BF128"/>
  <c r="BF134"/>
  <c r="BF139"/>
  <c r="BF147"/>
  <c r="BF156"/>
  <c r="BF157"/>
  <c r="BF159"/>
  <c r="BF164"/>
  <c r="BF170"/>
  <c r="BF175"/>
  <c r="BF181"/>
  <c r="BF182"/>
  <c r="BF204"/>
  <c r="BF205"/>
  <c r="BF211"/>
  <c r="BF215"/>
  <c r="BF220"/>
  <c r="BF111"/>
  <c r="BF113"/>
  <c r="BF124"/>
  <c r="BF126"/>
  <c r="BF137"/>
  <c r="BF140"/>
  <c r="BF142"/>
  <c r="BF145"/>
  <c r="BF149"/>
  <c r="BF152"/>
  <c r="BF153"/>
  <c r="BF158"/>
  <c r="BF160"/>
  <c r="BF161"/>
  <c r="BF162"/>
  <c r="BF163"/>
  <c r="BF167"/>
  <c r="BF168"/>
  <c r="BF171"/>
  <c r="BF173"/>
  <c r="BF174"/>
  <c r="BF176"/>
  <c r="BF183"/>
  <c r="BF186"/>
  <c r="BF202"/>
  <c r="BF213"/>
  <c r="BF217"/>
  <c i="32" r="E48"/>
  <c r="J54"/>
  <c r="F84"/>
  <c r="BE125"/>
  <c r="BE129"/>
  <c r="BE136"/>
  <c r="BE147"/>
  <c r="BE173"/>
  <c r="BE205"/>
  <c r="BE228"/>
  <c r="BE231"/>
  <c r="BE258"/>
  <c r="BE297"/>
  <c r="BE303"/>
  <c r="BE335"/>
  <c r="BE363"/>
  <c r="BE369"/>
  <c r="BE379"/>
  <c r="BE394"/>
  <c r="BE395"/>
  <c r="BE399"/>
  <c r="BE407"/>
  <c r="BE422"/>
  <c r="BE441"/>
  <c r="BE448"/>
  <c r="BE450"/>
  <c r="J82"/>
  <c r="F85"/>
  <c r="BE91"/>
  <c r="BE103"/>
  <c r="BE143"/>
  <c r="BE178"/>
  <c r="BE239"/>
  <c r="BE262"/>
  <c r="BE268"/>
  <c r="BE272"/>
  <c r="BE358"/>
  <c r="BE371"/>
  <c r="BE383"/>
  <c r="BE392"/>
  <c r="BE425"/>
  <c r="BE431"/>
  <c r="BE437"/>
  <c r="BE446"/>
  <c r="BE470"/>
  <c r="BE95"/>
  <c r="BE107"/>
  <c r="BE109"/>
  <c r="BE121"/>
  <c r="BE158"/>
  <c r="BE167"/>
  <c r="BE184"/>
  <c r="BE201"/>
  <c r="BE210"/>
  <c r="BE214"/>
  <c r="BE235"/>
  <c r="BE254"/>
  <c r="BE276"/>
  <c r="BE292"/>
  <c r="BE308"/>
  <c r="BE313"/>
  <c r="BE318"/>
  <c r="BE352"/>
  <c r="BE360"/>
  <c r="BE361"/>
  <c r="BE364"/>
  <c r="BE386"/>
  <c r="BE403"/>
  <c r="BE411"/>
  <c r="BE452"/>
  <c r="BE474"/>
  <c r="BE480"/>
  <c r="BE485"/>
  <c r="BE489"/>
  <c r="BE494"/>
  <c r="J55"/>
  <c r="BE99"/>
  <c r="BE113"/>
  <c r="BE117"/>
  <c r="BE153"/>
  <c r="BE195"/>
  <c r="BE199"/>
  <c r="BE215"/>
  <c r="BE218"/>
  <c r="BE223"/>
  <c r="BE244"/>
  <c r="BE341"/>
  <c r="BE347"/>
  <c r="BE366"/>
  <c r="BE367"/>
  <c r="BE389"/>
  <c r="BE419"/>
  <c r="BE444"/>
  <c r="BE456"/>
  <c r="BE462"/>
  <c i="31" r="J54"/>
  <c r="BF89"/>
  <c r="BF142"/>
  <c i="30" r="BK146"/>
  <c i="31" r="F54"/>
  <c r="E74"/>
  <c r="J78"/>
  <c r="BF87"/>
  <c r="BF93"/>
  <c r="BF95"/>
  <c r="BF141"/>
  <c r="BF154"/>
  <c r="F55"/>
  <c r="BF91"/>
  <c r="BF100"/>
  <c r="BF120"/>
  <c r="BF124"/>
  <c r="BF131"/>
  <c r="BF133"/>
  <c r="BF135"/>
  <c r="BF137"/>
  <c r="BF143"/>
  <c r="BF151"/>
  <c r="BF156"/>
  <c r="J55"/>
  <c r="BF97"/>
  <c r="BF103"/>
  <c r="BF115"/>
  <c r="BF138"/>
  <c r="BF148"/>
  <c i="30" r="F54"/>
  <c r="J80"/>
  <c r="F81"/>
  <c r="BF97"/>
  <c r="BF100"/>
  <c r="BF148"/>
  <c r="J52"/>
  <c r="BF87"/>
  <c r="BF89"/>
  <c r="BF91"/>
  <c r="BF93"/>
  <c r="BF103"/>
  <c r="BF124"/>
  <c r="BF126"/>
  <c r="BF144"/>
  <c r="BF151"/>
  <c r="J55"/>
  <c r="BF120"/>
  <c r="BF127"/>
  <c r="BF131"/>
  <c r="BF135"/>
  <c r="BF142"/>
  <c r="BF154"/>
  <c r="E48"/>
  <c r="BF95"/>
  <c r="BF115"/>
  <c r="BF130"/>
  <c r="BF132"/>
  <c r="BF156"/>
  <c i="29" r="E48"/>
  <c r="F55"/>
  <c r="BF86"/>
  <c r="BF111"/>
  <c r="J77"/>
  <c r="BF99"/>
  <c r="BF89"/>
  <c r="BF96"/>
  <c r="BF102"/>
  <c r="BF107"/>
  <c r="BF109"/>
  <c i="27" r="J85"/>
  <c r="J61"/>
  <c i="28" r="E48"/>
  <c r="J52"/>
  <c r="F80"/>
  <c r="BF108"/>
  <c r="BF89"/>
  <c r="BF96"/>
  <c r="BF104"/>
  <c r="BF106"/>
  <c r="BF86"/>
  <c r="BF99"/>
  <c i="26" r="J91"/>
  <c r="J61"/>
  <c i="27" r="BF86"/>
  <c r="BF89"/>
  <c r="BF96"/>
  <c r="BF111"/>
  <c r="F55"/>
  <c r="J77"/>
  <c r="BF99"/>
  <c r="BF107"/>
  <c r="E73"/>
  <c r="BF102"/>
  <c r="BF109"/>
  <c i="26" r="J52"/>
  <c r="F86"/>
  <c r="BF98"/>
  <c r="BF106"/>
  <c r="BF108"/>
  <c r="BF110"/>
  <c r="BF126"/>
  <c r="BF141"/>
  <c r="BF146"/>
  <c r="BF155"/>
  <c r="BF157"/>
  <c r="BF167"/>
  <c r="BF176"/>
  <c r="BF180"/>
  <c r="F85"/>
  <c r="J86"/>
  <c r="BF104"/>
  <c r="BF114"/>
  <c r="BF128"/>
  <c r="BF135"/>
  <c r="BF150"/>
  <c r="BF151"/>
  <c r="BF153"/>
  <c r="BF159"/>
  <c r="BF165"/>
  <c r="BF170"/>
  <c r="BF186"/>
  <c r="BF193"/>
  <c r="J54"/>
  <c r="E79"/>
  <c r="BF92"/>
  <c r="BF102"/>
  <c r="BF112"/>
  <c r="BF121"/>
  <c r="BF124"/>
  <c r="BF137"/>
  <c r="BF139"/>
  <c r="BF144"/>
  <c r="BF148"/>
  <c r="BF158"/>
  <c r="BF162"/>
  <c r="BF184"/>
  <c r="BF188"/>
  <c r="BF189"/>
  <c r="BF94"/>
  <c r="BF100"/>
  <c r="BF131"/>
  <c r="BF133"/>
  <c r="BF173"/>
  <c r="BF191"/>
  <c i="25" r="BF141"/>
  <c r="BF143"/>
  <c r="BF145"/>
  <c r="BF151"/>
  <c r="BF158"/>
  <c r="BF163"/>
  <c r="BF172"/>
  <c r="J52"/>
  <c r="F54"/>
  <c r="E77"/>
  <c r="F84"/>
  <c r="BF96"/>
  <c r="BF116"/>
  <c r="BF126"/>
  <c r="BF128"/>
  <c r="BF130"/>
  <c i="24" r="BK88"/>
  <c r="J88"/>
  <c r="J60"/>
  <c i="25" r="J84"/>
  <c r="BF92"/>
  <c r="BF113"/>
  <c r="BF120"/>
  <c r="BF132"/>
  <c r="BF139"/>
  <c r="BF149"/>
  <c r="BF153"/>
  <c r="BF169"/>
  <c r="J54"/>
  <c r="BF90"/>
  <c r="BF94"/>
  <c r="BF98"/>
  <c r="BF100"/>
  <c r="BF102"/>
  <c r="BF104"/>
  <c r="BF106"/>
  <c r="BF134"/>
  <c r="BF136"/>
  <c r="BF147"/>
  <c r="BF155"/>
  <c r="BF161"/>
  <c r="BF166"/>
  <c r="BF176"/>
  <c i="23" r="BK88"/>
  <c r="BK87"/>
  <c r="J87"/>
  <c r="J59"/>
  <c i="24" r="E48"/>
  <c r="F55"/>
  <c r="J84"/>
  <c r="BF113"/>
  <c r="BF125"/>
  <c r="BF129"/>
  <c r="BF133"/>
  <c r="BF160"/>
  <c r="BF171"/>
  <c r="BF175"/>
  <c r="J52"/>
  <c r="J83"/>
  <c r="BF90"/>
  <c r="BF92"/>
  <c r="BF96"/>
  <c r="BF98"/>
  <c r="BF100"/>
  <c r="BF102"/>
  <c r="BF106"/>
  <c r="BF135"/>
  <c r="BF138"/>
  <c r="BF144"/>
  <c r="BF148"/>
  <c r="BF150"/>
  <c r="BF162"/>
  <c r="F54"/>
  <c r="BF94"/>
  <c r="BF104"/>
  <c r="BF120"/>
  <c r="BF127"/>
  <c r="BF131"/>
  <c r="BF140"/>
  <c r="BF142"/>
  <c r="BF146"/>
  <c r="BF152"/>
  <c r="BF154"/>
  <c r="BF157"/>
  <c r="BF165"/>
  <c r="BF168"/>
  <c r="BF116"/>
  <c i="23" r="E48"/>
  <c r="F55"/>
  <c r="J84"/>
  <c r="BE93"/>
  <c r="BE97"/>
  <c r="BE121"/>
  <c r="BE129"/>
  <c r="BE169"/>
  <c r="BE171"/>
  <c r="BE172"/>
  <c r="BE191"/>
  <c r="BE212"/>
  <c r="BE213"/>
  <c r="BE215"/>
  <c r="J54"/>
  <c r="J81"/>
  <c r="BE90"/>
  <c r="BE104"/>
  <c r="BE108"/>
  <c r="BE145"/>
  <c r="BE168"/>
  <c r="BE180"/>
  <c r="BE182"/>
  <c r="BE184"/>
  <c r="BE187"/>
  <c r="BE189"/>
  <c r="BE193"/>
  <c r="BE195"/>
  <c r="BE209"/>
  <c r="BE221"/>
  <c r="F83"/>
  <c r="BE115"/>
  <c r="BE126"/>
  <c r="BE142"/>
  <c r="BE152"/>
  <c r="BE166"/>
  <c r="BE206"/>
  <c r="BE207"/>
  <c r="BE210"/>
  <c r="BE216"/>
  <c r="BE218"/>
  <c r="BE219"/>
  <c r="BE223"/>
  <c r="BE226"/>
  <c r="BE229"/>
  <c r="BE117"/>
  <c r="BE155"/>
  <c r="BE157"/>
  <c r="BE159"/>
  <c r="BE200"/>
  <c r="BE202"/>
  <c r="BE204"/>
  <c i="22" r="E48"/>
  <c r="F54"/>
  <c r="J55"/>
  <c r="J81"/>
  <c r="BE93"/>
  <c r="BE97"/>
  <c r="BE99"/>
  <c r="BE106"/>
  <c r="BE127"/>
  <c r="BE131"/>
  <c r="BE139"/>
  <c r="BE142"/>
  <c r="BE154"/>
  <c r="BE156"/>
  <c r="BE178"/>
  <c r="J52"/>
  <c r="BE88"/>
  <c r="BE150"/>
  <c r="BE159"/>
  <c r="BE163"/>
  <c r="BE166"/>
  <c r="BE167"/>
  <c r="BE168"/>
  <c r="BE174"/>
  <c r="BE180"/>
  <c r="BE182"/>
  <c r="F55"/>
  <c r="BE109"/>
  <c r="BE148"/>
  <c r="BE161"/>
  <c r="BE162"/>
  <c r="BE164"/>
  <c r="BE189"/>
  <c r="BE172"/>
  <c r="BE176"/>
  <c r="BE184"/>
  <c r="BE186"/>
  <c i="21" r="E80"/>
  <c r="J84"/>
  <c r="J87"/>
  <c r="BF93"/>
  <c r="BF95"/>
  <c r="BF99"/>
  <c r="BF109"/>
  <c r="BF117"/>
  <c r="BF151"/>
  <c r="BF171"/>
  <c r="BF181"/>
  <c r="BF183"/>
  <c r="BF228"/>
  <c r="BF250"/>
  <c r="BF254"/>
  <c r="BF269"/>
  <c r="F54"/>
  <c r="F87"/>
  <c r="BF113"/>
  <c r="BF161"/>
  <c r="BF177"/>
  <c r="BF179"/>
  <c r="BF185"/>
  <c r="BF192"/>
  <c r="BF200"/>
  <c r="BF218"/>
  <c r="BF238"/>
  <c r="BF252"/>
  <c r="BF255"/>
  <c r="BF260"/>
  <c r="BF266"/>
  <c r="BF274"/>
  <c i="20" r="BK86"/>
  <c i="21" r="J54"/>
  <c r="BF127"/>
  <c r="BF129"/>
  <c r="BF136"/>
  <c r="BF189"/>
  <c r="BF195"/>
  <c r="BF197"/>
  <c r="BF202"/>
  <c r="BF213"/>
  <c r="BF225"/>
  <c r="BF230"/>
  <c r="BF245"/>
  <c r="BF247"/>
  <c r="BF263"/>
  <c r="BF264"/>
  <c r="BF267"/>
  <c r="BF277"/>
  <c r="BF139"/>
  <c r="BF158"/>
  <c r="BF166"/>
  <c r="BF173"/>
  <c r="BF175"/>
  <c r="BF187"/>
  <c r="BF203"/>
  <c r="BF205"/>
  <c r="BF206"/>
  <c r="BF243"/>
  <c r="BF257"/>
  <c r="BF258"/>
  <c r="BF261"/>
  <c r="BF271"/>
  <c r="BF280"/>
  <c i="19" r="BK84"/>
  <c r="J84"/>
  <c r="J60"/>
  <c i="20" r="J54"/>
  <c r="J55"/>
  <c r="J79"/>
  <c r="BE88"/>
  <c r="BE102"/>
  <c r="BE107"/>
  <c r="BE112"/>
  <c r="BE117"/>
  <c r="BE123"/>
  <c r="BE125"/>
  <c r="BE130"/>
  <c r="BE134"/>
  <c r="BE135"/>
  <c r="BE137"/>
  <c r="BE138"/>
  <c r="BE139"/>
  <c r="BE142"/>
  <c r="BE150"/>
  <c r="BE153"/>
  <c r="BE172"/>
  <c r="BE173"/>
  <c r="F54"/>
  <c r="E75"/>
  <c r="BE92"/>
  <c r="BE93"/>
  <c r="BE100"/>
  <c r="BE101"/>
  <c r="BE104"/>
  <c r="BE105"/>
  <c r="BE106"/>
  <c r="BE108"/>
  <c r="BE110"/>
  <c r="BE111"/>
  <c r="BE126"/>
  <c r="BE127"/>
  <c r="BE131"/>
  <c r="BE132"/>
  <c r="BE143"/>
  <c r="BE144"/>
  <c r="BE149"/>
  <c r="BE154"/>
  <c r="BE155"/>
  <c r="BE160"/>
  <c r="BE161"/>
  <c r="BE165"/>
  <c r="BE169"/>
  <c r="BE170"/>
  <c r="BE175"/>
  <c r="BE94"/>
  <c r="BE103"/>
  <c r="BE113"/>
  <c r="BE114"/>
  <c r="BE115"/>
  <c r="BE120"/>
  <c r="BE122"/>
  <c r="BE124"/>
  <c r="BE129"/>
  <c r="BE136"/>
  <c r="BE146"/>
  <c r="BE156"/>
  <c r="BE157"/>
  <c r="BE158"/>
  <c r="BE159"/>
  <c r="BE162"/>
  <c r="BE163"/>
  <c r="BE166"/>
  <c r="BE167"/>
  <c r="BE168"/>
  <c r="F55"/>
  <c r="BE96"/>
  <c r="BE97"/>
  <c r="BE98"/>
  <c r="BE99"/>
  <c r="BE109"/>
  <c r="BE116"/>
  <c r="BE118"/>
  <c r="BE119"/>
  <c r="BE121"/>
  <c r="BE128"/>
  <c r="BE133"/>
  <c r="BE140"/>
  <c r="BE145"/>
  <c r="BE147"/>
  <c r="BE148"/>
  <c r="BE151"/>
  <c r="BE152"/>
  <c r="BE164"/>
  <c r="BE171"/>
  <c r="BE174"/>
  <c r="BE176"/>
  <c r="BE177"/>
  <c r="BE178"/>
  <c r="BE179"/>
  <c i="19" r="E73"/>
  <c r="J77"/>
  <c r="J79"/>
  <c r="BF86"/>
  <c r="BF104"/>
  <c r="BF115"/>
  <c r="BF118"/>
  <c r="BF120"/>
  <c r="BF122"/>
  <c r="BF134"/>
  <c r="F54"/>
  <c r="J55"/>
  <c r="BF126"/>
  <c i="18" r="BK84"/>
  <c r="J84"/>
  <c r="J60"/>
  <c i="19" r="F80"/>
  <c r="BF90"/>
  <c r="BF94"/>
  <c r="BF96"/>
  <c r="BF98"/>
  <c r="BF100"/>
  <c r="BF102"/>
  <c r="BF111"/>
  <c r="BF113"/>
  <c r="BF124"/>
  <c r="BF130"/>
  <c r="BF132"/>
  <c r="BF135"/>
  <c r="BF137"/>
  <c r="BF139"/>
  <c r="BF92"/>
  <c r="BF108"/>
  <c r="BF125"/>
  <c r="BF128"/>
  <c r="BF136"/>
  <c i="18" r="E48"/>
  <c r="F54"/>
  <c r="J79"/>
  <c r="BF86"/>
  <c r="BF104"/>
  <c r="BF134"/>
  <c r="BF138"/>
  <c r="BF145"/>
  <c r="J52"/>
  <c r="BF90"/>
  <c r="BF94"/>
  <c r="BF102"/>
  <c r="BF108"/>
  <c r="BF117"/>
  <c r="BF119"/>
  <c r="BF121"/>
  <c r="BF130"/>
  <c r="BF143"/>
  <c r="J55"/>
  <c r="BF98"/>
  <c r="BF114"/>
  <c r="BF124"/>
  <c r="BF126"/>
  <c r="BF128"/>
  <c r="BF132"/>
  <c r="BF140"/>
  <c r="BF144"/>
  <c r="F55"/>
  <c r="BF106"/>
  <c r="BF110"/>
  <c r="BF136"/>
  <c r="BF142"/>
  <c r="BF147"/>
  <c i="16" r="J140"/>
  <c r="J66"/>
  <c i="17" r="E48"/>
  <c r="F55"/>
  <c r="J80"/>
  <c r="BF94"/>
  <c r="BF98"/>
  <c r="BF102"/>
  <c r="BF107"/>
  <c r="BF122"/>
  <c r="BF125"/>
  <c i="16" r="BK90"/>
  <c r="BK89"/>
  <c r="J89"/>
  <c i="17" r="J54"/>
  <c r="J77"/>
  <c r="BF116"/>
  <c r="BF118"/>
  <c r="BF120"/>
  <c r="F54"/>
  <c r="BF96"/>
  <c r="BF105"/>
  <c r="BF109"/>
  <c r="BF112"/>
  <c r="BF86"/>
  <c r="BF90"/>
  <c r="BF114"/>
  <c i="16" r="F55"/>
  <c r="BF92"/>
  <c r="BF96"/>
  <c r="BF98"/>
  <c r="BF131"/>
  <c r="BF137"/>
  <c r="BF146"/>
  <c r="BF150"/>
  <c r="BF160"/>
  <c r="BF167"/>
  <c r="BF170"/>
  <c r="BF177"/>
  <c r="BF241"/>
  <c r="BF259"/>
  <c r="BF261"/>
  <c r="BF273"/>
  <c r="J52"/>
  <c r="BF100"/>
  <c r="BF108"/>
  <c r="BF116"/>
  <c r="BF126"/>
  <c r="BF143"/>
  <c r="BF165"/>
  <c r="BF172"/>
  <c r="BF194"/>
  <c r="BF203"/>
  <c r="BF233"/>
  <c r="BF235"/>
  <c r="BF274"/>
  <c r="BF285"/>
  <c i="15" r="BK91"/>
  <c i="16" r="BF104"/>
  <c r="BF123"/>
  <c r="BF141"/>
  <c r="BF148"/>
  <c r="BF152"/>
  <c r="BF162"/>
  <c r="BF175"/>
  <c r="BF192"/>
  <c r="BF196"/>
  <c r="BF200"/>
  <c r="BF206"/>
  <c r="BF226"/>
  <c r="BF239"/>
  <c r="BF244"/>
  <c r="E48"/>
  <c r="BF111"/>
  <c r="BF113"/>
  <c r="BF120"/>
  <c r="BF129"/>
  <c r="BF134"/>
  <c r="BF155"/>
  <c r="BF157"/>
  <c r="BF180"/>
  <c r="BF186"/>
  <c r="BF208"/>
  <c r="BF211"/>
  <c r="BF218"/>
  <c r="BF222"/>
  <c r="BF229"/>
  <c r="BF247"/>
  <c r="BF251"/>
  <c r="BF254"/>
  <c r="BF265"/>
  <c r="BF270"/>
  <c i="15" r="J52"/>
  <c r="F55"/>
  <c r="BF97"/>
  <c r="BF111"/>
  <c r="BF123"/>
  <c r="BF135"/>
  <c r="BF147"/>
  <c r="BF153"/>
  <c r="BF161"/>
  <c r="BF163"/>
  <c r="BF166"/>
  <c r="BF168"/>
  <c r="BF171"/>
  <c r="BF173"/>
  <c r="BF178"/>
  <c r="BF183"/>
  <c r="BF191"/>
  <c r="BF205"/>
  <c r="BF259"/>
  <c r="BF264"/>
  <c r="E48"/>
  <c r="BF126"/>
  <c r="BF138"/>
  <c r="BF151"/>
  <c r="BF156"/>
  <c r="BF176"/>
  <c r="BF215"/>
  <c r="BF218"/>
  <c r="BF230"/>
  <c r="BF237"/>
  <c r="BF241"/>
  <c r="BF244"/>
  <c r="BF245"/>
  <c r="BF93"/>
  <c r="BF100"/>
  <c r="BF107"/>
  <c r="BF120"/>
  <c r="BF141"/>
  <c r="BF181"/>
  <c r="BF225"/>
  <c r="BF114"/>
  <c r="BF131"/>
  <c r="BF143"/>
  <c r="BF158"/>
  <c r="BF186"/>
  <c r="BF188"/>
  <c r="BF196"/>
  <c r="BF201"/>
  <c r="BF203"/>
  <c r="BF208"/>
  <c r="BF210"/>
  <c r="BF222"/>
  <c r="BF232"/>
  <c r="BF246"/>
  <c i="14" r="E48"/>
  <c r="J52"/>
  <c r="F55"/>
  <c r="BF116"/>
  <c r="BF119"/>
  <c r="BF129"/>
  <c r="BF144"/>
  <c r="BF148"/>
  <c r="BF152"/>
  <c r="BF227"/>
  <c r="BF243"/>
  <c r="BF279"/>
  <c r="BF285"/>
  <c r="BF297"/>
  <c r="BF311"/>
  <c r="BF94"/>
  <c r="BF103"/>
  <c r="BF137"/>
  <c r="BF140"/>
  <c r="BF156"/>
  <c r="BF173"/>
  <c r="BF175"/>
  <c r="BF189"/>
  <c r="BF201"/>
  <c r="BF214"/>
  <c r="BF231"/>
  <c r="BF249"/>
  <c r="BF258"/>
  <c r="BF271"/>
  <c r="BF294"/>
  <c r="BF308"/>
  <c r="BF309"/>
  <c r="BF310"/>
  <c i="13" r="BK93"/>
  <c r="J93"/>
  <c r="J64"/>
  <c i="14" r="BF111"/>
  <c r="BF122"/>
  <c r="BF126"/>
  <c r="BF159"/>
  <c r="BF166"/>
  <c r="BF182"/>
  <c r="BF198"/>
  <c r="BF206"/>
  <c r="BF234"/>
  <c r="BF238"/>
  <c r="BF247"/>
  <c r="BF262"/>
  <c r="BF264"/>
  <c r="BF275"/>
  <c r="BF307"/>
  <c r="BF312"/>
  <c r="BF225"/>
  <c r="BF252"/>
  <c r="BF255"/>
  <c r="BF267"/>
  <c r="BF281"/>
  <c r="BF287"/>
  <c r="BF304"/>
  <c r="BF313"/>
  <c r="BF314"/>
  <c i="13" r="F59"/>
  <c r="BF95"/>
  <c r="BF96"/>
  <c r="BF97"/>
  <c r="BF98"/>
  <c r="BF99"/>
  <c r="BF100"/>
  <c r="BF103"/>
  <c r="BF106"/>
  <c r="BF108"/>
  <c r="BF120"/>
  <c r="J56"/>
  <c r="E80"/>
  <c r="F88"/>
  <c r="BF107"/>
  <c r="J58"/>
  <c r="J89"/>
  <c r="BF102"/>
  <c r="BF110"/>
  <c r="BF116"/>
  <c r="BF119"/>
  <c r="BF121"/>
  <c r="BF104"/>
  <c r="BF111"/>
  <c r="BF113"/>
  <c r="BF114"/>
  <c r="BF117"/>
  <c r="BF118"/>
  <c r="BF122"/>
  <c i="12" r="E50"/>
  <c r="J56"/>
  <c r="J59"/>
  <c r="F86"/>
  <c r="BF96"/>
  <c r="BF102"/>
  <c r="BF108"/>
  <c r="BF110"/>
  <c r="BF113"/>
  <c r="BF117"/>
  <c r="BF118"/>
  <c r="BF120"/>
  <c r="BF121"/>
  <c r="BF123"/>
  <c r="BF124"/>
  <c r="BF125"/>
  <c r="BF131"/>
  <c r="BF137"/>
  <c r="BF141"/>
  <c r="BF142"/>
  <c r="BF143"/>
  <c r="BF148"/>
  <c r="BF153"/>
  <c r="BF158"/>
  <c r="BF160"/>
  <c r="BF162"/>
  <c r="BF165"/>
  <c r="BF191"/>
  <c r="BF199"/>
  <c r="BF201"/>
  <c r="BF202"/>
  <c r="BF203"/>
  <c r="BF209"/>
  <c r="BF211"/>
  <c r="BF213"/>
  <c r="BF218"/>
  <c r="BF219"/>
  <c r="BF221"/>
  <c r="BF224"/>
  <c r="BF226"/>
  <c r="BF228"/>
  <c r="BF230"/>
  <c r="BF237"/>
  <c r="BF238"/>
  <c r="BF247"/>
  <c r="BF253"/>
  <c r="BF254"/>
  <c r="BF255"/>
  <c r="BF262"/>
  <c r="BF265"/>
  <c r="BF266"/>
  <c r="BF267"/>
  <c r="BF272"/>
  <c r="BF273"/>
  <c r="BF277"/>
  <c r="BF278"/>
  <c r="BF279"/>
  <c r="BF283"/>
  <c r="BF284"/>
  <c r="BF287"/>
  <c r="BF289"/>
  <c r="BF293"/>
  <c r="BF295"/>
  <c r="BF298"/>
  <c r="BF300"/>
  <c r="BF303"/>
  <c r="BF307"/>
  <c r="BF310"/>
  <c r="BF313"/>
  <c r="BF322"/>
  <c r="BF323"/>
  <c r="BF324"/>
  <c r="BF330"/>
  <c r="BF333"/>
  <c r="BF339"/>
  <c r="BF347"/>
  <c r="BF348"/>
  <c r="BF349"/>
  <c r="BF350"/>
  <c r="BF351"/>
  <c r="BF92"/>
  <c r="BF93"/>
  <c r="BF94"/>
  <c r="BF95"/>
  <c r="BF101"/>
  <c r="BF105"/>
  <c r="BF106"/>
  <c r="BF112"/>
  <c r="BF114"/>
  <c r="BF115"/>
  <c r="BF116"/>
  <c r="BF130"/>
  <c r="BF132"/>
  <c r="BF133"/>
  <c r="BF136"/>
  <c r="BF144"/>
  <c r="BF146"/>
  <c r="BF151"/>
  <c r="BF161"/>
  <c r="BF163"/>
  <c r="BF164"/>
  <c r="BF181"/>
  <c r="BF184"/>
  <c r="BF186"/>
  <c r="BF188"/>
  <c r="BF193"/>
  <c r="BF196"/>
  <c r="BF205"/>
  <c r="BF206"/>
  <c r="BF210"/>
  <c r="BF225"/>
  <c r="BF229"/>
  <c r="BF231"/>
  <c r="BF234"/>
  <c r="BF235"/>
  <c r="BF239"/>
  <c r="BF241"/>
  <c r="BF242"/>
  <c r="BF245"/>
  <c r="BF246"/>
  <c r="BF248"/>
  <c r="BF249"/>
  <c r="BF250"/>
  <c r="BF251"/>
  <c r="BF257"/>
  <c r="BF261"/>
  <c r="BF263"/>
  <c r="BF275"/>
  <c r="BF276"/>
  <c r="BF280"/>
  <c r="BF281"/>
  <c r="BF282"/>
  <c r="BF285"/>
  <c r="BF290"/>
  <c r="BF297"/>
  <c r="BF306"/>
  <c r="BF309"/>
  <c r="BF311"/>
  <c r="BF312"/>
  <c r="BF317"/>
  <c r="BF318"/>
  <c r="BF319"/>
  <c r="BF320"/>
  <c r="BF336"/>
  <c r="BF338"/>
  <c r="BF342"/>
  <c r="F58"/>
  <c r="J85"/>
  <c r="BF103"/>
  <c r="BF111"/>
  <c r="BF126"/>
  <c r="BF127"/>
  <c r="BF128"/>
  <c r="BF139"/>
  <c r="BF140"/>
  <c r="BF145"/>
  <c r="BF147"/>
  <c r="BF149"/>
  <c r="BF150"/>
  <c r="BF152"/>
  <c r="BF155"/>
  <c r="BF156"/>
  <c r="BF157"/>
  <c r="BF159"/>
  <c r="BF167"/>
  <c r="BF173"/>
  <c r="BF174"/>
  <c r="BF178"/>
  <c r="BF179"/>
  <c r="BF182"/>
  <c r="BF185"/>
  <c r="BF190"/>
  <c r="BF192"/>
  <c r="BF194"/>
  <c r="BF200"/>
  <c r="BF207"/>
  <c r="BF208"/>
  <c r="BF212"/>
  <c r="BF216"/>
  <c r="BF217"/>
  <c r="BF233"/>
  <c r="BF240"/>
  <c r="BF243"/>
  <c r="BF244"/>
  <c r="BF252"/>
  <c r="BF260"/>
  <c r="BF264"/>
  <c r="BF269"/>
  <c r="BF271"/>
  <c r="BF274"/>
  <c r="BF286"/>
  <c r="BF292"/>
  <c r="BF296"/>
  <c r="BF299"/>
  <c r="BF301"/>
  <c r="BF302"/>
  <c r="BF305"/>
  <c r="BF308"/>
  <c r="BF314"/>
  <c r="BF316"/>
  <c r="BF325"/>
  <c r="BF327"/>
  <c r="BF328"/>
  <c r="BF335"/>
  <c r="BF337"/>
  <c r="BF341"/>
  <c r="BF343"/>
  <c r="BF344"/>
  <c r="BF97"/>
  <c r="BF98"/>
  <c r="BF99"/>
  <c r="BF104"/>
  <c r="BF107"/>
  <c r="BF109"/>
  <c r="BF119"/>
  <c r="BF122"/>
  <c r="BF129"/>
  <c r="BF134"/>
  <c r="BF135"/>
  <c r="BF138"/>
  <c r="BF154"/>
  <c r="BF166"/>
  <c r="BF168"/>
  <c r="BF169"/>
  <c r="BF170"/>
  <c r="BF171"/>
  <c r="BF172"/>
  <c r="BF175"/>
  <c r="BF176"/>
  <c r="BF177"/>
  <c r="BF180"/>
  <c r="BF183"/>
  <c r="BF187"/>
  <c r="BF189"/>
  <c r="BF195"/>
  <c r="BF197"/>
  <c r="BF198"/>
  <c r="BF204"/>
  <c r="BF214"/>
  <c r="BF215"/>
  <c r="BF220"/>
  <c r="BF222"/>
  <c r="BF223"/>
  <c r="BF227"/>
  <c r="BF232"/>
  <c r="BF236"/>
  <c r="BF256"/>
  <c r="BF258"/>
  <c r="BF259"/>
  <c r="BF268"/>
  <c r="BF270"/>
  <c r="BF288"/>
  <c r="BF291"/>
  <c r="BF294"/>
  <c r="BF304"/>
  <c r="BF315"/>
  <c r="BF321"/>
  <c r="BF326"/>
  <c r="BF329"/>
  <c r="BF331"/>
  <c r="BF332"/>
  <c r="BF334"/>
  <c r="BF340"/>
  <c r="BF345"/>
  <c i="11" r="J58"/>
  <c r="J104"/>
  <c r="J107"/>
  <c r="BF130"/>
  <c r="BF155"/>
  <c r="BF157"/>
  <c r="BF162"/>
  <c r="BF173"/>
  <c r="BF175"/>
  <c r="BF178"/>
  <c r="BF179"/>
  <c r="BF186"/>
  <c r="BF187"/>
  <c r="BF190"/>
  <c r="BF200"/>
  <c r="BF202"/>
  <c r="BF208"/>
  <c r="BF218"/>
  <c r="BF223"/>
  <c r="BF226"/>
  <c r="BF229"/>
  <c r="BF230"/>
  <c r="BF232"/>
  <c r="BF233"/>
  <c r="BF235"/>
  <c r="BF243"/>
  <c r="BF247"/>
  <c r="BF250"/>
  <c r="BF255"/>
  <c r="BF258"/>
  <c r="BF261"/>
  <c r="BF262"/>
  <c r="BF263"/>
  <c r="BF265"/>
  <c r="BF266"/>
  <c r="BF270"/>
  <c r="BF271"/>
  <c r="BF272"/>
  <c r="BF277"/>
  <c r="BF281"/>
  <c r="BF285"/>
  <c r="BF286"/>
  <c r="BF289"/>
  <c r="BF297"/>
  <c r="BF302"/>
  <c r="BF306"/>
  <c r="BF308"/>
  <c r="BF324"/>
  <c r="BF325"/>
  <c r="BF334"/>
  <c r="BF340"/>
  <c r="BF342"/>
  <c r="BF348"/>
  <c r="BF349"/>
  <c r="BF350"/>
  <c r="BF352"/>
  <c r="BF358"/>
  <c r="BF359"/>
  <c r="BF360"/>
  <c r="BF361"/>
  <c r="F59"/>
  <c r="F106"/>
  <c r="BF113"/>
  <c r="BF115"/>
  <c r="BF116"/>
  <c r="BF118"/>
  <c r="BF119"/>
  <c r="BF121"/>
  <c r="BF123"/>
  <c r="BF129"/>
  <c r="BF132"/>
  <c r="BF134"/>
  <c r="BF136"/>
  <c r="BF138"/>
  <c r="BF158"/>
  <c r="BF165"/>
  <c r="BF172"/>
  <c r="BF176"/>
  <c r="BF177"/>
  <c r="BF185"/>
  <c r="BF192"/>
  <c r="BF193"/>
  <c r="BF210"/>
  <c r="BF221"/>
  <c r="BF222"/>
  <c r="BF224"/>
  <c r="BF234"/>
  <c r="BF239"/>
  <c r="BF241"/>
  <c r="BF248"/>
  <c r="BF251"/>
  <c r="BF257"/>
  <c r="BF260"/>
  <c r="BF267"/>
  <c r="BF268"/>
  <c r="BF269"/>
  <c r="BF276"/>
  <c r="BF282"/>
  <c r="BF284"/>
  <c r="BF288"/>
  <c r="BF298"/>
  <c r="BF304"/>
  <c r="BF313"/>
  <c r="BF317"/>
  <c r="BF318"/>
  <c r="BF320"/>
  <c r="BF322"/>
  <c r="BF339"/>
  <c r="BF351"/>
  <c r="BF353"/>
  <c r="BF354"/>
  <c r="E50"/>
  <c r="BF114"/>
  <c r="BF124"/>
  <c r="BF126"/>
  <c r="BF127"/>
  <c r="BF128"/>
  <c r="BF131"/>
  <c r="BF142"/>
  <c r="BF143"/>
  <c r="BF145"/>
  <c r="BF149"/>
  <c r="BF154"/>
  <c r="BF160"/>
  <c r="BF167"/>
  <c r="BF170"/>
  <c r="BF189"/>
  <c r="BF191"/>
  <c r="BF194"/>
  <c r="BF198"/>
  <c r="BF203"/>
  <c r="BF204"/>
  <c r="BF205"/>
  <c r="BF207"/>
  <c r="BF209"/>
  <c r="BF211"/>
  <c r="BF212"/>
  <c r="BF215"/>
  <c r="BF216"/>
  <c r="BF219"/>
  <c r="BF220"/>
  <c r="BF225"/>
  <c r="BF227"/>
  <c r="BF231"/>
  <c r="BF236"/>
  <c r="BF237"/>
  <c r="BF238"/>
  <c r="BF240"/>
  <c r="BF244"/>
  <c r="BF249"/>
  <c r="BF252"/>
  <c r="BF254"/>
  <c r="BF256"/>
  <c r="BF264"/>
  <c r="BF275"/>
  <c r="BF283"/>
  <c r="BF291"/>
  <c r="BF292"/>
  <c r="BF296"/>
  <c r="BF299"/>
  <c r="BF300"/>
  <c r="BF301"/>
  <c r="BF310"/>
  <c r="BF312"/>
  <c r="BF319"/>
  <c r="BF323"/>
  <c r="BF328"/>
  <c r="BF329"/>
  <c r="BF333"/>
  <c r="BF337"/>
  <c r="BF344"/>
  <c r="BF357"/>
  <c r="BF364"/>
  <c r="BF365"/>
  <c r="BF366"/>
  <c r="BF367"/>
  <c r="BF117"/>
  <c r="BF120"/>
  <c r="BF122"/>
  <c r="BF125"/>
  <c r="BF133"/>
  <c r="BF135"/>
  <c r="BF139"/>
  <c r="BF140"/>
  <c r="BF141"/>
  <c r="BF144"/>
  <c r="BF147"/>
  <c r="BF148"/>
  <c r="BF150"/>
  <c r="BF151"/>
  <c r="BF152"/>
  <c r="BF153"/>
  <c r="BF159"/>
  <c r="BF161"/>
  <c r="BF163"/>
  <c r="BF166"/>
  <c r="BF169"/>
  <c r="BF171"/>
  <c r="BF174"/>
  <c r="BF180"/>
  <c r="BF181"/>
  <c r="BF182"/>
  <c r="BF183"/>
  <c r="BF188"/>
  <c r="BF196"/>
  <c r="BF197"/>
  <c r="BF199"/>
  <c r="BF201"/>
  <c r="BF213"/>
  <c r="BF214"/>
  <c r="BF245"/>
  <c r="BF246"/>
  <c r="BF259"/>
  <c r="BF273"/>
  <c r="BF274"/>
  <c r="BF278"/>
  <c r="BF279"/>
  <c r="BF280"/>
  <c r="BF290"/>
  <c r="BF293"/>
  <c r="BF294"/>
  <c r="BF295"/>
  <c r="BF305"/>
  <c r="BF309"/>
  <c r="BF314"/>
  <c r="BF315"/>
  <c r="BF327"/>
  <c r="BF330"/>
  <c r="BF332"/>
  <c r="BF335"/>
  <c r="BF338"/>
  <c r="BF343"/>
  <c r="BF345"/>
  <c r="BF346"/>
  <c r="BF355"/>
  <c r="BF356"/>
  <c r="BF362"/>
  <c r="BF363"/>
  <c i="9" r="BK97"/>
  <c r="J97"/>
  <c r="J68"/>
  <c i="10" r="J56"/>
  <c r="F59"/>
  <c r="J85"/>
  <c r="BF91"/>
  <c r="BF96"/>
  <c r="BF97"/>
  <c r="BF100"/>
  <c r="BF101"/>
  <c r="BF108"/>
  <c r="BF113"/>
  <c r="BF115"/>
  <c r="BF120"/>
  <c r="BF121"/>
  <c r="BF95"/>
  <c r="BF98"/>
  <c r="BF104"/>
  <c r="BF107"/>
  <c r="BF111"/>
  <c r="BF112"/>
  <c r="BF116"/>
  <c r="BF117"/>
  <c r="BF118"/>
  <c r="BF119"/>
  <c r="E50"/>
  <c r="J58"/>
  <c r="BF92"/>
  <c r="BF93"/>
  <c r="BF94"/>
  <c r="BF102"/>
  <c r="BF105"/>
  <c r="BF106"/>
  <c r="BF114"/>
  <c r="F58"/>
  <c r="BF103"/>
  <c r="BF109"/>
  <c r="BF110"/>
  <c r="BF122"/>
  <c i="9" r="E52"/>
  <c r="J63"/>
  <c r="F93"/>
  <c r="BF117"/>
  <c r="BF122"/>
  <c r="BF134"/>
  <c r="BF135"/>
  <c r="BF138"/>
  <c r="BF142"/>
  <c r="BF145"/>
  <c r="BF147"/>
  <c r="BF155"/>
  <c r="F62"/>
  <c r="J92"/>
  <c r="BF103"/>
  <c r="BF109"/>
  <c r="BF110"/>
  <c r="BF111"/>
  <c r="BF112"/>
  <c r="BF113"/>
  <c r="BF115"/>
  <c r="BF116"/>
  <c r="BF119"/>
  <c r="BF121"/>
  <c r="BF126"/>
  <c r="BF128"/>
  <c r="BF136"/>
  <c r="BF137"/>
  <c r="BF141"/>
  <c r="BF151"/>
  <c r="BF152"/>
  <c r="BF99"/>
  <c r="BF100"/>
  <c r="BF102"/>
  <c r="BF104"/>
  <c r="BF106"/>
  <c r="BF107"/>
  <c r="BF118"/>
  <c r="BF120"/>
  <c r="BF127"/>
  <c r="BF130"/>
  <c r="BF139"/>
  <c r="BF146"/>
  <c r="BF148"/>
  <c r="BF149"/>
  <c r="BF153"/>
  <c r="J60"/>
  <c r="BF101"/>
  <c r="BF105"/>
  <c r="BF108"/>
  <c r="BF114"/>
  <c r="BF123"/>
  <c r="BF124"/>
  <c r="BF125"/>
  <c r="BF129"/>
  <c r="BF131"/>
  <c r="BF133"/>
  <c r="BF143"/>
  <c r="BF150"/>
  <c r="BF154"/>
  <c i="8" r="J63"/>
  <c r="J98"/>
  <c r="BF105"/>
  <c r="BF106"/>
  <c r="BF116"/>
  <c r="BF120"/>
  <c r="BF130"/>
  <c r="BF131"/>
  <c r="BF137"/>
  <c r="BF139"/>
  <c r="BF172"/>
  <c r="BF176"/>
  <c r="BF179"/>
  <c r="BF182"/>
  <c r="BF191"/>
  <c r="BF197"/>
  <c r="BF201"/>
  <c r="BF202"/>
  <c r="E52"/>
  <c r="J96"/>
  <c r="BF109"/>
  <c r="BF119"/>
  <c r="BF124"/>
  <c r="BF125"/>
  <c r="BF133"/>
  <c r="BF134"/>
  <c r="BF135"/>
  <c r="BF136"/>
  <c r="BF141"/>
  <c r="BF143"/>
  <c r="BF149"/>
  <c r="BF150"/>
  <c r="BF152"/>
  <c r="BF153"/>
  <c r="BF154"/>
  <c r="BF156"/>
  <c r="BF159"/>
  <c r="BF160"/>
  <c r="BF163"/>
  <c r="BF167"/>
  <c r="BF168"/>
  <c r="BF170"/>
  <c r="BF171"/>
  <c r="BF181"/>
  <c r="BF186"/>
  <c r="BF198"/>
  <c r="BF204"/>
  <c r="F98"/>
  <c r="BF104"/>
  <c r="BF107"/>
  <c r="BF118"/>
  <c r="BF126"/>
  <c r="BF129"/>
  <c r="BF146"/>
  <c r="BF147"/>
  <c r="BF148"/>
  <c r="BF155"/>
  <c r="BF157"/>
  <c r="BF158"/>
  <c r="BF162"/>
  <c r="BF166"/>
  <c r="BF169"/>
  <c r="BF175"/>
  <c r="BF178"/>
  <c r="BF185"/>
  <c r="BF187"/>
  <c r="BF188"/>
  <c r="BF189"/>
  <c r="BF192"/>
  <c r="BF195"/>
  <c r="F63"/>
  <c r="BF108"/>
  <c r="BF110"/>
  <c r="BF111"/>
  <c r="BF112"/>
  <c r="BF114"/>
  <c r="BF115"/>
  <c r="BF121"/>
  <c r="BF122"/>
  <c r="BF123"/>
  <c r="BF127"/>
  <c r="BF132"/>
  <c r="BF138"/>
  <c r="BF140"/>
  <c r="BF142"/>
  <c r="BF144"/>
  <c r="BF145"/>
  <c r="BF151"/>
  <c r="BF164"/>
  <c r="BF174"/>
  <c r="BF177"/>
  <c r="BF180"/>
  <c r="BF184"/>
  <c r="BF190"/>
  <c r="BF193"/>
  <c r="BF199"/>
  <c r="BF203"/>
  <c i="6" r="BK103"/>
  <c r="J103"/>
  <c r="J64"/>
  <c i="7" r="J56"/>
  <c r="F59"/>
  <c r="BF95"/>
  <c r="BF98"/>
  <c r="BF104"/>
  <c r="BF107"/>
  <c r="BF139"/>
  <c r="BF150"/>
  <c r="BF157"/>
  <c r="BF165"/>
  <c r="BF171"/>
  <c r="BF178"/>
  <c r="BF195"/>
  <c r="BF197"/>
  <c r="BF201"/>
  <c r="BF203"/>
  <c r="BF209"/>
  <c r="BF211"/>
  <c r="BF213"/>
  <c r="BF221"/>
  <c r="BF231"/>
  <c r="BF259"/>
  <c r="BF260"/>
  <c i="6" r="J175"/>
  <c r="J70"/>
  <c i="7" r="BF102"/>
  <c r="BF108"/>
  <c r="BF115"/>
  <c r="BF123"/>
  <c r="BF129"/>
  <c r="BF137"/>
  <c r="BF142"/>
  <c r="BF149"/>
  <c r="BF167"/>
  <c r="BF169"/>
  <c r="BF173"/>
  <c r="BF175"/>
  <c r="BF181"/>
  <c r="BF187"/>
  <c r="BF189"/>
  <c r="BF199"/>
  <c r="BF228"/>
  <c r="BF230"/>
  <c r="BF233"/>
  <c r="BF234"/>
  <c r="BF238"/>
  <c r="BF251"/>
  <c r="BF253"/>
  <c r="BF254"/>
  <c r="BF257"/>
  <c r="E50"/>
  <c r="BF97"/>
  <c r="BF103"/>
  <c r="BF117"/>
  <c r="BF121"/>
  <c r="BF127"/>
  <c r="BF134"/>
  <c r="BF135"/>
  <c r="BF136"/>
  <c r="BF144"/>
  <c r="BF146"/>
  <c r="BF148"/>
  <c r="BF154"/>
  <c r="BF155"/>
  <c r="BF163"/>
  <c r="BF176"/>
  <c r="BF191"/>
  <c r="BF215"/>
  <c r="BF217"/>
  <c r="BF219"/>
  <c r="BF222"/>
  <c r="BF224"/>
  <c r="BF226"/>
  <c r="BF240"/>
  <c r="BF242"/>
  <c r="BF245"/>
  <c r="BF247"/>
  <c r="BF249"/>
  <c r="BF99"/>
  <c r="BF100"/>
  <c r="BF101"/>
  <c r="BF105"/>
  <c r="BF111"/>
  <c r="BF112"/>
  <c r="BF119"/>
  <c r="BF125"/>
  <c r="BF131"/>
  <c r="BF133"/>
  <c r="BF151"/>
  <c r="BF152"/>
  <c r="BF159"/>
  <c r="BF161"/>
  <c r="BF177"/>
  <c r="BF183"/>
  <c r="BF185"/>
  <c r="BF193"/>
  <c r="BF205"/>
  <c r="BF207"/>
  <c r="BF236"/>
  <c r="BF244"/>
  <c r="BF258"/>
  <c i="6" r="F58"/>
  <c r="J59"/>
  <c r="J96"/>
  <c r="F99"/>
  <c r="BF117"/>
  <c r="BF119"/>
  <c r="BF121"/>
  <c r="BF123"/>
  <c r="BF150"/>
  <c r="BF157"/>
  <c r="BF158"/>
  <c r="BF162"/>
  <c r="BF164"/>
  <c r="BF167"/>
  <c r="BF168"/>
  <c r="BF170"/>
  <c r="BF174"/>
  <c r="BF176"/>
  <c r="BF184"/>
  <c r="BF188"/>
  <c r="BF192"/>
  <c r="BF194"/>
  <c r="BF195"/>
  <c r="BF200"/>
  <c r="BF202"/>
  <c r="BF213"/>
  <c r="BF214"/>
  <c r="BF226"/>
  <c r="BF227"/>
  <c r="BF235"/>
  <c r="BF239"/>
  <c r="BF250"/>
  <c r="BF252"/>
  <c r="BF255"/>
  <c r="BF265"/>
  <c r="BF273"/>
  <c r="BF274"/>
  <c r="BF276"/>
  <c r="BF277"/>
  <c r="BF286"/>
  <c r="BF294"/>
  <c r="BF303"/>
  <c r="BF305"/>
  <c r="BF324"/>
  <c r="BF344"/>
  <c r="BF348"/>
  <c r="BF350"/>
  <c r="BF352"/>
  <c r="BF365"/>
  <c r="BF368"/>
  <c r="BF376"/>
  <c r="BF377"/>
  <c r="BF380"/>
  <c r="BF387"/>
  <c r="BF389"/>
  <c r="E50"/>
  <c r="J58"/>
  <c r="BF105"/>
  <c r="BF131"/>
  <c r="BF134"/>
  <c r="BF136"/>
  <c r="BF148"/>
  <c r="BF163"/>
  <c r="BF193"/>
  <c r="BF206"/>
  <c r="BF216"/>
  <c r="BF234"/>
  <c r="BF240"/>
  <c r="BF259"/>
  <c r="BF260"/>
  <c r="BF261"/>
  <c r="BF263"/>
  <c r="BF271"/>
  <c r="BF283"/>
  <c r="BF287"/>
  <c r="BF306"/>
  <c r="BF317"/>
  <c r="BF322"/>
  <c r="BF341"/>
  <c r="BF343"/>
  <c r="BF356"/>
  <c r="BF362"/>
  <c r="BF366"/>
  <c r="BF372"/>
  <c r="BF375"/>
  <c r="BF382"/>
  <c r="BF391"/>
  <c r="BF393"/>
  <c r="BF395"/>
  <c r="BF109"/>
  <c r="BF111"/>
  <c r="BF113"/>
  <c r="BF115"/>
  <c r="BF127"/>
  <c r="BF129"/>
  <c r="BF140"/>
  <c r="BF142"/>
  <c r="BF144"/>
  <c r="BF152"/>
  <c r="BF155"/>
  <c r="BF159"/>
  <c r="BF161"/>
  <c r="BF169"/>
  <c r="BF171"/>
  <c r="BF173"/>
  <c r="BF196"/>
  <c r="BF197"/>
  <c r="BF198"/>
  <c r="BF211"/>
  <c r="BF225"/>
  <c r="BF233"/>
  <c r="BF238"/>
  <c r="BF246"/>
  <c r="BF247"/>
  <c r="BF249"/>
  <c r="BF253"/>
  <c r="BF272"/>
  <c r="BF278"/>
  <c r="BF280"/>
  <c r="BF281"/>
  <c r="BF289"/>
  <c r="BF309"/>
  <c r="BF310"/>
  <c r="BF314"/>
  <c r="BF329"/>
  <c r="BF330"/>
  <c r="BF334"/>
  <c r="BF335"/>
  <c r="BF346"/>
  <c r="BF353"/>
  <c r="BF370"/>
  <c r="BF378"/>
  <c r="BF384"/>
  <c r="BF107"/>
  <c r="BF146"/>
  <c r="BF160"/>
  <c r="BF165"/>
  <c r="BF166"/>
  <c r="BF172"/>
  <c r="BF180"/>
  <c r="BF199"/>
  <c r="BF204"/>
  <c r="BF208"/>
  <c r="BF210"/>
  <c r="BF217"/>
  <c r="BF219"/>
  <c r="BF221"/>
  <c r="BF223"/>
  <c r="BF224"/>
  <c r="BF228"/>
  <c r="BF231"/>
  <c r="BF243"/>
  <c r="BF256"/>
  <c r="BF267"/>
  <c r="BF269"/>
  <c r="BF270"/>
  <c r="BF284"/>
  <c r="BF290"/>
  <c r="BF293"/>
  <c r="BF297"/>
  <c r="BF299"/>
  <c r="BF301"/>
  <c r="BF307"/>
  <c r="BF311"/>
  <c r="BF313"/>
  <c r="BF315"/>
  <c r="BF316"/>
  <c r="BF319"/>
  <c r="BF321"/>
  <c r="BF325"/>
  <c r="BF337"/>
  <c r="BF338"/>
  <c r="BF340"/>
  <c r="BF347"/>
  <c r="BF360"/>
  <c r="BF385"/>
  <c i="5" r="J56"/>
  <c r="F59"/>
  <c r="BF90"/>
  <c i="4" r="BK4470"/>
  <c r="J4470"/>
  <c r="J108"/>
  <c i="5" r="E50"/>
  <c r="BF110"/>
  <c i="4" r="F59"/>
  <c r="BF136"/>
  <c r="BF140"/>
  <c r="BF173"/>
  <c r="BF192"/>
  <c r="BF215"/>
  <c r="BF226"/>
  <c r="BF278"/>
  <c r="BF300"/>
  <c r="BF355"/>
  <c r="BF376"/>
  <c r="BF466"/>
  <c r="BF475"/>
  <c r="BF611"/>
  <c r="BF981"/>
  <c r="BF1018"/>
  <c r="BF1034"/>
  <c r="BF1082"/>
  <c r="BF1087"/>
  <c r="BF1160"/>
  <c r="BF1175"/>
  <c r="BF1201"/>
  <c r="BF1206"/>
  <c r="BF1213"/>
  <c r="BF1381"/>
  <c r="BF1420"/>
  <c r="BF1541"/>
  <c r="BF1568"/>
  <c r="BF1628"/>
  <c r="BF1630"/>
  <c r="BF1649"/>
  <c r="BF1800"/>
  <c r="BF1893"/>
  <c r="BF1930"/>
  <c r="BF1942"/>
  <c r="BF2148"/>
  <c r="BF2168"/>
  <c r="BF2213"/>
  <c r="BF2224"/>
  <c r="BF2237"/>
  <c r="BF2256"/>
  <c r="BF2265"/>
  <c r="BF2268"/>
  <c r="BF2273"/>
  <c r="BF2319"/>
  <c r="BF2330"/>
  <c r="BF2331"/>
  <c r="BF2340"/>
  <c r="BF2356"/>
  <c r="BF2363"/>
  <c r="BF2366"/>
  <c r="BF2372"/>
  <c r="BF2373"/>
  <c r="BF2378"/>
  <c r="BF2385"/>
  <c r="BF2462"/>
  <c r="BF2471"/>
  <c r="BF2512"/>
  <c r="BF2724"/>
  <c r="BF2784"/>
  <c r="BF2810"/>
  <c r="BF2854"/>
  <c r="BF2876"/>
  <c r="BF2878"/>
  <c r="BF3060"/>
  <c r="BF3145"/>
  <c r="BF3202"/>
  <c r="BF3213"/>
  <c r="BF3251"/>
  <c r="BF3259"/>
  <c r="BF3312"/>
  <c r="BF3347"/>
  <c r="BF3382"/>
  <c r="BF3434"/>
  <c r="BF3437"/>
  <c r="BF3441"/>
  <c r="BF3451"/>
  <c r="BF3487"/>
  <c r="BF3507"/>
  <c r="BF3517"/>
  <c r="BF3524"/>
  <c r="BF3531"/>
  <c r="BF3532"/>
  <c r="BF3565"/>
  <c r="BF3590"/>
  <c r="BF3658"/>
  <c r="BF3659"/>
  <c r="BF3669"/>
  <c r="BF3672"/>
  <c r="BF3674"/>
  <c r="BF3675"/>
  <c r="BF3677"/>
  <c r="BF3679"/>
  <c r="BF3682"/>
  <c r="BF3686"/>
  <c r="BF3693"/>
  <c r="BF3698"/>
  <c r="BF3702"/>
  <c r="BF3703"/>
  <c r="BF3705"/>
  <c r="BF3710"/>
  <c r="BF3715"/>
  <c r="BF3717"/>
  <c r="BF3719"/>
  <c r="BF3720"/>
  <c r="BF3726"/>
  <c r="BF3739"/>
  <c r="BF3742"/>
  <c r="BF3744"/>
  <c r="BF3748"/>
  <c r="BF3750"/>
  <c r="BF3758"/>
  <c r="BF3761"/>
  <c r="BF3779"/>
  <c r="BF3781"/>
  <c r="BF3790"/>
  <c r="BF3795"/>
  <c r="BF3797"/>
  <c r="BF3824"/>
  <c r="BF3829"/>
  <c r="BF3840"/>
  <c r="BF3853"/>
  <c r="BF3855"/>
  <c r="BF3909"/>
  <c r="BF3914"/>
  <c r="BF3961"/>
  <c r="BF3981"/>
  <c r="BF3991"/>
  <c r="BF4001"/>
  <c r="BF4004"/>
  <c r="BF4017"/>
  <c r="BF4019"/>
  <c r="BF4032"/>
  <c r="BF4034"/>
  <c r="BF4037"/>
  <c r="BF4052"/>
  <c r="BF4065"/>
  <c r="BF4069"/>
  <c r="BF4073"/>
  <c r="BF4084"/>
  <c r="BF4087"/>
  <c r="BF4174"/>
  <c r="BF4261"/>
  <c r="BF4263"/>
  <c r="BF4350"/>
  <c r="BF4352"/>
  <c r="BF4439"/>
  <c r="BF4443"/>
  <c r="BF4445"/>
  <c r="BF4448"/>
  <c r="BF4457"/>
  <c r="BF4468"/>
  <c r="BF4472"/>
  <c r="BF4473"/>
  <c r="BF4474"/>
  <c r="BF4476"/>
  <c r="BF4496"/>
  <c r="BF4499"/>
  <c r="BF4502"/>
  <c r="BF4505"/>
  <c r="BF4508"/>
  <c r="BF4529"/>
  <c r="BF4532"/>
  <c r="BF4535"/>
  <c r="BF4545"/>
  <c r="BF4548"/>
  <c r="BF4551"/>
  <c r="BF4561"/>
  <c r="BF4564"/>
  <c r="BF4596"/>
  <c r="BF4606"/>
  <c r="BF4609"/>
  <c r="BF4621"/>
  <c r="BF4624"/>
  <c r="BF4630"/>
  <c r="BF4646"/>
  <c r="BF4655"/>
  <c r="BF4657"/>
  <c r="BF4659"/>
  <c r="BF4662"/>
  <c r="BF4665"/>
  <c r="BF4667"/>
  <c r="J56"/>
  <c r="BF145"/>
  <c r="BF149"/>
  <c r="BF152"/>
  <c r="BF254"/>
  <c r="BF257"/>
  <c r="BF280"/>
  <c r="BF291"/>
  <c r="BF325"/>
  <c r="BF333"/>
  <c r="BF348"/>
  <c r="BF569"/>
  <c r="BF571"/>
  <c r="BF615"/>
  <c r="BF631"/>
  <c r="BF644"/>
  <c r="BF655"/>
  <c r="BF711"/>
  <c r="BF739"/>
  <c r="BF800"/>
  <c r="BF852"/>
  <c r="BF856"/>
  <c r="BF868"/>
  <c r="BF902"/>
  <c r="BF904"/>
  <c r="BF920"/>
  <c r="BF950"/>
  <c r="BF1004"/>
  <c r="BF1092"/>
  <c r="BF1156"/>
  <c r="BF1183"/>
  <c r="BF1216"/>
  <c r="BF1224"/>
  <c r="BF1360"/>
  <c r="BF1412"/>
  <c r="BF1418"/>
  <c r="BF1437"/>
  <c r="BF1443"/>
  <c r="BF1468"/>
  <c r="BF1570"/>
  <c r="BF1600"/>
  <c r="BF1666"/>
  <c r="BF1714"/>
  <c r="BF1722"/>
  <c r="BF1804"/>
  <c r="BF1812"/>
  <c r="BF1866"/>
  <c r="BF1903"/>
  <c r="BF1922"/>
  <c r="BF1938"/>
  <c r="BF1947"/>
  <c r="BF1951"/>
  <c r="BF2092"/>
  <c r="BF2118"/>
  <c r="BF2134"/>
  <c r="BF2161"/>
  <c r="BF2171"/>
  <c r="BF2203"/>
  <c r="BF2301"/>
  <c r="BF2325"/>
  <c r="BF2332"/>
  <c r="BF2333"/>
  <c r="BF2335"/>
  <c r="BF2338"/>
  <c r="BF2339"/>
  <c r="BF2352"/>
  <c r="BF2354"/>
  <c r="BF2359"/>
  <c r="BF2364"/>
  <c r="BF2365"/>
  <c r="BF2368"/>
  <c r="BF2381"/>
  <c r="BF2392"/>
  <c r="BF2402"/>
  <c r="BF2409"/>
  <c r="BF2415"/>
  <c r="BF2429"/>
  <c r="BF2430"/>
  <c r="BF2446"/>
  <c r="BF2448"/>
  <c r="BF2454"/>
  <c r="BF2477"/>
  <c r="BF2486"/>
  <c r="BF2488"/>
  <c r="BF2510"/>
  <c r="BF2526"/>
  <c r="BF2852"/>
  <c r="BF2866"/>
  <c r="BF2905"/>
  <c r="BF2949"/>
  <c r="BF2973"/>
  <c r="BF2998"/>
  <c r="BF3051"/>
  <c r="BF3082"/>
  <c r="BF3085"/>
  <c r="BF3101"/>
  <c r="BF3117"/>
  <c r="BF3190"/>
  <c r="BF3197"/>
  <c r="BF3230"/>
  <c r="BF3363"/>
  <c r="BF3430"/>
  <c r="BF3439"/>
  <c r="BF3447"/>
  <c r="BF3464"/>
  <c r="BF3468"/>
  <c r="BF3521"/>
  <c r="BF3530"/>
  <c r="BF3534"/>
  <c r="BF3576"/>
  <c r="BF3600"/>
  <c r="BF3662"/>
  <c r="BF3665"/>
  <c r="BF3668"/>
  <c r="BF3671"/>
  <c r="BF3680"/>
  <c r="BF3683"/>
  <c r="BF3684"/>
  <c r="BF3688"/>
  <c r="BF3696"/>
  <c r="BF3699"/>
  <c r="BF3700"/>
  <c r="BF3701"/>
  <c r="BF3708"/>
  <c r="BF3716"/>
  <c r="BF3722"/>
  <c r="BF3724"/>
  <c r="BF3735"/>
  <c r="BF3740"/>
  <c r="BF3743"/>
  <c r="BF3751"/>
  <c r="BF3754"/>
  <c r="BF3756"/>
  <c r="BF3757"/>
  <c r="BF3760"/>
  <c r="BF3762"/>
  <c r="BF3763"/>
  <c r="BF3768"/>
  <c r="BF3769"/>
  <c r="BF3774"/>
  <c r="BF3780"/>
  <c r="BF3782"/>
  <c r="BF3788"/>
  <c r="BF3798"/>
  <c r="BF3800"/>
  <c r="BF3807"/>
  <c r="BF3812"/>
  <c r="BF3820"/>
  <c r="BF3823"/>
  <c r="BF3831"/>
  <c r="BF3834"/>
  <c r="BF3835"/>
  <c r="BF3836"/>
  <c r="BF3837"/>
  <c r="BF3838"/>
  <c r="BF3843"/>
  <c r="BF3846"/>
  <c r="BF3847"/>
  <c r="BF3849"/>
  <c r="BF3891"/>
  <c r="BF3905"/>
  <c r="BF3912"/>
  <c r="BF3958"/>
  <c r="BF176"/>
  <c r="BF200"/>
  <c r="BF219"/>
  <c r="BF236"/>
  <c r="BF260"/>
  <c r="BF262"/>
  <c r="BF302"/>
  <c r="BF314"/>
  <c r="BF318"/>
  <c r="BF329"/>
  <c r="BF365"/>
  <c r="BF394"/>
  <c r="BF619"/>
  <c r="BF627"/>
  <c r="BF640"/>
  <c r="BF646"/>
  <c r="BF657"/>
  <c r="BF688"/>
  <c r="BF747"/>
  <c r="BF987"/>
  <c r="BF1026"/>
  <c r="BF1106"/>
  <c r="BF1119"/>
  <c r="BF1130"/>
  <c r="BF1132"/>
  <c r="BF1146"/>
  <c r="BF1148"/>
  <c r="BF1154"/>
  <c r="BF1164"/>
  <c r="BF1179"/>
  <c r="BF1181"/>
  <c r="BF1195"/>
  <c r="BF1310"/>
  <c r="BF1464"/>
  <c r="BF1502"/>
  <c r="BF1544"/>
  <c r="BF1611"/>
  <c r="BF1624"/>
  <c r="BF1647"/>
  <c r="BF1685"/>
  <c r="BF1688"/>
  <c r="BF1716"/>
  <c r="BF1746"/>
  <c r="BF1778"/>
  <c r="BF1885"/>
  <c r="BF1905"/>
  <c r="BF1934"/>
  <c r="BF1949"/>
  <c r="BF1955"/>
  <c r="BF1961"/>
  <c r="BF2024"/>
  <c r="BF2046"/>
  <c r="BF2152"/>
  <c r="BF2166"/>
  <c r="BF2188"/>
  <c r="BF2243"/>
  <c r="BF2266"/>
  <c r="BF2274"/>
  <c r="BF2278"/>
  <c r="BF2281"/>
  <c r="BF2288"/>
  <c r="BF2294"/>
  <c r="BF2313"/>
  <c r="BF2314"/>
  <c r="BF2321"/>
  <c r="BF2324"/>
  <c r="BF2326"/>
  <c r="BF2328"/>
  <c r="BF2336"/>
  <c r="BF2347"/>
  <c r="BF2349"/>
  <c r="BF2353"/>
  <c r="BF2357"/>
  <c r="BF2358"/>
  <c r="BF2360"/>
  <c r="BF2361"/>
  <c r="BF2367"/>
  <c r="BF2388"/>
  <c r="BF2399"/>
  <c r="BF2426"/>
  <c r="BF2447"/>
  <c r="BF2452"/>
  <c r="BF2458"/>
  <c r="BF2501"/>
  <c r="BF2503"/>
  <c r="BF2623"/>
  <c r="BF2673"/>
  <c r="BF2815"/>
  <c r="BF2817"/>
  <c r="BF2869"/>
  <c r="BF2892"/>
  <c r="BF2894"/>
  <c r="BF2967"/>
  <c r="BF2970"/>
  <c r="BF3046"/>
  <c r="BF3049"/>
  <c r="BF3131"/>
  <c r="BF3151"/>
  <c r="BF3199"/>
  <c r="BF3206"/>
  <c r="BF3208"/>
  <c r="BF3215"/>
  <c r="BF3247"/>
  <c r="BF3255"/>
  <c r="BF3274"/>
  <c r="BF3440"/>
  <c r="BF3442"/>
  <c r="BF3443"/>
  <c r="BF3455"/>
  <c r="BF3459"/>
  <c r="BF3518"/>
  <c r="BF3526"/>
  <c r="BF3535"/>
  <c r="BF3551"/>
  <c r="BF3579"/>
  <c r="BF3586"/>
  <c r="BF3593"/>
  <c r="BF3607"/>
  <c r="BF3611"/>
  <c r="BF3661"/>
  <c r="BF3670"/>
  <c r="BF3681"/>
  <c r="BF3685"/>
  <c r="BF3689"/>
  <c r="BF3691"/>
  <c r="BF3695"/>
  <c r="BF3706"/>
  <c r="BF3707"/>
  <c r="BF3713"/>
  <c r="BF3721"/>
  <c r="BF3723"/>
  <c r="BF3737"/>
  <c r="BF3738"/>
  <c r="BF3747"/>
  <c r="BF3749"/>
  <c r="BF3753"/>
  <c r="BF3759"/>
  <c r="BF3764"/>
  <c r="BF3766"/>
  <c r="BF3771"/>
  <c r="BF3776"/>
  <c r="BF3777"/>
  <c r="BF3778"/>
  <c r="BF3786"/>
  <c r="BF3792"/>
  <c r="BF3796"/>
  <c r="BF3802"/>
  <c r="BF3821"/>
  <c r="BF3826"/>
  <c r="BF3830"/>
  <c r="BF3832"/>
  <c r="BF3841"/>
  <c r="BF3850"/>
  <c r="BF3851"/>
  <c r="BF3857"/>
  <c r="BF3879"/>
  <c r="BF3898"/>
  <c r="BF3935"/>
  <c r="BF3954"/>
  <c r="E50"/>
  <c r="BF181"/>
  <c r="BF213"/>
  <c r="BF245"/>
  <c r="BF247"/>
  <c r="BF269"/>
  <c r="BF282"/>
  <c r="BF293"/>
  <c r="BF388"/>
  <c r="BF592"/>
  <c r="BF623"/>
  <c r="BF653"/>
  <c r="BF724"/>
  <c r="BF761"/>
  <c r="BF850"/>
  <c r="BF985"/>
  <c r="BF996"/>
  <c r="BF1011"/>
  <c r="BF1022"/>
  <c r="BF1030"/>
  <c r="BF1068"/>
  <c r="BF1122"/>
  <c r="BF1167"/>
  <c r="BF1169"/>
  <c r="BF1173"/>
  <c r="BF1188"/>
  <c r="BF1191"/>
  <c r="BF1209"/>
  <c r="BF1221"/>
  <c r="BF1232"/>
  <c r="BF1240"/>
  <c r="BF1242"/>
  <c r="BF1250"/>
  <c r="BF1300"/>
  <c r="BF1409"/>
  <c r="BF1440"/>
  <c r="BF1456"/>
  <c r="BF1460"/>
  <c r="BF1470"/>
  <c r="BF1474"/>
  <c r="BF1509"/>
  <c r="BF1664"/>
  <c r="BF1682"/>
  <c r="BF1719"/>
  <c r="BF1744"/>
  <c r="BF1748"/>
  <c r="BF1808"/>
  <c r="BF1839"/>
  <c r="BF1870"/>
  <c r="BF1890"/>
  <c r="BF1926"/>
  <c r="BF2004"/>
  <c r="BF2124"/>
  <c r="BF2156"/>
  <c r="BF2164"/>
  <c r="BF2173"/>
  <c r="BF2247"/>
  <c r="BF2252"/>
  <c r="BF2267"/>
  <c r="BF2269"/>
  <c r="BF2298"/>
  <c r="BF2302"/>
  <c r="BF2303"/>
  <c r="BF2312"/>
  <c r="BF2315"/>
  <c r="BF2322"/>
  <c r="BF2323"/>
  <c r="BF2327"/>
  <c r="BF2329"/>
  <c r="BF2337"/>
  <c r="BF2351"/>
  <c r="BF2355"/>
  <c r="BF2362"/>
  <c r="BF2369"/>
  <c r="BF2370"/>
  <c r="BF2371"/>
  <c r="BF2395"/>
  <c r="BF2431"/>
  <c r="BF2432"/>
  <c r="BF2439"/>
  <c r="BF2445"/>
  <c r="BF2464"/>
  <c r="BF2473"/>
  <c r="BF2479"/>
  <c r="BF2506"/>
  <c r="BF2528"/>
  <c r="BF2535"/>
  <c r="BF2626"/>
  <c r="BF2675"/>
  <c r="BF2722"/>
  <c r="BF2915"/>
  <c r="BF2922"/>
  <c r="BF2924"/>
  <c r="BF2942"/>
  <c r="BF2945"/>
  <c r="BF2952"/>
  <c r="BF2955"/>
  <c r="BF2964"/>
  <c r="BF3022"/>
  <c r="BF3062"/>
  <c r="BF3093"/>
  <c r="BF3103"/>
  <c r="BF3135"/>
  <c r="BF3159"/>
  <c r="BF3188"/>
  <c r="BF3193"/>
  <c r="BF3227"/>
  <c r="BF3233"/>
  <c r="BF3422"/>
  <c r="BF3426"/>
  <c r="BF3438"/>
  <c r="BF3504"/>
  <c r="BF3514"/>
  <c r="BF3528"/>
  <c r="BF3529"/>
  <c r="BF3533"/>
  <c r="BF3562"/>
  <c r="BF3598"/>
  <c r="BF3615"/>
  <c r="BF3655"/>
  <c r="BF3660"/>
  <c r="BF3663"/>
  <c r="BF3664"/>
  <c r="BF3666"/>
  <c r="BF3667"/>
  <c r="BF3673"/>
  <c r="BF3676"/>
  <c r="BF3678"/>
  <c r="BF3687"/>
  <c r="BF3690"/>
  <c r="BF3692"/>
  <c r="BF3694"/>
  <c r="BF3697"/>
  <c r="BF3704"/>
  <c r="BF3709"/>
  <c r="BF3711"/>
  <c r="BF3712"/>
  <c r="BF3714"/>
  <c r="BF3718"/>
  <c r="BF3734"/>
  <c r="BF3736"/>
  <c r="BF3741"/>
  <c r="BF3745"/>
  <c r="BF3746"/>
  <c r="BF3752"/>
  <c r="BF3755"/>
  <c r="BF3765"/>
  <c r="BF3767"/>
  <c r="BF3772"/>
  <c r="BF3775"/>
  <c r="BF3784"/>
  <c r="BF3789"/>
  <c r="BF3791"/>
  <c r="BF3793"/>
  <c r="BF3794"/>
  <c r="BF3799"/>
  <c r="BF3801"/>
  <c r="BF3803"/>
  <c r="BF3819"/>
  <c r="BF3822"/>
  <c r="BF3825"/>
  <c r="BF3827"/>
  <c r="BF3828"/>
  <c r="BF3833"/>
  <c r="BF3839"/>
  <c r="BF3842"/>
  <c r="BF3844"/>
  <c r="BF3845"/>
  <c r="BF3848"/>
  <c r="BF3866"/>
  <c r="BF3882"/>
  <c r="BF3916"/>
  <c r="BF3939"/>
  <c i="3" r="E71"/>
  <c r="F78"/>
  <c r="BF110"/>
  <c r="J52"/>
  <c r="BF106"/>
  <c r="BF137"/>
  <c r="BF139"/>
  <c r="BF149"/>
  <c i="2" r="J85"/>
  <c r="J61"/>
  <c i="3" r="BF84"/>
  <c r="BF104"/>
  <c r="BF142"/>
  <c r="BF156"/>
  <c i="2" r="J52"/>
  <c r="J55"/>
  <c r="BF87"/>
  <c r="BF91"/>
  <c r="BF98"/>
  <c r="BF103"/>
  <c r="E48"/>
  <c r="F54"/>
  <c r="J79"/>
  <c r="BF88"/>
  <c r="BF89"/>
  <c r="BF92"/>
  <c r="BF93"/>
  <c r="F80"/>
  <c r="BF90"/>
  <c r="BF95"/>
  <c r="BF100"/>
  <c r="BF102"/>
  <c r="BF86"/>
  <c r="BF96"/>
  <c r="BF101"/>
  <c i="4" r="F37"/>
  <c i="1" r="BB58"/>
  <c i="15" r="F36"/>
  <c i="1" r="BC70"/>
  <c i="18" r="F37"/>
  <c i="1" r="BD73"/>
  <c i="20" r="F34"/>
  <c i="1" r="BA75"/>
  <c i="22" r="F35"/>
  <c i="1" r="BB77"/>
  <c i="24" r="F35"/>
  <c i="1" r="BB79"/>
  <c i="26" r="F35"/>
  <c i="1" r="BB81"/>
  <c i="32" r="F37"/>
  <c i="1" r="BD87"/>
  <c i="16" r="F35"/>
  <c i="1" r="BB71"/>
  <c i="17" r="F33"/>
  <c i="1" r="AZ72"/>
  <c i="18" r="F33"/>
  <c i="1" r="AZ73"/>
  <c i="19" r="F33"/>
  <c i="1" r="AZ74"/>
  <c i="20" r="F36"/>
  <c i="1" r="BC75"/>
  <c i="21" r="F36"/>
  <c i="1" r="BC76"/>
  <c i="23" r="F35"/>
  <c i="1" r="BB78"/>
  <c i="26" r="F36"/>
  <c i="1" r="BC81"/>
  <c i="28" r="F35"/>
  <c i="1" r="BB83"/>
  <c i="29" r="F35"/>
  <c i="1" r="BB84"/>
  <c i="30" r="F36"/>
  <c i="1" r="BC85"/>
  <c i="31" r="F35"/>
  <c i="1" r="BB86"/>
  <c i="32" r="F34"/>
  <c i="1" r="BA87"/>
  <c i="33" r="F37"/>
  <c i="1" r="BB89"/>
  <c i="37" r="F35"/>
  <c i="1" r="BB93"/>
  <c i="2" r="F35"/>
  <c i="1" r="BB55"/>
  <c i="4" r="F35"/>
  <c i="1" r="AZ58"/>
  <c i="10" r="F37"/>
  <c i="1" r="BB65"/>
  <c i="11" r="F38"/>
  <c i="1" r="BC66"/>
  <c i="13" r="F38"/>
  <c i="1" r="BC68"/>
  <c i="14" r="J33"/>
  <c i="1" r="AV69"/>
  <c i="15" r="F33"/>
  <c i="1" r="AZ70"/>
  <c i="15" r="F37"/>
  <c i="1" r="BD70"/>
  <c i="20" r="F37"/>
  <c i="1" r="BD75"/>
  <c i="28" r="F37"/>
  <c i="1" r="BD83"/>
  <c i="29" r="F37"/>
  <c i="1" r="BD84"/>
  <c i="34" r="J35"/>
  <c i="1" r="AV90"/>
  <c i="35" r="J35"/>
  <c i="1" r="AV91"/>
  <c i="37" r="F37"/>
  <c i="1" r="BD93"/>
  <c i="3" r="F37"/>
  <c i="1" r="BD56"/>
  <c i="7" r="F38"/>
  <c i="1" r="BC61"/>
  <c i="8" r="F40"/>
  <c i="1" r="BC63"/>
  <c i="10" r="J35"/>
  <c i="1" r="AV65"/>
  <c i="10" r="F35"/>
  <c i="1" r="AZ65"/>
  <c i="12" r="J35"/>
  <c i="1" r="AV67"/>
  <c i="13" r="F39"/>
  <c i="1" r="BD68"/>
  <c i="15" r="J33"/>
  <c i="1" r="AV70"/>
  <c i="17" r="F36"/>
  <c i="1" r="BC72"/>
  <c i="19" r="J33"/>
  <c i="1" r="AV74"/>
  <c i="20" r="F35"/>
  <c i="1" r="BB75"/>
  <c i="23" r="J34"/>
  <c i="1" r="AW78"/>
  <c i="27" r="F36"/>
  <c i="1" r="BC82"/>
  <c i="28" r="F36"/>
  <c i="1" r="BC83"/>
  <c i="30" r="F35"/>
  <c i="1" r="BB85"/>
  <c i="32" r="F36"/>
  <c i="1" r="BC87"/>
  <c i="6" r="F37"/>
  <c i="1" r="BB60"/>
  <c i="7" r="F35"/>
  <c i="1" r="AZ61"/>
  <c i="9" r="F39"/>
  <c i="1" r="BB64"/>
  <c i="9" r="F40"/>
  <c i="1" r="BC64"/>
  <c i="11" r="J35"/>
  <c i="1" r="AV66"/>
  <c i="12" r="F39"/>
  <c i="1" r="BD67"/>
  <c i="12" r="F35"/>
  <c i="1" r="AZ67"/>
  <c i="14" r="F37"/>
  <c i="1" r="BD69"/>
  <c i="14" r="F36"/>
  <c i="1" r="BC69"/>
  <c i="16" r="F36"/>
  <c i="1" r="BC71"/>
  <c i="19" r="F35"/>
  <c i="1" r="BB74"/>
  <c i="21" r="F35"/>
  <c i="1" r="BB76"/>
  <c i="23" r="F36"/>
  <c i="1" r="BC78"/>
  <c i="27" r="F37"/>
  <c i="1" r="BD82"/>
  <c i="29" r="J33"/>
  <c i="1" r="AV84"/>
  <c i="31" r="J33"/>
  <c i="1" r="AV86"/>
  <c i="34" r="F38"/>
  <c i="1" r="BC90"/>
  <c i="34" r="F35"/>
  <c i="1" r="AZ90"/>
  <c i="35" r="F35"/>
  <c i="1" r="AZ91"/>
  <c i="36" r="F37"/>
  <c i="1" r="BD92"/>
  <c r="AS57"/>
  <c r="AS54"/>
  <c i="3" r="F36"/>
  <c i="1" r="BC56"/>
  <c i="4" r="F38"/>
  <c i="1" r="BC58"/>
  <c i="16" r="F37"/>
  <c i="1" r="BD71"/>
  <c i="24" r="J33"/>
  <c i="1" r="AV79"/>
  <c i="25" r="J33"/>
  <c i="1" r="AV80"/>
  <c i="26" r="J33"/>
  <c i="1" r="AV81"/>
  <c i="27" r="F35"/>
  <c i="1" r="BB82"/>
  <c i="30" r="F33"/>
  <c i="1" r="AZ85"/>
  <c i="33" r="F39"/>
  <c i="1" r="BD89"/>
  <c i="2" r="F36"/>
  <c i="1" r="BC55"/>
  <c i="6" r="J35"/>
  <c i="1" r="AV60"/>
  <c i="8" r="F41"/>
  <c i="1" r="BD63"/>
  <c i="11" r="F35"/>
  <c i="1" r="AZ66"/>
  <c i="13" r="F35"/>
  <c i="1" r="AZ68"/>
  <c i="14" r="F33"/>
  <c i="1" r="AZ69"/>
  <c i="17" r="F35"/>
  <c i="1" r="BB72"/>
  <c i="18" r="F35"/>
  <c i="1" r="BB73"/>
  <c i="21" r="J33"/>
  <c i="1" r="AV76"/>
  <c i="24" r="F33"/>
  <c i="1" r="AZ79"/>
  <c i="25" r="F33"/>
  <c i="1" r="AZ80"/>
  <c i="27" r="J33"/>
  <c i="1" r="AV82"/>
  <c i="29" r="F36"/>
  <c i="1" r="BC84"/>
  <c i="31" r="F37"/>
  <c i="1" r="BD86"/>
  <c i="34" r="F37"/>
  <c i="1" r="BB90"/>
  <c i="35" r="F39"/>
  <c i="1" r="BD91"/>
  <c i="36" r="J33"/>
  <c i="1" r="AV92"/>
  <c i="37" r="F33"/>
  <c i="1" r="AZ93"/>
  <c i="3" r="J33"/>
  <c i="1" r="AV56"/>
  <c i="5" r="J35"/>
  <c i="1" r="AV59"/>
  <c i="5" r="F38"/>
  <c i="1" r="BC59"/>
  <c i="6" r="F39"/>
  <c i="1" r="BD60"/>
  <c i="8" r="F39"/>
  <c i="1" r="BB63"/>
  <c i="10" r="F39"/>
  <c i="1" r="BD65"/>
  <c i="11" r="F39"/>
  <c i="1" r="BD66"/>
  <c i="12" r="F38"/>
  <c i="1" r="BC67"/>
  <c i="16" r="J33"/>
  <c i="1" r="AV71"/>
  <c i="17" r="F37"/>
  <c i="1" r="BD72"/>
  <c i="18" r="F36"/>
  <c i="1" r="BC73"/>
  <c i="20" r="J34"/>
  <c i="1" r="AW75"/>
  <c i="22" r="F36"/>
  <c i="1" r="BC77"/>
  <c i="25" r="F36"/>
  <c i="1" r="BC80"/>
  <c i="27" r="F33"/>
  <c i="1" r="AZ82"/>
  <c i="28" r="J33"/>
  <c i="1" r="AV83"/>
  <c i="30" r="J33"/>
  <c i="1" r="AV85"/>
  <c i="33" r="F38"/>
  <c i="1" r="BC89"/>
  <c i="36" r="F33"/>
  <c i="1" r="AZ92"/>
  <c i="2" r="F33"/>
  <c i="1" r="AZ55"/>
  <c i="3" r="F33"/>
  <c i="1" r="AZ56"/>
  <c i="4" r="F39"/>
  <c i="1" r="BD58"/>
  <c i="17" r="J33"/>
  <c i="1" r="AV72"/>
  <c i="16" r="J30"/>
  <c i="19" r="F37"/>
  <c i="1" r="BD74"/>
  <c i="21" r="F33"/>
  <c i="1" r="AZ76"/>
  <c i="23" r="F37"/>
  <c i="1" r="BD78"/>
  <c i="28" r="F33"/>
  <c i="1" r="AZ83"/>
  <c i="31" r="F33"/>
  <c i="1" r="AZ86"/>
  <c i="35" r="F38"/>
  <c i="1" r="BC91"/>
  <c i="37" r="F36"/>
  <c i="1" r="BC93"/>
  <c i="5" r="F37"/>
  <c i="1" r="BB59"/>
  <c i="7" r="F39"/>
  <c i="1" r="BD61"/>
  <c i="7" r="J35"/>
  <c i="1" r="AV61"/>
  <c i="9" r="F37"/>
  <c i="1" r="AZ64"/>
  <c i="10" r="F38"/>
  <c i="1" r="BC65"/>
  <c i="12" r="F37"/>
  <c i="1" r="BB67"/>
  <c i="13" r="F37"/>
  <c i="1" r="BB68"/>
  <c i="15" r="F35"/>
  <c i="1" r="BB70"/>
  <c i="16" r="F33"/>
  <c i="1" r="AZ71"/>
  <c i="22" r="F34"/>
  <c i="1" r="BA77"/>
  <c i="22" r="F37"/>
  <c i="1" r="BD77"/>
  <c i="24" r="F37"/>
  <c i="1" r="BD79"/>
  <c i="26" r="F33"/>
  <c i="1" r="AZ81"/>
  <c i="29" r="F33"/>
  <c i="1" r="AZ84"/>
  <c i="31" r="F36"/>
  <c i="1" r="BC86"/>
  <c i="33" r="F35"/>
  <c i="1" r="AZ89"/>
  <c i="37" r="J33"/>
  <c i="1" r="AV93"/>
  <c i="2" r="F37"/>
  <c i="1" r="BD55"/>
  <c i="4" r="J35"/>
  <c i="1" r="AV58"/>
  <c i="21" r="F37"/>
  <c i="1" r="BD76"/>
  <c i="24" r="F36"/>
  <c i="1" r="BC79"/>
  <c i="25" r="F37"/>
  <c i="1" r="BD80"/>
  <c i="26" r="F37"/>
  <c i="1" r="BD81"/>
  <c i="30" r="F37"/>
  <c i="1" r="BD85"/>
  <c i="32" r="F35"/>
  <c i="1" r="BB87"/>
  <c i="33" r="J35"/>
  <c i="1" r="AV89"/>
  <c i="34" r="F39"/>
  <c i="1" r="BD90"/>
  <c i="35" r="F37"/>
  <c i="1" r="BB91"/>
  <c i="36" r="F35"/>
  <c i="1" r="BB92"/>
  <c i="2" r="J33"/>
  <c i="1" r="AV55"/>
  <c i="3" r="F35"/>
  <c i="1" r="BB56"/>
  <c i="5" r="F35"/>
  <c i="1" r="AZ59"/>
  <c i="5" r="F39"/>
  <c i="1" r="BD59"/>
  <c i="6" r="F35"/>
  <c i="1" r="AZ60"/>
  <c i="6" r="F38"/>
  <c i="1" r="BC60"/>
  <c i="7" r="F37"/>
  <c i="1" r="BB61"/>
  <c i="8" r="J37"/>
  <c i="1" r="AV63"/>
  <c i="8" r="F37"/>
  <c i="1" r="AZ63"/>
  <c i="9" r="J37"/>
  <c i="1" r="AV64"/>
  <c i="9" r="F41"/>
  <c i="1" r="BD64"/>
  <c i="11" r="F37"/>
  <c i="1" r="BB66"/>
  <c i="13" r="J35"/>
  <c i="1" r="AV68"/>
  <c i="14" r="F35"/>
  <c i="1" r="BB69"/>
  <c i="18" r="J33"/>
  <c i="1" r="AV73"/>
  <c i="19" r="F36"/>
  <c i="1" r="BC74"/>
  <c i="22" r="J34"/>
  <c i="1" r="AW77"/>
  <c i="23" r="F34"/>
  <c i="1" r="BA78"/>
  <c i="25" r="F35"/>
  <c i="1" r="BB80"/>
  <c i="32" r="J34"/>
  <c i="1" r="AW87"/>
  <c i="36" r="F36"/>
  <c i="1" r="BC92"/>
  <c i="36" l="1" r="R85"/>
  <c r="R84"/>
  <c i="15" r="T91"/>
  <c i="26" r="T182"/>
  <c i="2" r="T84"/>
  <c r="T83"/>
  <c i="20" r="P90"/>
  <c r="P85"/>
  <c i="1" r="AU75"/>
  <c i="8" r="R102"/>
  <c i="4" r="P2456"/>
  <c r="P134"/>
  <c r="P133"/>
  <c i="1" r="AU58"/>
  <c i="37" r="P83"/>
  <c i="1" r="AU93"/>
  <c i="32" r="P89"/>
  <c r="P88"/>
  <c i="1" r="AU87"/>
  <c i="30" r="R85"/>
  <c r="R84"/>
  <c i="23" r="R88"/>
  <c r="R87"/>
  <c i="20" r="R90"/>
  <c r="R85"/>
  <c i="7" r="T93"/>
  <c r="T92"/>
  <c i="6" r="R153"/>
  <c i="2" r="P84"/>
  <c r="P83"/>
  <c i="1" r="AU55"/>
  <c i="34" r="P90"/>
  <c r="P89"/>
  <c i="1" r="AU90"/>
  <c i="33" r="P91"/>
  <c r="P90"/>
  <c i="1" r="AU89"/>
  <c i="31" r="R85"/>
  <c r="R84"/>
  <c i="29" r="R83"/>
  <c i="23" r="P88"/>
  <c r="P87"/>
  <c i="1" r="AU78"/>
  <c i="17" r="T84"/>
  <c r="T83"/>
  <c i="16" r="P139"/>
  <c i="14" r="P273"/>
  <c i="12" r="R90"/>
  <c r="R89"/>
  <c i="7" r="R93"/>
  <c r="R92"/>
  <c i="4" r="R2456"/>
  <c i="37" r="T83"/>
  <c i="18" r="P84"/>
  <c r="P83"/>
  <c i="1" r="AU73"/>
  <c i="10" r="R89"/>
  <c r="R88"/>
  <c i="32" r="T89"/>
  <c r="T88"/>
  <c i="30" r="P85"/>
  <c r="P84"/>
  <c i="1" r="AU85"/>
  <c i="33" r="T91"/>
  <c r="T90"/>
  <c i="27" r="T83"/>
  <c i="26" r="R90"/>
  <c r="R89"/>
  <c i="25" r="T88"/>
  <c r="T87"/>
  <c i="22" r="T86"/>
  <c r="T85"/>
  <c i="21" r="P91"/>
  <c r="P90"/>
  <c i="1" r="AU76"/>
  <c i="10" r="T89"/>
  <c r="T88"/>
  <c i="8" r="T102"/>
  <c i="35" r="R89"/>
  <c r="R88"/>
  <c i="20" r="T90"/>
  <c r="T85"/>
  <c i="16" r="R90"/>
  <c i="15" r="R91"/>
  <c r="R90"/>
  <c i="9" r="R97"/>
  <c r="R96"/>
  <c i="6" r="T153"/>
  <c r="T102"/>
  <c i="33" r="R91"/>
  <c r="R90"/>
  <c i="19" r="T84"/>
  <c r="T83"/>
  <c i="6" r="R103"/>
  <c i="26" r="P182"/>
  <c r="P89"/>
  <c i="1" r="AU81"/>
  <c i="25" r="P88"/>
  <c r="P87"/>
  <c i="1" r="AU80"/>
  <c i="16" r="T139"/>
  <c r="T89"/>
  <c i="15" r="T149"/>
  <c r="T90"/>
  <c i="6" r="BK153"/>
  <c r="J153"/>
  <c r="J68"/>
  <c i="26" r="BK90"/>
  <c r="J90"/>
  <c r="J60"/>
  <c i="24" r="R88"/>
  <c r="R87"/>
  <c i="18" r="R84"/>
  <c r="R83"/>
  <c i="16" r="R139"/>
  <c r="R89"/>
  <c i="13" r="R93"/>
  <c r="R92"/>
  <c i="6" r="P103"/>
  <c i="4" r="T134"/>
  <c r="T133"/>
  <c i="36" r="P85"/>
  <c r="P84"/>
  <c i="1" r="AU92"/>
  <c i="11" r="R111"/>
  <c r="R110"/>
  <c i="4" r="R134"/>
  <c r="R133"/>
  <c i="2" r="BK84"/>
  <c r="J84"/>
  <c r="J60"/>
  <c i="16" r="P90"/>
  <c r="P89"/>
  <c i="1" r="AU71"/>
  <c i="15" r="P91"/>
  <c i="12" r="T90"/>
  <c r="T89"/>
  <c i="11" r="P111"/>
  <c r="P110"/>
  <c i="1" r="AU66"/>
  <c i="8" r="P102"/>
  <c i="1" r="AU63"/>
  <c i="6" r="P153"/>
  <c i="29" r="P83"/>
  <c i="1" r="AU84"/>
  <c i="26" r="T90"/>
  <c r="T89"/>
  <c i="24" r="P88"/>
  <c r="P87"/>
  <c i="1" r="AU79"/>
  <c i="21" r="R91"/>
  <c r="R90"/>
  <c i="14" r="R92"/>
  <c r="R91"/>
  <c i="13" r="P93"/>
  <c r="P92"/>
  <c i="1" r="AU68"/>
  <c i="11" r="T111"/>
  <c r="T110"/>
  <c i="7" r="P93"/>
  <c r="P92"/>
  <c i="1" r="AU61"/>
  <c i="19" r="P84"/>
  <c r="P83"/>
  <c i="1" r="AU74"/>
  <c i="17" r="P84"/>
  <c r="P83"/>
  <c i="1" r="AU72"/>
  <c i="15" r="P149"/>
  <c i="14" r="T92"/>
  <c r="T91"/>
  <c i="32" r="R89"/>
  <c r="R88"/>
  <c i="30" r="T85"/>
  <c r="T84"/>
  <c i="14" r="P92"/>
  <c r="P91"/>
  <c i="1" r="AU69"/>
  <c i="10" r="P89"/>
  <c r="P88"/>
  <c i="1" r="AU65"/>
  <c i="4" r="BK134"/>
  <c r="J134"/>
  <c r="J64"/>
  <c i="11" r="BK111"/>
  <c r="J111"/>
  <c r="J64"/>
  <c i="12" r="BK90"/>
  <c r="J90"/>
  <c r="J64"/>
  <c i="14" r="BK273"/>
  <c r="J273"/>
  <c r="J69"/>
  <c i="15" r="BK149"/>
  <c r="J149"/>
  <c r="J66"/>
  <c i="17" r="BK84"/>
  <c r="J84"/>
  <c r="J60"/>
  <c i="26" r="BK182"/>
  <c r="J182"/>
  <c r="J67"/>
  <c i="28" r="BK84"/>
  <c r="J84"/>
  <c r="J60"/>
  <c r="BK102"/>
  <c r="J102"/>
  <c r="J62"/>
  <c i="29" r="BK84"/>
  <c r="J84"/>
  <c r="J60"/>
  <c i="33" r="BK91"/>
  <c r="J91"/>
  <c r="J64"/>
  <c i="34" r="BK90"/>
  <c r="J90"/>
  <c r="J64"/>
  <c i="5" r="BK88"/>
  <c r="J88"/>
  <c r="J64"/>
  <c i="8" r="BK102"/>
  <c r="J102"/>
  <c i="10" r="BK89"/>
  <c r="J89"/>
  <c r="J64"/>
  <c i="20" r="BK90"/>
  <c r="J90"/>
  <c r="J62"/>
  <c i="22" r="BK86"/>
  <c r="J86"/>
  <c r="J60"/>
  <c i="25" r="BK88"/>
  <c r="J88"/>
  <c r="J60"/>
  <c i="14" r="BK92"/>
  <c r="J92"/>
  <c r="J60"/>
  <c i="27" r="BK105"/>
  <c r="J105"/>
  <c r="J62"/>
  <c i="29" r="BK105"/>
  <c r="J105"/>
  <c r="J62"/>
  <c i="31" r="BK85"/>
  <c r="J85"/>
  <c r="J60"/>
  <c i="35" r="BK89"/>
  <c r="J89"/>
  <c r="J64"/>
  <c i="36" r="BK85"/>
  <c r="J85"/>
  <c r="J60"/>
  <c i="37" r="BK102"/>
  <c r="J102"/>
  <c r="J62"/>
  <c i="3" r="BK82"/>
  <c r="J82"/>
  <c r="J60"/>
  <c i="4" r="BK2456"/>
  <c r="J2456"/>
  <c r="J88"/>
  <c i="7" r="BK93"/>
  <c r="J93"/>
  <c r="J64"/>
  <c i="21" r="BK91"/>
  <c r="J91"/>
  <c r="J60"/>
  <c i="30" r="BK85"/>
  <c r="J85"/>
  <c r="J60"/>
  <c i="31" r="BK146"/>
  <c r="J146"/>
  <c r="J63"/>
  <c i="32" r="BK89"/>
  <c r="J89"/>
  <c r="J60"/>
  <c i="37" r="BK84"/>
  <c r="J84"/>
  <c r="J60"/>
  <c i="30" r="J146"/>
  <c r="J63"/>
  <c i="24" r="BK87"/>
  <c r="J87"/>
  <c r="J59"/>
  <c i="23" r="J88"/>
  <c r="J60"/>
  <c i="20" r="J86"/>
  <c r="J60"/>
  <c i="19" r="BK83"/>
  <c r="J83"/>
  <c r="J59"/>
  <c i="18" r="BK83"/>
  <c r="J83"/>
  <c r="J59"/>
  <c i="1" r="AG71"/>
  <c i="16" r="J90"/>
  <c r="J60"/>
  <c r="J59"/>
  <c i="15" r="J91"/>
  <c r="J60"/>
  <c i="13" r="BK92"/>
  <c r="J92"/>
  <c i="9" r="BK96"/>
  <c r="J96"/>
  <c i="6" r="BK102"/>
  <c r="J102"/>
  <c i="4" r="BK133"/>
  <c r="J133"/>
  <c r="J63"/>
  <c i="22" r="J33"/>
  <c i="1" r="AV77"/>
  <c r="AT77"/>
  <c i="25" r="F34"/>
  <c i="1" r="BA80"/>
  <c i="31" r="J34"/>
  <c i="1" r="AW86"/>
  <c r="AT86"/>
  <c i="34" r="J36"/>
  <c i="1" r="AW90"/>
  <c r="AT90"/>
  <c i="35" r="J36"/>
  <c i="1" r="AW91"/>
  <c r="AT91"/>
  <c i="36" r="F34"/>
  <c i="1" r="BA92"/>
  <c i="5" r="F36"/>
  <c i="1" r="BA59"/>
  <c i="6" r="F36"/>
  <c i="1" r="BA60"/>
  <c r="BC62"/>
  <c r="AY62"/>
  <c i="9" r="J38"/>
  <c i="1" r="AW64"/>
  <c r="AT64"/>
  <c i="12" r="J36"/>
  <c i="1" r="AW67"/>
  <c r="AT67"/>
  <c i="15" r="J34"/>
  <c i="1" r="AW70"/>
  <c r="AT70"/>
  <c i="16" r="J34"/>
  <c i="1" r="AW71"/>
  <c r="AT71"/>
  <c r="AN71"/>
  <c i="19" r="F34"/>
  <c i="1" r="BA74"/>
  <c i="21" r="F34"/>
  <c i="1" r="BA76"/>
  <c i="26" r="J34"/>
  <c i="1" r="AW81"/>
  <c r="AT81"/>
  <c i="32" r="J33"/>
  <c i="1" r="AV87"/>
  <c r="AT87"/>
  <c i="22" r="F33"/>
  <c i="1" r="AZ77"/>
  <c i="23" r="F33"/>
  <c i="1" r="AZ78"/>
  <c i="25" r="J34"/>
  <c i="1" r="AW80"/>
  <c r="AT80"/>
  <c i="27" r="J34"/>
  <c i="1" r="AW82"/>
  <c r="AT82"/>
  <c i="29" r="F34"/>
  <c i="1" r="BA84"/>
  <c i="31" r="F34"/>
  <c i="1" r="BA86"/>
  <c i="33" r="J36"/>
  <c i="1" r="AW89"/>
  <c r="AT89"/>
  <c i="34" r="F36"/>
  <c i="1" r="BA90"/>
  <c i="35" r="F36"/>
  <c i="1" r="BA91"/>
  <c r="BB88"/>
  <c r="AX88"/>
  <c i="37" r="F34"/>
  <c i="1" r="BA93"/>
  <c i="3" r="J34"/>
  <c i="1" r="AW56"/>
  <c r="AT56"/>
  <c i="5" r="J36"/>
  <c i="1" r="AW59"/>
  <c r="AT59"/>
  <c i="6" r="J36"/>
  <c i="1" r="AW60"/>
  <c r="AT60"/>
  <c i="8" r="F38"/>
  <c i="1" r="BA63"/>
  <c r="AZ62"/>
  <c r="AV62"/>
  <c r="BB62"/>
  <c r="AX62"/>
  <c i="11" r="J36"/>
  <c i="1" r="AW66"/>
  <c r="AT66"/>
  <c i="13" r="F36"/>
  <c i="1" r="BA68"/>
  <c i="15" r="F34"/>
  <c i="1" r="BA70"/>
  <c i="17" r="F34"/>
  <c i="1" r="BA72"/>
  <c i="19" r="J34"/>
  <c i="1" r="AW74"/>
  <c r="AT74"/>
  <c i="21" r="J34"/>
  <c i="1" r="AW76"/>
  <c r="AT76"/>
  <c i="26" r="F34"/>
  <c i="1" r="BA81"/>
  <c i="30" r="F34"/>
  <c i="1" r="BA85"/>
  <c r="AZ88"/>
  <c r="AV88"/>
  <c i="37" r="J34"/>
  <c i="1" r="AW93"/>
  <c r="AT93"/>
  <c i="4" r="J36"/>
  <c i="1" r="AW58"/>
  <c r="AT58"/>
  <c i="7" r="F36"/>
  <c i="1" r="BA61"/>
  <c i="9" r="F38"/>
  <c i="1" r="BA64"/>
  <c i="10" r="F36"/>
  <c i="1" r="BA65"/>
  <c i="12" r="F36"/>
  <c i="1" r="BA67"/>
  <c i="13" r="J32"/>
  <c i="1" r="AG68"/>
  <c i="14" r="F34"/>
  <c i="1" r="BA69"/>
  <c i="16" r="F34"/>
  <c i="1" r="BA71"/>
  <c i="18" r="J34"/>
  <c i="1" r="AW73"/>
  <c r="AT73"/>
  <c i="20" r="F33"/>
  <c i="1" r="AZ75"/>
  <c i="24" r="J34"/>
  <c i="1" r="AW79"/>
  <c r="AT79"/>
  <c i="28" r="F34"/>
  <c i="1" r="BA83"/>
  <c i="32" r="F33"/>
  <c i="1" r="AZ87"/>
  <c i="2" r="F34"/>
  <c i="1" r="BA55"/>
  <c i="23" r="J33"/>
  <c i="1" r="AV78"/>
  <c r="AT78"/>
  <c i="27" r="F34"/>
  <c i="1" r="BA82"/>
  <c i="29" r="J34"/>
  <c i="1" r="AW84"/>
  <c r="AT84"/>
  <c i="33" r="F36"/>
  <c i="1" r="BA89"/>
  <c r="BC88"/>
  <c r="AY88"/>
  <c r="AU62"/>
  <c i="3" r="F34"/>
  <c i="1" r="BA56"/>
  <c i="6" r="J32"/>
  <c i="1" r="AG60"/>
  <c i="7" r="J36"/>
  <c i="1" r="AW61"/>
  <c r="AT61"/>
  <c i="8" r="J38"/>
  <c i="1" r="AW63"/>
  <c r="AT63"/>
  <c r="BD62"/>
  <c i="9" r="J34"/>
  <c i="1" r="AG64"/>
  <c i="10" r="J36"/>
  <c i="1" r="AW65"/>
  <c r="AT65"/>
  <c i="11" r="F36"/>
  <c i="1" r="BA66"/>
  <c i="13" r="J36"/>
  <c i="1" r="AW68"/>
  <c r="AT68"/>
  <c i="14" r="J34"/>
  <c i="1" r="AW69"/>
  <c r="AT69"/>
  <c i="17" r="J34"/>
  <c i="1" r="AW72"/>
  <c r="AT72"/>
  <c i="18" r="F34"/>
  <c i="1" r="BA73"/>
  <c i="20" r="J33"/>
  <c i="1" r="AV75"/>
  <c r="AT75"/>
  <c i="23" r="J30"/>
  <c i="1" r="AG78"/>
  <c i="24" r="F34"/>
  <c i="1" r="BA79"/>
  <c i="28" r="J34"/>
  <c i="1" r="AW83"/>
  <c r="AT83"/>
  <c i="30" r="J34"/>
  <c i="1" r="AW85"/>
  <c r="AT85"/>
  <c r="BD88"/>
  <c i="36" r="J34"/>
  <c i="1" r="AW92"/>
  <c r="AT92"/>
  <c i="8" r="J34"/>
  <c i="1" r="AG63"/>
  <c i="2" r="J34"/>
  <c i="1" r="AW55"/>
  <c r="AT55"/>
  <c i="4" r="F36"/>
  <c i="1" r="BA58"/>
  <c i="6" l="1" r="P102"/>
  <c i="1" r="AU60"/>
  <c i="6" r="R102"/>
  <c i="15" r="P90"/>
  <c i="1" r="AU70"/>
  <c i="27" r="BK83"/>
  <c r="J83"/>
  <c r="J59"/>
  <c i="10" r="BK88"/>
  <c r="J88"/>
  <c r="J63"/>
  <c i="11" r="BK110"/>
  <c r="J110"/>
  <c i="17" r="BK83"/>
  <c r="J83"/>
  <c r="J59"/>
  <c i="15" r="BK90"/>
  <c r="J90"/>
  <c r="J59"/>
  <c i="2" r="BK83"/>
  <c r="J83"/>
  <c i="33" r="BK90"/>
  <c r="J90"/>
  <c i="34" r="BK89"/>
  <c r="J89"/>
  <c i="7" r="BK92"/>
  <c r="J92"/>
  <c r="J63"/>
  <c i="14" r="BK91"/>
  <c r="J91"/>
  <c r="J59"/>
  <c i="30" r="BK84"/>
  <c r="J84"/>
  <c i="26" r="BK89"/>
  <c r="J89"/>
  <c i="32" r="BK88"/>
  <c r="J88"/>
  <c i="36" r="BK84"/>
  <c r="J84"/>
  <c i="3" r="BK81"/>
  <c r="J81"/>
  <c r="J59"/>
  <c i="25" r="BK87"/>
  <c r="J87"/>
  <c i="8" r="J67"/>
  <c i="28" r="BK83"/>
  <c r="J83"/>
  <c r="J59"/>
  <c i="35" r="BK88"/>
  <c r="J88"/>
  <c i="37" r="BK83"/>
  <c r="J83"/>
  <c r="J59"/>
  <c i="5" r="BK87"/>
  <c r="J87"/>
  <c r="J63"/>
  <c i="12" r="BK89"/>
  <c r="J89"/>
  <c i="21" r="BK90"/>
  <c r="J90"/>
  <c r="J59"/>
  <c i="22" r="BK85"/>
  <c r="J85"/>
  <c r="J59"/>
  <c i="20" r="BK85"/>
  <c r="J85"/>
  <c i="29" r="BK83"/>
  <c r="J83"/>
  <c r="J59"/>
  <c i="31" r="BK84"/>
  <c r="J84"/>
  <c i="1" r="AN78"/>
  <c i="23" r="J39"/>
  <c i="16" r="J39"/>
  <c i="1" r="AN68"/>
  <c i="13" r="J63"/>
  <c r="J41"/>
  <c i="1" r="AN64"/>
  <c i="9" r="J67"/>
  <c r="J43"/>
  <c i="8" r="J43"/>
  <c i="1" r="AN60"/>
  <c i="6" r="J63"/>
  <c r="J41"/>
  <c i="1" r="AN63"/>
  <c r="AU57"/>
  <c i="33" r="J32"/>
  <c i="1" r="AG89"/>
  <c r="AZ57"/>
  <c r="AV57"/>
  <c r="BD57"/>
  <c r="AG62"/>
  <c i="4" r="J32"/>
  <c i="1" r="AG58"/>
  <c i="11" r="J32"/>
  <c i="1" r="AG66"/>
  <c i="31" r="J30"/>
  <c i="1" r="AG86"/>
  <c r="AU88"/>
  <c r="BA62"/>
  <c r="AW62"/>
  <c r="AT62"/>
  <c r="AN62"/>
  <c i="12" r="J32"/>
  <c i="1" r="AG67"/>
  <c i="34" r="J32"/>
  <c i="1" r="AG90"/>
  <c r="BC57"/>
  <c r="AY57"/>
  <c i="2" r="J30"/>
  <c i="1" r="AG55"/>
  <c i="25" r="J30"/>
  <c i="1" r="AG80"/>
  <c i="30" r="J30"/>
  <c i="1" r="AG85"/>
  <c i="35" r="J32"/>
  <c i="1" r="AG91"/>
  <c r="BB57"/>
  <c r="AX57"/>
  <c i="36" r="J30"/>
  <c i="1" r="AG92"/>
  <c i="19" r="J30"/>
  <c i="1" r="AG74"/>
  <c r="AN74"/>
  <c i="32" r="J30"/>
  <c i="1" r="AG87"/>
  <c i="18" r="J30"/>
  <c i="1" r="AG73"/>
  <c r="AN73"/>
  <c i="26" r="J30"/>
  <c i="1" r="AG81"/>
  <c i="20" r="J30"/>
  <c i="1" r="AG75"/>
  <c r="BA88"/>
  <c r="AW88"/>
  <c r="AT88"/>
  <c i="24" r="J30"/>
  <c i="1" r="AG79"/>
  <c r="AN79"/>
  <c i="35" l="1" r="J41"/>
  <c i="34" r="J41"/>
  <c i="2" r="J39"/>
  <c i="32" r="J39"/>
  <c i="26" r="J39"/>
  <c i="12" r="J41"/>
  <c i="31" r="J39"/>
  <c i="20" r="J39"/>
  <c i="11" r="J41"/>
  <c i="30" r="J39"/>
  <c i="36" r="J39"/>
  <c i="25" r="J39"/>
  <c i="33" r="J41"/>
  <c i="32" r="J59"/>
  <c i="35" r="J63"/>
  <c i="2" r="J59"/>
  <c i="11" r="J63"/>
  <c i="12" r="J63"/>
  <c i="34" r="J63"/>
  <c i="30" r="J59"/>
  <c i="33" r="J63"/>
  <c i="20" r="J59"/>
  <c i="26" r="J59"/>
  <c i="31" r="J59"/>
  <c i="36" r="J59"/>
  <c i="25" r="J59"/>
  <c i="24" r="J39"/>
  <c i="19" r="J39"/>
  <c i="18" r="J39"/>
  <c i="4" r="J41"/>
  <c i="1" r="AN58"/>
  <c r="AN86"/>
  <c r="AN90"/>
  <c r="AN91"/>
  <c r="AN67"/>
  <c r="AN75"/>
  <c r="AN81"/>
  <c r="AN85"/>
  <c r="AN87"/>
  <c r="AN92"/>
  <c r="AN55"/>
  <c r="AN80"/>
  <c r="AN89"/>
  <c r="AN66"/>
  <c r="AU54"/>
  <c i="21" r="J30"/>
  <c i="1" r="AG76"/>
  <c i="22" r="J30"/>
  <c i="1" r="AG77"/>
  <c i="27" r="J30"/>
  <c i="1" r="AG82"/>
  <c r="AN82"/>
  <c r="BD54"/>
  <c r="W33"/>
  <c r="AG88"/>
  <c i="7" r="J32"/>
  <c i="1" r="AG61"/>
  <c i="37" r="J30"/>
  <c i="1" r="AG93"/>
  <c r="BB54"/>
  <c r="W31"/>
  <c i="15" r="J30"/>
  <c i="1" r="AG70"/>
  <c r="AN70"/>
  <c i="29" r="J30"/>
  <c i="1" r="AG84"/>
  <c r="AZ54"/>
  <c r="AV54"/>
  <c r="AK29"/>
  <c r="BA57"/>
  <c r="AW57"/>
  <c r="AT57"/>
  <c i="5" r="J32"/>
  <c i="1" r="AG59"/>
  <c i="10" r="J32"/>
  <c i="1" r="AG65"/>
  <c i="28" r="J30"/>
  <c i="1" r="AG83"/>
  <c i="17" r="J30"/>
  <c i="1" r="AG72"/>
  <c i="3" r="J30"/>
  <c i="1" r="AG56"/>
  <c i="14" r="J30"/>
  <c i="1" r="AG69"/>
  <c r="AN69"/>
  <c r="BC54"/>
  <c r="W32"/>
  <c i="27" l="1" r="J39"/>
  <c i="14" r="J39"/>
  <c i="15" r="J39"/>
  <c i="29" r="J39"/>
  <c i="37" r="J39"/>
  <c i="17" r="J39"/>
  <c i="28" r="J39"/>
  <c i="3" r="J39"/>
  <c i="10" r="J41"/>
  <c i="22" r="J39"/>
  <c i="7" r="J41"/>
  <c i="21" r="J39"/>
  <c i="5" r="J41"/>
  <c i="1" r="AN77"/>
  <c r="AN84"/>
  <c r="AN61"/>
  <c r="AN65"/>
  <c r="AN72"/>
  <c r="AN83"/>
  <c r="AN56"/>
  <c r="AN59"/>
  <c r="AN76"/>
  <c r="AN93"/>
  <c r="AN88"/>
  <c r="AX54"/>
  <c r="AG57"/>
  <c r="AY54"/>
  <c r="BA54"/>
  <c r="AW54"/>
  <c r="AK30"/>
  <c r="W29"/>
  <c l="1" r="AN57"/>
  <c r="AG54"/>
  <c r="AK26"/>
  <c r="AT54"/>
  <c r="W30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<sst xmlns="http://schemas.openxmlformats.org/spreadsheetml/2006/main">
  <si>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</si>
  <si>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</si>
  <si>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</si>
  <si>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</si>
  <si>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</si>
  <si>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</si>
  <si>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</si>
  <si>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</si>
  <si>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</si>
  <si>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</si>
  <si>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</si>
  <si>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</si>
  <si>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</si>
  <si>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</si>
  <si>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</si>
  <si>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</si>
  <si>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</si>
  <si>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</si>
  <si>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</si>
  <si>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</si>
  <si>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</si>
  <si>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</si>
  <si>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</si>
  <si>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</si>
  <si>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</si>
  <si>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</si>
  <si>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</si>
  <si>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</si>
  <si>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</si>
  <si>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</si>
  <si>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</si>
  <si>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</si>
  <si>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</si>
  <si>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</si>
  <si>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</si>
  <si>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</si>
  <si>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</si>
  <si>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</si>
  <si>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</si>
  <si>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</si>
  <si>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</si>
  <si>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</si>
  <si>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</si>
  <si>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</si>
  <si>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</si>
  <si>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</si>
  <si>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</si>
  <si>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</si>
  <si>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</si>
  <si>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</si>
  <si>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</si>
  <si>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</si>
  <si>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</si>
  <si>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</si>
  <si>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</si>
  <si>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</si>
  <si>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</si>
  <si>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</si>
  <si>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</si>
  <si>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</si>
  <si>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</si>
  <si>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</si>
  <si>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</si>
  <si>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</si>
  <si>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</si>
  <si>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</si>
  <si>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</si>
  <si>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</si>
  <si>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</si>
  <si>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</si>
  <si>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</si>
  <si>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</si>
  <si>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</si>
  <si>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</si>
  <si>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</si>
  <si>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</si>
  <si>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</si>
  <si>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</si>
  <si>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</si>
  <si>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</si>
  <si>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</si>
  <si>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</si>
  <si>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</si>
  <si>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</si>
  <si>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</si>
  <si>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</si>
  <si>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</si>
  <si>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</si>
  <si>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</si>
  <si>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</si>
  <si>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</si>
  <si>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</si>
  <si>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</si>
  <si>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</si>
  <si>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</si>
  <si>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</si>
  <si>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</si>
  <si>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</si>
  <si>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</si>
  <si>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</si>
  <si>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</si>
  <si>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</si>
  <si>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</si>
  <si>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</si>
  <si>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</si>
  <si>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</si>
  <si>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</si>
  <si>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</si>
  <si>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</si>
  <si>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</si>
  <si>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</si>
  <si>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</si>
  <si>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</si>
  <si>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</si>
  <si>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</si>
  <si>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</si>
  <si>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</si>
  <si>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</si>
  <si>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</si>
  <si>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</si>
  <si>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</si>
  <si>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</si>
  <si>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</si>
  <si>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</si>
  <si>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</si>
  <si>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</si>
  <si>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</si>
  <si>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</si>
  <si>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</si>
  <si>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</si>
  <si>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</si>
  <si>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</si>
  <si>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</si>
  <si>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</si>
  <si>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</si>
  <si>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</si>
  <si>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</si>
  <si>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</si>
  <si>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</si>
  <si>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</si>
  <si>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</si>
  <si>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</si>
  <si>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</si>
  <si>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</si>
  <si>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</si>
  <si>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</si>
  <si>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</si>
  <si>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</si>
  <si>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</si>
  <si>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</si>
  <si>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</si>
  <si>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</si>
  <si>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</si>
  <si>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</si>
  <si>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</si>
  <si>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</si>
  <si>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</si>
  <si>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</si>
  <si>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</si>
  <si>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</si>
  <si>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</si>
  <si>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</si>
  <si>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</si>
  <si>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</si>
  <si>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</si>
  <si>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</si>
  <si>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</si>
  <si>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</si>
  <si>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</si>
  <si>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</si>
  <si>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</si>
  <si>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</si>
  <si>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</si>
  <si>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</si>
  <si>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</si>
  <si>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</si>
  <si>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</si>
  <si>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</si>
  <si>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</si>
  <si>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</si>
  <si>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</si>
  <si>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</si>
  <si>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</si>
  <si>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</si>
  <si>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</si>
  <si>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</si>
  <si>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</si>
  <si>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</si>
  <si>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</si>
  <si>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</si>
  <si>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</si>
  <si>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</si>
  <si>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</si>
  <si>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</si>
  <si>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</si>
  <si>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</si>
  <si>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</si>
  <si>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</si>
  <si>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</si>
  <si>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</si>
  <si>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</si>
  <si>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</si>
  <si>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</si>
  <si>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</si>
  <si>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</si>
  <si>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</si>
  <si>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</si>
  <si>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</si>
  <si>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</si>
  <si>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</si>
  <si>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</si>
  <si>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</si>
  <si>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</si>
  <si>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</si>
  <si>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</si>
  <si>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</si>
  <si>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</si>
  <si>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</si>
  <si>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</si>
  <si>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</si>
  <si>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</si>
  <si>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</si>
  <si>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</si>
  <si>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</si>
  <si>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</si>
  <si>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</si>
  <si>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</si>
  <si>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</si>
  <si>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</si>
  <si>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</si>
  <si>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</si>
  <si>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</si>
  <si>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</si>
  <si>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</si>
  <si>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</si>
  <si>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</si>
  <si>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</si>
  <si>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</si>
  <si>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</si>
  <si>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</si>
  <si>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</si>
  <si>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</si>
  <si>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</si>
  <si>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</si>
  <si>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</si>
  <si>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</si>
  <si>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</si>
  <si>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</si>
  <si>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</si>
  <si>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</si>
  <si>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</si>
  <si>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</si>
  <si>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</si>
  <si>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</si>
  <si>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</si>
  <si>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</si>
  <si>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</si>
  <si>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</si>
  <si>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</si>
  <si>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</si>
  <si>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</si>
  <si>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</si>
  <si>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</si>
  <si>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</si>
  <si>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</si>
  <si>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</si>
  <si>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</si>
  <si>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</si>
  <si>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</si>
  <si>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</si>
  <si>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</si>
  <si>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</si>
  <si>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</si>
  <si>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</si>
  <si>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</si>
  <si>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</si>
  <si>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</si>
  <si>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</si>
  <si>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</si>
  <si>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</si>
  <si>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</si>
  <si>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</si>
  <si>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</si>
  <si>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</si>
  <si>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</si>
  <si>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</si>
  <si>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</si>
  <si>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</si>
  <si>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</si>
  <si>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</si>
  <si>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</si>
  <si>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</si>
  <si>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</si>
  <si>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</si>
  <si>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</si>
  <si>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</si>
  <si>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</si>
  <si>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</si>
  <si>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</si>
  <si>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</si>
  <si>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</si>
  <si>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</si>
  <si>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</si>
  <si>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</si>
  <si>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</si>
  <si>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</si>
  <si>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</si>
  <si>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</si>
  <si>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</si>
  <si>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</si>
  <si>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</si>
  <si>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</si>
  <si>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</si>
  <si>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</si>
  <si>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</si>
  <si>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</si>
  <si>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</si>
  <si>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</si>
  <si>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</si>
  <si>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</si>
  <si>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</si>
  <si>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</si>
  <si>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</si>
  <si>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</si>
  <si>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</si>
  <si>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</si>
  <si>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</si>
  <si>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</si>
  <si>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</si>
  <si>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</si>
  <si>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</si>
  <si>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</si>
  <si>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</si>
  <si>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</si>
  <si>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</si>
  <si>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</si>
  <si>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</si>
  <si>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</si>
  <si>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</si>
  <si>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</si>
  <si>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</si>
  <si>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</si>
  <si>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</si>
  <si>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</si>
  <si>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</si>
  <si>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</si>
  <si>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</si>
  <si>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</si>
  <si>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</si>
  <si>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</si>
  <si>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</si>
  <si>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</si>
  <si>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</si>
  <si>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</si>
  <si>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</si>
  <si>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</si>
  <si>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</si>
  <si>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</si>
  <si>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</si>
  <si>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</si>
  <si>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</si>
  <si>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</si>
  <si>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</si>
  <si>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</si>
  <si>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</si>
  <si>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</si>
  <si>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</si>
  <si>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</si>
  <si>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</si>
  <si>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</si>
  <si>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</si>
  <si>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</si>
  <si>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</si>
  <si>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</si>
  <si>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</si>
  <si>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</si>
  <si>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</si>
  <si>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</si>
  <si>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</si>
  <si>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</si>
  <si>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</si>
  <si>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</si>
  <si>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</si>
  <si>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</si>
  <si>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</si>
  <si>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</si>
  <si>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</si>
  <si>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</si>
  <si>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</si>
  <si>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</si>
  <si>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</si>
  <si>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</si>
  <si>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</si>
  <si>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</si>
  <si>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</si>
  <si>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</si>
  <si>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</si>
  <si>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</si>
  <si>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</si>
  <si>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</si>
  <si>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</si>
  <si>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</si>
  <si>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</si>
  <si>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</si>
  <si>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</si>
  <si>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</si>
  <si>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</si>
  <si>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</si>
  <si>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</si>
  <si>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</si>
  <si>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</si>
  <si>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</si>
  <si>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</si>
  <si>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</si>
  <si>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</si>
  <si>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</si>
  <si>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</si>
  <si>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</si>
  <si>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</si>
  <si>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</si>
  <si>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</si>
  <si>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</si>
  <si>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</si>
  <si>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</si>
  <si>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</si>
  <si>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</si>
  <si>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</si>
  <si>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</si>
  <si>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</si>
  <si>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</si>
  <si>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</si>
  <si>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</si>
  <si>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</si>
  <si>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</si>
  <si>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</si>
  <si>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</si>
  <si>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</si>
  <si>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</si>
  <si>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</si>
  <si>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</si>
  <si>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</si>
  <si>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</si>
  <si>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</si>
  <si>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</si>
  <si>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</si>
  <si>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</si>
  <si>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</si>
  <si>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</si>
  <si>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</si>
  <si>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</si>
  <si>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</si>
  <si>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</si>
  <si>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</si>
  <si>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</si>
  <si>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</si>
  <si>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</si>
  <si>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</si>
  <si>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</si>
  <si>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</si>
  <si>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</si>
  <si>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</si>
  <si>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</si>
  <si>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</si>
  <si>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</si>
  <si>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</si>
  <si>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</si>
  <si>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</si>
  <si>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</si>
  <si>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</si>
  <si>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</si>
  <si>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</si>
  <si>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</si>
  <si>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</si>
  <si>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</si>
  <si>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</si>
  <si>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</si>
  <si>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</si>
  <si>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</si>
  <si>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</si>
  <si>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</si>
  <si>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</si>
  <si>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</si>
  <si>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</si>
  <si>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</si>
  <si>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</si>
  <si>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</si>
  <si>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</si>
  <si>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</si>
  <si>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</si>
  <si>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</si>
  <si>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</si>
  <si>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</si>
  <si>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</si>
  <si>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</si>
  <si>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</si>
  <si>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</si>
  <si>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</si>
  <si>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</si>
  <si>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</si>
  <si>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</si>
  <si>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</si>
  <si>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</si>
  <si>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</si>
  <si>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</si>
  <si>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</si>
  <si>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</si>
  <si>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</si>
  <si>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</si>
  <si>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</si>
  <si>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</si>
  <si>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</si>
  <si>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</si>
  <si>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</si>
  <si>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</si>
  <si>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</si>
  <si>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</si>
  <si>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</si>
  <si>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</si>
  <si>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</si>
  <si>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</si>
  <si>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</si>
  <si>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</si>
  <si>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</si>
  <si>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</si>
  <si>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</si>
  <si>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</si>
  <si>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</si>
  <si>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</si>
  <si>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</si>
  <si>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</si>
  <si>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</si>
  <si>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</si>
  <si>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</si>
  <si>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</si>
  <si>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</si>
  <si>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</si>
  <si>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</si>
  <si>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</si>
  <si>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</si>
  <si>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</si>
  <si>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</si>
  <si>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</si>
  <si>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</si>
  <si>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</si>
  <si>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</si>
  <si>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</si>
  <si>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</si>
  <si>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</si>
  <si>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</si>
  <si>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</si>
  <si>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</si>
  <si>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</si>
  <si>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</si>
  <si>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</si>
  <si>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</si>
  <si>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</si>
  <si>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</si>
  <si>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</si>
  <si>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</si>
  <si>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</si>
  <si>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</si>
  <si>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</si>
  <si>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</si>
  <si>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</si>
  <si>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</si>
  <si>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</si>
  <si>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</si>
  <si>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</si>
  <si>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</si>
  <si>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</si>
  <si>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</si>
  <si>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</si>
  <si>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</si>
  <si>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</si>
  <si>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</si>
  <si>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</si>
  <si>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</si>
  <si>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</si>
  <si>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</si>
  <si>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</si>
  <si>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</si>
  <si>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</si>
  <si>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</si>
  <si>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</si>
  <si>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</si>
  <si>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</si>
  <si>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</si>
  <si>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</si>
  <si>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</si>
  <si>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</si>
  <si>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</si>
  <si>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</si>
  <si>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</si>
  <si>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</si>
  <si>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</si>
  <si>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</si>
  <si>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</si>
  <si>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</si>
  <si>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</si>
  <si>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</si>
  <si>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</si>
  <si>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</si>
  <si>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</si>
  <si>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</si>
  <si>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</si>
  <si>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</si>
  <si>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</si>
  <si>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</si>
  <si>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</si>
  <si>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</si>
  <si>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</si>
  <si>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</si>
  <si>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</si>
  <si>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</si>
  <si>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</si>
  <si>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</si>
  <si>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</si>
  <si>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</si>
  <si>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</si>
  <si>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</si>
  <si>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</si>
  <si>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</si>
  <si>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</si>
  <si>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</si>
  <si>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</si>
  <si>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</si>
  <si>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</si>
  <si>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</si>
  <si>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</si>
  <si>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</si>
  <si>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</si>
  <si>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</si>
  <si>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</si>
  <si>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</si>
  <si>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</si>
  <si>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</si>
  <si>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</si>
  <si>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</si>
  <si>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</si>
  <si>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</si>
  <si>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</si>
  <si>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</si>
  <si>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</si>
  <si>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</si>
  <si>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</si>
  <si>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</si>
  <si>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</si>
  <si>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</si>
  <si>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</si>
  <si>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</si>
  <si>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</si>
  <si>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</si>
  <si>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</si>
  <si>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</si>
  <si>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</si>
  <si>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</si>
  <si>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</si>
  <si>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</si>
  <si>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</si>
  <si>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</si>
  <si>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</si>
  <si>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</si>
  <si>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</si>
  <si>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</si>
  <si>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</si>
  <si>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</si>
  <si>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</si>
  <si>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</si>
  <si>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</si>
  <si>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</si>
  <si>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</si>
  <si>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</si>
  <si>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</si>
  <si>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</si>
  <si>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</si>
  <si>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</si>
  <si>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</si>
  <si>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</si>
  <si>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</si>
  <si>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</si>
  <si>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</si>
  <si>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</si>
  <si>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</si>
  <si>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</si>
  <si>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</si>
  <si>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</si>
  <si>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</si>
  <si>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</si>
  <si>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</si>
  <si>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</si>
  <si>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</si>
  <si>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</si>
  <si>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</si>
  <si>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</si>
  <si>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</si>
  <si>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</si>
  <si>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</si>
  <si>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</si>
  <si>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</si>
  <si>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</si>
  <si>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</si>
  <si>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</si>
  <si>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</si>
  <si>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</si>
  <si>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</si>
  <si>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</si>
  <si>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</si>
  <si>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</si>
  <si>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</si>
  <si>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</si>
  <si>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</si>
  <si>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</si>
  <si>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</si>
  <si>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</si>
  <si>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</si>
  <si>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</si>
  <si>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</si>
  <si>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</si>
  <si>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</si>
  <si>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</si>
  <si>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</si>
  <si>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</si>
  <si>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</si>
  <si>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</si>
  <si>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</si>
  <si>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</si>
  <si>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</si>
  <si>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</si>
  <si>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</si>
  <si>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</si>
  <si>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</si>
  <si>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</si>
  <si>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</si>
  <si>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</si>
  <si>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</si>
  <si>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</si>
  <si>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</si>
  <si>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</si>
  <si>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</si>
  <si>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</si>
  <si>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</si>
  <si>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</si>
  <si>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</si>
  <si>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</si>
  <si>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</si>
  <si>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</si>
  <si>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</si>
  <si>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</si>
  <si>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</si>
  <si>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</si>
  <si>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</si>
  <si>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</si>
  <si>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</si>
  <si>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</si>
  <si>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</si>
  <si>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</si>
  <si>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</si>
  <si>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</si>
  <si>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</si>
  <si>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</si>
  <si>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</si>
  <si>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</si>
  <si>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</si>
  <si>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</si>
  <si>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</si>
  <si>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</si>
  <si>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</si>
  <si>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</si>
  <si>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</si>
  <si>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</si>
  <si>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</si>
  <si>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</si>
  <si>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</si>
  <si>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</si>
  <si>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</si>
  <si>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</si>
  <si>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</si>
  <si>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</si>
  <si>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</si>
  <si>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</si>
  <si>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</si>
  <si>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</si>
  <si>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</si>
  <si>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</si>
  <si>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</si>
  <si>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</si>
  <si>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</si>
  <si>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</si>
  <si>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</si>
  <si>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</si>
  <si>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</si>
  <si>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</si>
  <si>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</si>
  <si>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</si>
  <si>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</si>
  <si>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</si>
  <si>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</si>
  <si>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</si>
  <si>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</si>
  <si>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</si>
  <si>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</si>
  <si>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</si>
  <si>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</si>
  <si>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</si>
  <si>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</si>
  <si>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</si>
  <si>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</si>
  <si>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</si>
  <si>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</si>
  <si>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</si>
  <si>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</si>
  <si>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</si>
  <si>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</si>
  <si>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</si>
  <si>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</si>
  <si>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</si>
  <si>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</si>
  <si>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</si>
  <si>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</si>
  <si>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</si>
  <si>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</si>
  <si>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</si>
  <si>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</si>
  <si>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</si>
  <si>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</si>
  <si>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</si>
  <si>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</si>
  <si>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</si>
  <si>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</si>
  <si>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</si>
  <si>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</si>
  <si>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</si>
  <si>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</si>
  <si>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</si>
  <si>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</si>
  <si>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</si>
  <si>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</si>
  <si>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</si>
  <si>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</si>
  <si>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</si>
  <si>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</si>
  <si>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</si>
  <si>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</si>
  <si>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</si>
  <si>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</si>
  <si>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</si>
  <si>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</si>
  <si>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</si>
  <si>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</si>
  <si>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</si>
  <si>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</si>
  <si>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</si>
  <si>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</si>
  <si>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</si>
  <si>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</si>
  <si>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</si>
  <si>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</si>
  <si>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</si>
  <si>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</si>
  <si>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</si>
  <si>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</si>
  <si>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</si>
  <si>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</si>
  <si>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</si>
  <si>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</si>
  <si>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</si>
  <si>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</si>
  <si>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</si>
  <si>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</si>
  <si>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</si>
  <si>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</si>
  <si>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</si>
  <si>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</si>
  <si>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</si>
  <si>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</si>
  <si>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</si>
  <si>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</si>
  <si>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</si>
  <si>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</si>
  <si>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</si>
  <si>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</si>
  <si>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</si>
  <si>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</si>
  <si>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</si>
  <si>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</si>
  <si>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</si>
  <si>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</si>
  <si>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</si>
  <si>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</si>
  <si>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</si>
  <si>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</si>
  <si>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</si>
  <si>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</si>
  <si>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</si>
  <si>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</si>
  <si>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</si>
  <si>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</si>
  <si>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</si>
  <si>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</si>
  <si>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</si>
  <si>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</si>
  <si>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</si>
  <si>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</si>
  <si>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</si>
  <si>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</si>
  <si>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</si>
  <si>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</si>
  <si>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</si>
  <si>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</si>
  <si>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</si>
  <si>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</si>
  <si>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</si>
  <si>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</si>
  <si>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</si>
  <si>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</si>
  <si>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</si>
  <si>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</si>
  <si>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</si>
  <si>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</si>
  <si>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</si>
  <si>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</si>
  <si>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</si>
  <si>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</si>
  <si>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</si>
  <si>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</si>
  <si>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56</t>
  </si>
  <si>
    <t>331361821</t>
  </si>
  <si>
    <t>Výztuž sloupů, pilířů, rámových stojek, táhel nebo vzpěr hranatých svislých nebo šikmých (odkloněných) z betonářské oceli 10 505 (R) nebo BSt 500</t>
  </si>
  <si>
    <t>1754231937</t>
  </si>
  <si>
    <t>https://podminky.urs.cz/item/CS_URS_2024_01/331361821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</si>
  <si>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</si>
  <si>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</si>
  <si>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</si>
  <si>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</si>
  <si>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</si>
  <si>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</si>
  <si>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</si>
  <si>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</si>
  <si>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</si>
  <si>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</si>
  <si>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</si>
  <si>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</si>
  <si>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</si>
  <si>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</si>
  <si>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</si>
  <si>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</si>
  <si>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</si>
  <si>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</si>
  <si>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</si>
  <si>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</si>
  <si>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</si>
  <si>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</si>
  <si>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</si>
  <si>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</si>
  <si>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</si>
  <si>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</si>
  <si>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</si>
  <si>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</si>
  <si>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</si>
  <si>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</si>
  <si>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</si>
  <si>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</si>
  <si>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</si>
  <si>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</si>
  <si>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</si>
  <si>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</si>
  <si>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</si>
  <si>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</si>
  <si>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</si>
  <si>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</si>
  <si>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</si>
  <si>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</si>
  <si>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</si>
  <si>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</si>
  <si>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</si>
  <si>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</si>
  <si>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</si>
  <si>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</si>
  <si>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</si>
  <si>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</si>
  <si>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</si>
  <si>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</si>
  <si>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</si>
  <si>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</si>
  <si>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</si>
  <si>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</si>
  <si>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</si>
  <si>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</si>
  <si>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</si>
  <si>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</si>
  <si>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</si>
  <si>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</si>
  <si>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</si>
  <si>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</si>
  <si>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</si>
  <si>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</si>
  <si>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</si>
  <si>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</si>
  <si>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</si>
  <si>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</si>
  <si>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</si>
  <si>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</si>
  <si>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</si>
  <si>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</si>
  <si>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</si>
  <si>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</si>
  <si>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</si>
  <si>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</si>
  <si>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</si>
  <si>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</si>
  <si>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</si>
  <si>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</si>
  <si>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</si>
  <si>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</si>
  <si>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</si>
  <si>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</si>
  <si>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</si>
  <si>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</si>
  <si>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</si>
  <si>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</si>
  <si>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</si>
  <si>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</si>
  <si>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</si>
  <si>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</si>
  <si>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</si>
  <si>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</si>
  <si>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</si>
  <si>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</si>
  <si>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</si>
  <si>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</si>
  <si>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</si>
  <si>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</si>
  <si>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</si>
  <si>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</si>
  <si>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</si>
  <si>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</si>
  <si>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</si>
  <si>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</si>
  <si>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</si>
  <si>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</si>
  <si>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</si>
  <si>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</si>
  <si>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</si>
  <si>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</si>
  <si>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</si>
  <si>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</si>
  <si>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</si>
  <si>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</si>
  <si>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</si>
  <si>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</si>
  <si>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</si>
  <si>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</si>
  <si>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</si>
  <si>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</si>
  <si>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</si>
  <si>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</si>
  <si>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</si>
  <si>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</si>
  <si>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</si>
  <si>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</si>
  <si>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</si>
  <si>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</si>
  <si>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</si>
  <si>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</si>
  <si>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</si>
  <si>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</si>
  <si>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</si>
  <si>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</si>
  <si>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</si>
  <si>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</si>
  <si>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</si>
  <si>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</si>
  <si>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</si>
  <si>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</si>
  <si>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</si>
  <si>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</si>
  <si>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</si>
  <si>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</si>
  <si>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</si>
  <si>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</si>
  <si>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</si>
  <si>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</si>
  <si>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</si>
  <si>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</si>
  <si>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</si>
  <si>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</si>
  <si>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</si>
  <si>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</si>
  <si>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</si>
  <si>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</si>
  <si>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</si>
  <si>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</si>
  <si>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</si>
  <si>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</si>
  <si>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</si>
  <si>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</si>
  <si>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</si>
  <si>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</si>
  <si>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</si>
  <si>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</si>
  <si>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</si>
  <si>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</si>
  <si>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</si>
  <si>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</si>
  <si>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</si>
  <si>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</si>
  <si>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</si>
  <si>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</si>
  <si>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</si>
  <si>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</si>
  <si>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</si>
  <si>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</si>
  <si>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</si>
  <si>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</si>
  <si>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</si>
  <si>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</si>
  <si>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</si>
  <si>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</si>
  <si>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</si>
  <si>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</si>
  <si>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</si>
  <si>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</si>
  <si>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</si>
  <si>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</si>
  <si>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</si>
  <si>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</si>
  <si>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</si>
  <si>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</si>
  <si>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</si>
  <si>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</si>
  <si>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</si>
  <si>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</si>
  <si>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</si>
  <si>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</si>
  <si>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</si>
  <si>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</si>
  <si>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</si>
  <si>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</si>
  <si>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</si>
  <si>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</si>
  <si>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</si>
  <si>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</si>
  <si>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</si>
  <si>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</si>
  <si>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</si>
  <si>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</si>
  <si>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</si>
  <si>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</si>
  <si>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</si>
  <si>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</si>
  <si>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</si>
  <si>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</si>
  <si>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</si>
  <si>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</si>
  <si>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</si>
  <si>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</si>
  <si>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</si>
  <si>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</si>
  <si>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</si>
  <si>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</si>
  <si>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</si>
  <si>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</si>
  <si>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</si>
  <si>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</si>
  <si>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</si>
  <si>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</si>
  <si>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</si>
  <si>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</si>
  <si>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</si>
  <si>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</si>
  <si>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</si>
  <si>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</si>
  <si>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</si>
  <si>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</si>
  <si>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</si>
  <si>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</si>
  <si>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</si>
  <si>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</si>
  <si>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</si>
  <si>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</si>
  <si>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</si>
  <si>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</si>
  <si>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</si>
  <si>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</si>
  <si>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</si>
  <si>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</si>
  <si>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</si>
  <si>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</si>
  <si>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</si>
  <si>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</si>
  <si>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</si>
  <si>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</si>
  <si>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</si>
  <si>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</si>
  <si>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</si>
  <si>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</si>
  <si>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</si>
  <si>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</si>
  <si>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</si>
  <si>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</si>
  <si>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</si>
  <si>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</si>
  <si>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</si>
  <si>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</si>
  <si>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</si>
  <si>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</si>
  <si>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</si>
  <si>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</si>
  <si>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</si>
  <si>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</si>
  <si>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</si>
  <si>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</si>
  <si>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</si>
  <si>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</si>
  <si>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</si>
  <si>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</si>
  <si>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</si>
  <si>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</si>
  <si>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</si>
  <si>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</si>
  <si>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</si>
  <si>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</si>
  <si>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</si>
  <si>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</si>
  <si>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</si>
  <si>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</si>
  <si>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</si>
  <si>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</si>
  <si>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</si>
  <si>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</si>
  <si>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</si>
  <si>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</si>
  <si>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</si>
  <si>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</si>
  <si>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</si>
  <si>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</si>
  <si>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</si>
  <si>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</si>
  <si>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</si>
  <si>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</si>
  <si>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</si>
  <si>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</si>
  <si>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</si>
  <si>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</si>
  <si>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</si>
  <si>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</si>
  <si>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</si>
  <si>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</si>
  <si>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</si>
  <si>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</si>
  <si>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</si>
  <si>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</si>
  <si>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</si>
  <si>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</si>
  <si>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</si>
  <si>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</si>
  <si>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</si>
  <si>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</si>
  <si>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</si>
  <si>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</si>
  <si>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</si>
  <si>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</si>
  <si>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</si>
  <si>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</si>
  <si>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</si>
  <si>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</si>
  <si>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</si>
  <si>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</si>
  <si>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</si>
  <si>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</si>
  <si>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</si>
  <si>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</si>
  <si>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</si>
  <si>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</si>
  <si>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</si>
  <si>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</si>
  <si>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</si>
  <si>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</si>
  <si>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</si>
  <si>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</si>
  <si>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</si>
  <si>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</si>
  <si>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</si>
  <si>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</si>
  <si>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</si>
  <si>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</si>
  <si>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</si>
  <si>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</si>
  <si>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</si>
  <si>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</si>
  <si>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</si>
  <si>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</si>
  <si>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</si>
  <si>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</si>
  <si>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</si>
  <si>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</si>
  <si>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</si>
  <si>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</si>
  <si>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</si>
  <si>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</si>
  <si>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</si>
  <si>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</si>
  <si>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</si>
  <si>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</si>
  <si>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</si>
  <si>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</si>
  <si>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</si>
  <si>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</si>
  <si>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</si>
  <si>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</si>
  <si>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</si>
  <si>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</si>
  <si>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</si>
  <si>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</si>
  <si>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</si>
  <si>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</si>
  <si>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</si>
  <si>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</si>
  <si>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</si>
  <si>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</si>
  <si>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</si>
  <si>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</si>
  <si>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</si>
  <si>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</si>
  <si>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</si>
  <si>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</si>
  <si>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</si>
  <si>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</si>
  <si>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</si>
  <si>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</si>
  <si>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</si>
  <si>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</si>
  <si>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</si>
  <si>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</si>
  <si>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</si>
  <si>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</si>
  <si>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</si>
  <si>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</si>
  <si>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</si>
  <si>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</si>
  <si>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</si>
  <si>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</si>
  <si>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</si>
  <si>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</si>
  <si>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</si>
  <si>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</si>
  <si>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</si>
  <si>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</si>
  <si>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</si>
  <si>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</si>
  <si>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</si>
  <si>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</si>
  <si>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</si>
  <si>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</si>
  <si>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</si>
  <si>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</si>
  <si>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</si>
  <si>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</si>
  <si>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</si>
  <si>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</si>
  <si>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</si>
  <si>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</si>
  <si>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</si>
  <si>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</si>
  <si>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</si>
  <si>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</si>
  <si>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</si>
  <si>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</si>
  <si>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</si>
  <si>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</si>
  <si>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</si>
  <si>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</si>
  <si>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</si>
  <si>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</si>
  <si>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</si>
  <si>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</si>
  <si>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</si>
  <si>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</si>
  <si>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</si>
  <si>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</si>
  <si>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</si>
  <si>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</si>
  <si>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</si>
  <si>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</si>
  <si>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</si>
  <si>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</si>
  <si>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</si>
  <si>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</si>
  <si>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</si>
  <si>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</si>
  <si>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</si>
  <si>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</si>
  <si>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</si>
  <si>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</si>
  <si>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</si>
  <si>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</si>
  <si>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</si>
  <si>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</si>
  <si>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</si>
  <si>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</si>
  <si>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</si>
  <si>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</si>
  <si>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</si>
  <si>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</si>
  <si>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</si>
  <si>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</si>
  <si>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</si>
  <si>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</si>
  <si>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</si>
  <si>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</si>
  <si>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</si>
  <si>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</si>
  <si>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</si>
  <si>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</si>
  <si>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</si>
  <si>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</si>
  <si>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</si>
  <si>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</si>
  <si>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</si>
  <si>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</si>
  <si>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</si>
  <si>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</si>
  <si>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</si>
  <si>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</si>
  <si>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</si>
  <si>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</si>
  <si>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</si>
  <si>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</si>
  <si>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</si>
  <si>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</si>
  <si>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</si>
  <si>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</si>
  <si>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</si>
  <si>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</si>
  <si>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</si>
  <si>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</si>
  <si>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</si>
  <si>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</si>
  <si>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</si>
  <si>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</si>
  <si>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</si>
  <si>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</si>
  <si>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</si>
  <si>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</si>
  <si>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</si>
  <si>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</si>
  <si>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</si>
  <si>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</si>
  <si>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</si>
  <si>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</si>
  <si>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</si>
  <si>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</si>
  <si>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</si>
  <si>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</si>
  <si>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</si>
  <si>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</si>
  <si>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</si>
  <si>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</si>
  <si>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</si>
  <si>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</si>
  <si>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</si>
  <si>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</si>
  <si>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</si>
  <si>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</si>
  <si>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</si>
  <si>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</si>
  <si>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</si>
  <si>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</si>
  <si>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</si>
  <si>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</si>
  <si>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</si>
  <si>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</si>
  <si>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</si>
  <si>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</si>
  <si>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</si>
  <si>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</si>
  <si>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</si>
  <si>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</si>
  <si>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</si>
  <si>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</si>
  <si>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</si>
  <si>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</si>
  <si>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</si>
  <si>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</si>
  <si>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</si>
  <si>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</si>
  <si>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</si>
  <si>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</si>
  <si>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</si>
  <si>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</si>
  <si>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</si>
  <si>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</si>
  <si>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</si>
  <si>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</si>
  <si>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</si>
  <si>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</si>
  <si>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</si>
  <si>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</si>
  <si>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</si>
  <si>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</si>
  <si>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</si>
  <si>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</si>
  <si>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</si>
  <si>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</si>
  <si>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</si>
  <si>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</si>
  <si>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</si>
  <si>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</si>
  <si>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</si>
  <si>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</si>
  <si>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</si>
  <si>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</si>
  <si>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</si>
  <si>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</si>
  <si>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</si>
  <si>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</si>
  <si>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</si>
  <si>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</si>
  <si>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</si>
  <si>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</si>
  <si>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</si>
  <si>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</si>
  <si>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</si>
  <si>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</si>
  <si>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</si>
  <si>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</si>
  <si>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</si>
  <si>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</si>
  <si>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</si>
  <si>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</si>
  <si>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</si>
  <si>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</si>
  <si>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</si>
  <si>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</si>
  <si>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</si>
  <si>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</si>
  <si>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</si>
  <si>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</si>
  <si>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</si>
  <si>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</si>
  <si>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</si>
  <si>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</si>
  <si>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</si>
  <si>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</si>
  <si>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</si>
  <si>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</si>
  <si>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</si>
  <si>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</si>
  <si>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</si>
  <si>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</si>
  <si>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</si>
  <si>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</si>
  <si>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</si>
  <si>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</si>
  <si>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</si>
  <si>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</si>
  <si>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</si>
  <si>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</si>
  <si>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</si>
  <si>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</si>
  <si>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</si>
  <si>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</si>
  <si>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</si>
  <si>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</si>
  <si>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</si>
  <si>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</si>
  <si>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</si>
  <si>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</si>
  <si>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</si>
  <si>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</si>
  <si>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</si>
  <si>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</si>
  <si>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</si>
  <si>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</si>
  <si>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</si>
  <si>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</si>
  <si>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</si>
  <si>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</si>
  <si>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</si>
  <si>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</si>
  <si>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</si>
  <si>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</si>
  <si>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</si>
  <si>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</si>
  <si>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</si>
  <si>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</si>
  <si>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</si>
  <si>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</si>
  <si>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</si>
  <si>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</si>
  <si>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</si>
  <si>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</si>
  <si>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</si>
  <si>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</si>
  <si>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</si>
  <si>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</si>
  <si>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</si>
  <si>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</si>
  <si>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</si>
  <si>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</si>
  <si>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</si>
  <si>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</si>
  <si>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</si>
  <si>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</si>
  <si>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</si>
  <si>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</si>
  <si>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</si>
  <si>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</si>
  <si>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</si>
  <si>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</si>
  <si>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</si>
  <si>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</si>
  <si>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</si>
  <si>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</si>
  <si>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</si>
  <si>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</si>
  <si>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</si>
  <si>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</si>
  <si>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</si>
  <si>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</si>
  <si>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</si>
  <si>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</si>
  <si>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</si>
  <si>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</si>
  <si>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</si>
  <si>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</si>
  <si>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</si>
  <si>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</si>
  <si>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</si>
  <si>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</si>
  <si>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</si>
  <si>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</si>
  <si>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</si>
  <si>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</si>
  <si>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</si>
  <si>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</si>
  <si>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</si>
  <si>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</si>
  <si>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</si>
  <si>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</si>
  <si>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</si>
  <si>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</si>
  <si>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</si>
  <si>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</si>
  <si>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</si>
  <si>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</si>
  <si>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</si>
  <si>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</si>
  <si>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</si>
  <si>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</si>
  <si>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</si>
  <si>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</si>
  <si>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</si>
  <si>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</si>
  <si>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</si>
  <si>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</si>
  <si>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</si>
  <si>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</si>
  <si>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</si>
  <si>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</si>
  <si>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</si>
  <si>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</si>
  <si>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</si>
  <si>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</si>
  <si>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</si>
  <si>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</si>
  <si>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</si>
  <si>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</si>
  <si>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</si>
  <si>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</si>
  <si>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</si>
  <si>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</si>
  <si>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</si>
  <si>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</si>
  <si>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</si>
  <si>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</si>
  <si>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</si>
  <si>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</si>
  <si>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</si>
  <si>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</si>
  <si>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</si>
  <si>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</si>
  <si>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</si>
  <si>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</si>
  <si>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</si>
  <si>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</si>
  <si>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</si>
  <si>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</si>
  <si>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</si>
  <si>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</si>
  <si>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</si>
  <si>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</si>
  <si>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</si>
  <si>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</si>
  <si>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</si>
  <si>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</si>
  <si>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</si>
  <si>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</si>
  <si>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</si>
  <si>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</si>
  <si>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</si>
  <si>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</si>
  <si>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</si>
  <si>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</si>
  <si>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</si>
  <si>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</si>
  <si>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</si>
  <si>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</si>
  <si>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</si>
  <si>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</si>
  <si>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</si>
  <si>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</si>
  <si>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</si>
  <si>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</si>
  <si>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</si>
  <si>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</si>
  <si>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</si>
  <si>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</si>
  <si>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</si>
  <si>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</si>
  <si>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</si>
  <si>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</si>
  <si>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</si>
  <si>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</si>
  <si>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</si>
  <si>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</si>
  <si>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</si>
  <si>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</si>
  <si>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</si>
  <si>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</si>
  <si>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</si>
  <si>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</si>
  <si>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</si>
  <si>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</si>
  <si>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</si>
  <si>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</si>
  <si>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</si>
  <si>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</si>
  <si>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</si>
  <si>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</si>
  <si>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</si>
  <si>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</si>
  <si>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</si>
  <si>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</si>
  <si>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</si>
  <si>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</si>
  <si>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</si>
  <si>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</si>
  <si>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</si>
  <si>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</si>
  <si>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</si>
  <si>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</si>
  <si>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</si>
  <si>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</si>
  <si>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</si>
  <si>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</si>
  <si>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</si>
  <si>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</si>
  <si>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</si>
  <si>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</si>
  <si>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</si>
  <si>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</si>
  <si>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</si>
  <si>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</si>
  <si>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</si>
  <si>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</si>
  <si>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</si>
  <si>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</si>
  <si>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</si>
  <si>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</si>
  <si>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</si>
  <si>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</si>
  <si>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</si>
  <si>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</si>
  <si>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</si>
  <si>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</si>
  <si>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</si>
  <si>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</si>
  <si>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</si>
  <si>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</si>
  <si>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</si>
  <si>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</si>
  <si>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</si>
  <si>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</si>
  <si>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</si>
  <si>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</si>
  <si>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</si>
  <si>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</si>
  <si>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</si>
  <si>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</si>
  <si>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</si>
  <si>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</si>
  <si>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</si>
  <si>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</si>
  <si>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</si>
  <si>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</si>
  <si>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</si>
  <si>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</si>
  <si>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</si>
  <si>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</si>
  <si>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</si>
  <si>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</si>
  <si>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</si>
  <si>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</si>
  <si>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</si>
  <si>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</si>
  <si>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</si>
  <si>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</si>
  <si>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</si>
  <si>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</si>
  <si>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</si>
  <si>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</si>
  <si>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</si>
  <si>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</si>
  <si>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</si>
  <si>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</si>
  <si>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</si>
  <si>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</si>
  <si>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</si>
  <si>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</si>
  <si>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</si>
  <si>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</si>
  <si>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</si>
  <si>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</si>
  <si>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</si>
  <si>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</si>
  <si>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</si>
  <si>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</si>
  <si>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</si>
  <si>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</si>
  <si>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</si>
  <si>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</si>
  <si>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</si>
  <si>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</si>
  <si>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</si>
  <si>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</si>
  <si>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</si>
  <si>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</si>
  <si>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</si>
  <si>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</si>
  <si>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</si>
  <si>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</si>
  <si>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</si>
  <si>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</si>
  <si>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</si>
  <si>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</si>
  <si>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</si>
  <si>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</si>
  <si>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</si>
  <si>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</si>
  <si>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</si>
  <si>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</si>
  <si>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</si>
  <si>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</si>
  <si>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</si>
  <si>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</si>
  <si>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</si>
  <si>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</si>
  <si>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</si>
  <si>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</si>
  <si>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</si>
  <si>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</si>
  <si>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</si>
  <si>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</si>
  <si>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</si>
  <si>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</si>
  <si>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</si>
  <si>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</si>
  <si>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</si>
  <si>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</si>
  <si>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</si>
  <si>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</si>
  <si>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</si>
  <si>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</si>
  <si>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</si>
  <si>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</si>
  <si>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</si>
  <si>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</si>
  <si>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</si>
  <si>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</si>
  <si>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</si>
  <si>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</si>
  <si>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</si>
  <si>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</si>
  <si>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</si>
  <si>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</si>
  <si>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</si>
  <si>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</si>
  <si>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</si>
  <si>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</si>
  <si>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</si>
  <si>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</si>
  <si>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</si>
  <si>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</si>
  <si>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</si>
  <si>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</si>
  <si>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</si>
  <si>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</si>
  <si>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</si>
  <si>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</si>
  <si>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</si>
  <si>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</si>
  <si>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</si>
  <si>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</si>
  <si>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</si>
  <si>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</si>
  <si>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</si>
  <si>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</si>
  <si>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</si>
  <si>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</si>
  <si>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</si>
  <si>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</si>
  <si>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</si>
  <si>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</si>
  <si>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</si>
  <si>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</si>
  <si>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</si>
  <si>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</si>
  <si>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</si>
  <si>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</si>
  <si>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</si>
  <si>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</si>
  <si>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</si>
  <si>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</si>
  <si>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</si>
  <si>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</si>
  <si>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</si>
  <si>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</si>
  <si>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</si>
  <si>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</si>
  <si>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</si>
  <si>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</si>
  <si>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</si>
  <si>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</si>
  <si>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</si>
  <si>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</si>
  <si>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</si>
  <si>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</si>
  <si>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</si>
  <si>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</si>
  <si>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</si>
  <si>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</si>
  <si>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</si>
  <si>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</si>
  <si>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</si>
  <si>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</si>
  <si>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</si>
  <si>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</si>
  <si>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</si>
  <si>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</si>
  <si>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</si>
  <si>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</si>
  <si>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</si>
  <si>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</si>
  <si>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</si>
  <si>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</si>
  <si>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</si>
  <si>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</si>
  <si>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</si>
  <si>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</si>
  <si>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</si>
  <si>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</si>
  <si>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</si>
  <si>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</si>
  <si>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</si>
  <si>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</si>
  <si>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</si>
  <si>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</si>
  <si>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</si>
  <si>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</si>
  <si>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</si>
  <si>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</si>
  <si>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</si>
  <si>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</si>
  <si>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</si>
  <si>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</si>
  <si>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</si>
  <si>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</si>
  <si>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</si>
  <si>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</si>
  <si>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</si>
  <si>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</si>
  <si>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</si>
  <si>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</si>
  <si>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</si>
  <si>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</si>
  <si>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</si>
  <si>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</si>
  <si>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</si>
  <si>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</si>
  <si>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</si>
  <si>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</si>
  <si>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</si>
  <si>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</si>
  <si>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</si>
  <si>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</si>
  <si>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</si>
  <si>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</si>
  <si>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</si>
  <si>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</si>
  <si>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</si>
  <si>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</si>
  <si>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</si>
  <si>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</si>
  <si>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</si>
  <si>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</si>
  <si>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</si>
  <si>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</si>
  <si>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</si>
  <si>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</si>
  <si>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</si>
  <si>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</si>
  <si>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</si>
  <si>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</si>
  <si>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</si>
  <si>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</si>
  <si>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</si>
  <si>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</si>
  <si>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</si>
  <si>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</si>
  <si>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</si>
  <si>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</si>
  <si>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</si>
  <si>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</si>
  <si>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</si>
  <si>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</si>
  <si>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</si>
  <si>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</si>
  <si>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</si>
  <si>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</si>
  <si>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</si>
  <si>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</si>
  <si>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</si>
  <si>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</si>
  <si>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</si>
  <si>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</si>
  <si>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</si>
  <si>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</si>
  <si>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</si>
  <si>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</si>
  <si>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</si>
  <si>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</si>
  <si>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</si>
  <si>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</si>
  <si>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</si>
  <si>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</si>
  <si>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</si>
  <si>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</si>
  <si>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</si>
  <si>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</si>
  <si>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</si>
  <si>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</si>
  <si>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</si>
  <si>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</si>
  <si>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</si>
  <si>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</si>
  <si>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</si>
  <si>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</si>
  <si>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</si>
  <si>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</si>
  <si>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</si>
  <si>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</si>
  <si>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</si>
  <si>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</si>
  <si>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</si>
  <si>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</si>
  <si>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</si>
  <si>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</si>
  <si>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</si>
  <si>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</si>
  <si>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</si>
  <si>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</si>
  <si>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</si>
  <si>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</si>
  <si>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</si>
  <si>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</si>
  <si>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</si>
  <si>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</si>
  <si>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</si>
  <si>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</si>
  <si>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</si>
  <si>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</si>
  <si>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</si>
  <si>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</si>
  <si>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</si>
  <si>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</si>
  <si>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</si>
  <si>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</si>
  <si>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</si>
  <si>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</si>
  <si>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</si>
  <si>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</si>
  <si>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</si>
  <si>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</si>
  <si>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</si>
  <si>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</si>
  <si>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</si>
  <si>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</si>
  <si>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</si>
  <si>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</si>
  <si>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</si>
  <si>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</si>
  <si>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</si>
  <si>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</si>
  <si>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</si>
  <si>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</si>
  <si>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</si>
  <si>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</si>
  <si>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</si>
  <si>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</si>
  <si>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</si>
  <si>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</si>
  <si>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</si>
  <si>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</si>
  <si>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</si>
  <si>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</si>
  <si>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</si>
  <si>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</si>
  <si>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</si>
  <si>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</si>
  <si>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</si>
  <si>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</si>
  <si>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</si>
  <si>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</si>
  <si>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</si>
  <si>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</si>
  <si>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</si>
  <si>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</si>
  <si>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</si>
  <si>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</si>
  <si>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</si>
  <si>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</si>
  <si>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</si>
  <si>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</si>
  <si>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</si>
  <si>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</si>
  <si>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</si>
  <si>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</si>
  <si>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</si>
  <si>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</si>
  <si>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</si>
  <si>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</si>
  <si>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</si>
  <si>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</si>
  <si>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</si>
  <si>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</si>
  <si>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</si>
  <si>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</si>
  <si>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</si>
  <si>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</si>
  <si>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</si>
  <si>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</si>
  <si>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</si>
  <si>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</si>
  <si>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</si>
  <si>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</si>
  <si>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</si>
  <si>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</si>
  <si>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</si>
  <si>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</si>
  <si>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</si>
  <si>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</si>
  <si>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</si>
  <si>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</si>
  <si>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</si>
  <si>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</si>
  <si>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</si>
  <si>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</si>
  <si>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</si>
  <si>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</si>
  <si>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</si>
  <si>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</si>
  <si>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</si>
  <si>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</si>
  <si>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</si>
  <si>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</si>
  <si>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</si>
  <si>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</si>
  <si>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</si>
  <si>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</si>
  <si>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</si>
  <si>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</si>
  <si>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</si>
  <si>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</si>
  <si>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</si>
  <si>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</si>
  <si>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</si>
  <si>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</si>
  <si>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</si>
  <si>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</si>
  <si>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</si>
  <si>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</si>
  <si>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</si>
  <si>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</si>
  <si>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</si>
  <si>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</si>
  <si>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</si>
  <si>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</si>
  <si>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</si>
  <si>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</si>
  <si>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</si>
  <si>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</si>
  <si>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</si>
  <si>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</si>
  <si>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</si>
  <si>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</si>
  <si>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</si>
  <si>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</si>
  <si>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</si>
  <si>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</si>
  <si>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</si>
  <si>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</si>
  <si>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</si>
  <si>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</si>
  <si>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</si>
  <si>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</si>
  <si>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</si>
  <si>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</si>
  <si>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</si>
  <si>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</si>
  <si>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</si>
  <si>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</si>
  <si>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</si>
  <si>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</si>
  <si>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</si>
  <si>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</si>
  <si>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</si>
  <si>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</si>
  <si>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</si>
  <si>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</si>
  <si>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</si>
  <si>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</si>
  <si>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</si>
  <si>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</si>
  <si>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</si>
  <si>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</si>
  <si>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</si>
  <si>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</si>
  <si>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</si>
  <si>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</si>
  <si>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</si>
  <si>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</si>
  <si>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</si>
  <si>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</si>
  <si>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</si>
  <si>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</si>
  <si>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</si>
  <si>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</si>
  <si>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</si>
  <si>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</si>
  <si>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</si>
  <si>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</si>
  <si>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</si>
  <si>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</si>
  <si>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</si>
  <si>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</si>
  <si>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</si>
  <si>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</si>
  <si>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</si>
  <si>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</si>
  <si>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</si>
  <si>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</si>
  <si>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</si>
  <si>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</si>
  <si>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</si>
  <si>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</si>
  <si>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</si>
  <si>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</si>
  <si>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</si>
  <si>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</si>
  <si>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</si>
  <si>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</si>
  <si>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</si>
  <si>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</si>
  <si>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</si>
  <si>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</si>
  <si>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</si>
  <si>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</si>
  <si>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</si>
  <si>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</si>
  <si>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</si>
  <si>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</si>
  <si>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</si>
  <si>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</si>
  <si>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</si>
  <si>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</si>
  <si>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</si>
  <si>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</si>
  <si>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</si>
  <si>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</si>
  <si>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</si>
  <si>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</si>
  <si>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</si>
  <si>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</si>
  <si>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</si>
  <si>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</si>
  <si>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</si>
  <si>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</si>
  <si>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</si>
  <si>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</si>
  <si>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</si>
  <si>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</si>
  <si>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</si>
  <si>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</si>
  <si>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</si>
  <si>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</si>
  <si>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</si>
  <si>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</si>
  <si>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</si>
  <si>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</si>
  <si>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</si>
  <si>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</si>
  <si>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</si>
  <si>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</si>
  <si>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</si>
  <si>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</si>
  <si>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</si>
  <si>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</si>
  <si>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</si>
  <si>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</si>
  <si>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</si>
  <si>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</si>
  <si>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</si>
  <si>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</si>
  <si>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</si>
  <si>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</si>
  <si>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</si>
  <si>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</si>
  <si>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</si>
  <si>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</si>
  <si>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</si>
  <si>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</si>
  <si>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</si>
  <si>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</si>
  <si>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</si>
  <si>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</si>
  <si>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</si>
  <si>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</si>
  <si>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</si>
  <si>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</si>
  <si>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</si>
  <si>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</si>
  <si>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</si>
  <si>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</si>
  <si>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</si>
  <si>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</si>
  <si>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</si>
  <si>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</si>
  <si>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</si>
  <si>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</si>
  <si>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</si>
  <si>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</si>
  <si>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</si>
  <si>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</si>
  <si>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</si>
  <si>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</si>
  <si>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</si>
  <si>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</si>
  <si>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</si>
  <si>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</si>
  <si>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</si>
  <si>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</si>
  <si>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</si>
  <si>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</si>
  <si>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</si>
  <si>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</si>
  <si>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</si>
  <si>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</si>
  <si>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</si>
  <si>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</si>
  <si>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</si>
  <si>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</si>
  <si>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</si>
  <si>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</si>
  <si>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</si>
  <si>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</si>
  <si>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</si>
  <si>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</si>
  <si>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</si>
  <si>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</si>
  <si>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</si>
  <si>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</si>
  <si>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</si>
  <si>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</si>
  <si>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</si>
  <si>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</si>
  <si>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</si>
  <si>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</si>
  <si>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</si>
  <si>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</si>
  <si>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</si>
  <si>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</si>
  <si>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</si>
  <si>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</si>
  <si>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</si>
  <si>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</si>
  <si>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</si>
  <si>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</si>
  <si>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</si>
  <si>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</si>
  <si>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</si>
  <si>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</si>
  <si>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</si>
  <si>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</si>
  <si>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</si>
  <si>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</si>
  <si>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</si>
  <si>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</si>
  <si>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</si>
  <si>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</si>
  <si>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</si>
  <si>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</si>
  <si>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</si>
  <si>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</si>
  <si>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</si>
  <si>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</si>
  <si>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</si>
  <si>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</si>
  <si>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</si>
  <si>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</si>
  <si>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</si>
  <si>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</si>
  <si>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</si>
  <si>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</si>
  <si>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</si>
  <si>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</si>
  <si>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</si>
  <si>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</si>
  <si>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</si>
  <si>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</si>
  <si>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</si>
  <si>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</si>
  <si>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</si>
  <si>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</si>
  <si>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</si>
  <si>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</si>
  <si>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</si>
  <si>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</si>
  <si>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</si>
  <si>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</si>
  <si>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</si>
  <si>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</si>
  <si>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</si>
  <si>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</si>
  <si>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</si>
  <si>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</si>
  <si>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</si>
  <si>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</si>
  <si>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</si>
  <si>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</si>
  <si>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</si>
  <si>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</si>
  <si>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</si>
  <si>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</si>
  <si>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</si>
  <si>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</si>
  <si>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</si>
  <si>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</si>
  <si>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</si>
  <si>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</si>
  <si>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</si>
  <si>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</si>
  <si>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</si>
  <si>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</si>
  <si>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</si>
  <si>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</si>
  <si>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</si>
  <si>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</si>
  <si>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</si>
  <si>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</si>
  <si>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</si>
  <si>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</si>
  <si>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</si>
  <si>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</si>
  <si>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</si>
  <si>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</si>
  <si>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</si>
  <si>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</si>
  <si>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</si>
  <si>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</si>
  <si>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</si>
  <si>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</si>
  <si>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</si>
  <si>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</si>
  <si>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</si>
  <si>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</si>
  <si>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</si>
  <si>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</si>
  <si>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</si>
  <si>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</si>
  <si>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</si>
  <si>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</si>
  <si>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</si>
  <si>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</si>
  <si>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</si>
  <si>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</si>
  <si>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</si>
  <si>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</si>
  <si>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</si>
  <si>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</si>
  <si>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</si>
  <si>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</si>
  <si>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</si>
  <si>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</si>
  <si>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</si>
  <si>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</si>
  <si>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</si>
  <si>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</si>
  <si>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</si>
  <si>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</si>
  <si>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</si>
  <si>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</si>
  <si>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</si>
  <si>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</si>
  <si>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</si>
  <si>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</si>
  <si>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</si>
  <si>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</si>
  <si>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</si>
  <si>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</si>
  <si>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</si>
  <si>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</si>
  <si>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</si>
  <si>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</si>
  <si>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</si>
  <si>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</si>
  <si>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</si>
  <si>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</si>
  <si>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</si>
  <si>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</si>
  <si>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</si>
  <si>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</si>
  <si>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</si>
  <si>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</si>
  <si>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</si>
  <si>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</si>
  <si>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</si>
  <si>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</si>
  <si>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</si>
  <si>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</si>
  <si>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</si>
  <si>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</si>
  <si>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</si>
  <si>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</si>
  <si>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</si>
  <si>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</si>
  <si>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</si>
  <si>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</si>
  <si>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</si>
  <si>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</si>
  <si>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</si>
  <si>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</si>
  <si>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</si>
  <si>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</si>
  <si>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</si>
  <si>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</si>
  <si>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</si>
  <si>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</si>
  <si>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</si>
  <si>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</si>
  <si>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</si>
  <si>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</si>
  <si>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</si>
  <si>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</si>
  <si>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</si>
  <si>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</si>
  <si>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</si>
  <si>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</si>
  <si>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</si>
  <si>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</si>
  <si>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</si>
  <si>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</si>
  <si>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</si>
  <si>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</si>
  <si>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</si>
  <si>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</si>
  <si>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</si>
  <si>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</si>
  <si>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</si>
  <si>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</si>
  <si>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</si>
  <si>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</si>
  <si>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</si>
  <si>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</si>
  <si>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</si>
  <si>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</si>
  <si>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</si>
  <si>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</si>
  <si>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</si>
  <si>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</si>
  <si>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</si>
  <si>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</si>
  <si>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</si>
  <si>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</si>
  <si>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</si>
  <si>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</si>
  <si>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</si>
  <si>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</si>
  <si>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</si>
  <si>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</si>
  <si>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</si>
  <si>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</si>
  <si>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</si>
  <si>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</si>
  <si>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</si>
  <si>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</si>
  <si>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</si>
  <si>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</si>
  <si>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</si>
  <si>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</si>
  <si>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</si>
  <si>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</si>
  <si>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</si>
  <si>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</si>
  <si>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</si>
  <si>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</si>
  <si>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</si>
  <si>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</si>
  <si>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</si>
  <si>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</si>
  <si>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</si>
  <si>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</si>
  <si>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</si>
  <si>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</si>
  <si>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</si>
  <si>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</si>
  <si>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</si>
  <si>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</si>
  <si>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</si>
  <si>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</si>
  <si>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</si>
  <si>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</si>
  <si>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</si>
  <si>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</si>
  <si>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</si>
  <si>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</si>
  <si>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</si>
  <si>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</si>
  <si>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</si>
  <si>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</si>
  <si>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</si>
  <si>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</si>
  <si>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</si>
  <si>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</si>
  <si>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</si>
  <si>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</si>
  <si>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</si>
  <si>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</si>
  <si>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</si>
  <si>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</si>
  <si>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</si>
  <si>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</si>
  <si>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</si>
  <si>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</si>
  <si>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</si>
  <si>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</si>
  <si>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</si>
  <si>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</si>
  <si>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</si>
  <si>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</si>
  <si>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</si>
  <si>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</si>
  <si>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</si>
  <si>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</si>
  <si>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</si>
  <si>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</si>
  <si>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</si>
  <si>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</si>
  <si>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</si>
  <si>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</si>
  <si>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</si>
  <si>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</si>
  <si>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</si>
  <si>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</si>
  <si>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</si>
  <si>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</si>
  <si>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</si>
  <si>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</si>
  <si>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</si>
  <si>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</si>
  <si>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</si>
  <si>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</si>
  <si>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</si>
  <si>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</si>
  <si>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</si>
  <si>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</si>
  <si>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</si>
  <si>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</si>
  <si>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</si>
  <si>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</si>
  <si>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</si>
  <si>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</si>
  <si>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</si>
  <si>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</si>
  <si>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</si>
  <si>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</si>
  <si>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</si>
  <si>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</si>
  <si>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</si>
  <si>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</si>
  <si>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</si>
  <si>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</si>
  <si>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</si>
  <si>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</si>
  <si>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</si>
  <si>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</si>
  <si>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</si>
  <si>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</si>
  <si>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</si>
  <si>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</si>
  <si>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</si>
  <si>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</si>
  <si>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</si>
  <si>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</si>
  <si>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</si>
  <si>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</si>
  <si>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</si>
  <si>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</si>
  <si>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</si>
  <si>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</si>
  <si>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</si>
  <si>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</si>
  <si>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</si>
  <si>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</si>
  <si>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</si>
  <si>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</si>
  <si>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</si>
  <si>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</si>
  <si>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</si>
  <si>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</si>
  <si>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</si>
  <si>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</si>
  <si>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</si>
  <si>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</si>
  <si>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</si>
  <si>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</si>
  <si>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</si>
  <si>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</si>
  <si>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</si>
  <si>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</si>
  <si>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</si>
  <si>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</si>
  <si>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</si>
  <si>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</si>
  <si>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</si>
  <si>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</si>
  <si>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</si>
  <si>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</si>
  <si>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</si>
  <si>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</si>
  <si>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</si>
  <si>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</si>
  <si>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</si>
  <si>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</si>
  <si>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</si>
  <si>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</si>
  <si>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</si>
  <si>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</si>
  <si>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</si>
  <si>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</si>
  <si>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</si>
  <si>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</si>
  <si>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</si>
  <si>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</si>
  <si>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</si>
  <si>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</si>
  <si>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</si>
  <si>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</si>
  <si>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</si>
  <si>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</si>
  <si>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</si>
  <si>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</si>
  <si>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</si>
  <si>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</si>
  <si>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</si>
  <si>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</si>
  <si>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</si>
  <si>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</si>
  <si>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</si>
  <si>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</si>
  <si>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</si>
  <si>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</si>
  <si>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</si>
  <si>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</si>
  <si>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</si>
  <si>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</si>
  <si>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</si>
  <si>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</si>
  <si>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</si>
  <si>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</si>
  <si>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</si>
  <si>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</si>
  <si>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</si>
  <si>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</si>
  <si>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</si>
  <si>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</si>
  <si>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</si>
  <si>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</si>
  <si>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</si>
  <si>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</si>
  <si>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</si>
  <si>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</si>
  <si>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</si>
  <si>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</si>
  <si>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</si>
  <si>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</si>
  <si>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</si>
  <si>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</si>
  <si>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</si>
  <si>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</si>
  <si>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</si>
  <si>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</si>
  <si>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</si>
  <si>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</si>
  <si>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</si>
  <si>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</si>
  <si>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</si>
  <si>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</si>
  <si>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</si>
  <si>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</si>
  <si>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</si>
  <si>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</si>
  <si>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</si>
  <si>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</si>
  <si>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</si>
  <si>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</si>
  <si>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</si>
  <si>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</si>
  <si>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</si>
  <si>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</si>
  <si>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</si>
  <si>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</si>
  <si>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</si>
  <si>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</si>
  <si>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</si>
  <si>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</si>
  <si>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</si>
  <si>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</si>
  <si>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</si>
  <si>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</si>
  <si>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</si>
  <si>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</si>
  <si>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</si>
  <si>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</si>
  <si>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</si>
  <si>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</si>
  <si>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</si>
  <si>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</si>
  <si>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</si>
  <si>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</si>
  <si>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</si>
  <si>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</si>
  <si>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</si>
  <si>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</si>
  <si>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</si>
  <si>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</si>
  <si>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</si>
  <si>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</si>
  <si>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</si>
  <si>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</si>
  <si>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</si>
  <si>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</si>
  <si>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</si>
  <si>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</si>
  <si>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</si>
  <si>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</si>
  <si>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</si>
  <si>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</si>
  <si>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</si>
  <si>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</si>
  <si>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</si>
  <si>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</si>
  <si>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</si>
  <si>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</si>
  <si>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</si>
  <si>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</si>
  <si>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</si>
  <si>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</si>
  <si>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</si>
  <si>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</si>
  <si>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</si>
  <si>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</si>
  <si>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</si>
  <si>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</si>
  <si>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</si>
  <si>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</si>
  <si>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</si>
  <si>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</si>
  <si>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</si>
  <si>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</si>
  <si>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</si>
  <si>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</si>
  <si>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</si>
  <si>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</si>
  <si>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</si>
  <si>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</si>
  <si>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</si>
  <si>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</si>
  <si>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</si>
  <si>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</si>
  <si>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</si>
  <si>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</si>
  <si>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</si>
  <si>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</si>
  <si>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</si>
  <si>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</si>
  <si>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</si>
  <si>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</si>
  <si>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</si>
  <si>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</si>
  <si>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</si>
  <si>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</si>
  <si>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</si>
  <si>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</si>
  <si>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</si>
  <si>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</si>
  <si>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</si>
  <si>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</si>
  <si>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</si>
  <si>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</si>
  <si>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</si>
  <si>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</si>
  <si>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</si>
  <si>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</si>
  <si>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</si>
  <si>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</si>
  <si>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</si>
  <si>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</si>
  <si>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</si>
  <si>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</si>
  <si>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</si>
  <si>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</si>
  <si>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</si>
  <si>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</si>
  <si>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</si>
  <si>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</si>
  <si>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</si>
  <si>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</si>
  <si>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</si>
  <si>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</si>
  <si>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</si>
  <si>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</si>
  <si>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</si>
  <si>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</si>
  <si>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</si>
  <si>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</si>
  <si>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</si>
  <si>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</si>
  <si>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</si>
  <si>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</si>
  <si>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</si>
  <si>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</si>
  <si>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</si>
  <si>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</si>
  <si>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</si>
  <si>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</si>
  <si>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</si>
  <si>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</si>
  <si>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</si>
  <si>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</si>
  <si>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</si>
  <si>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</si>
  <si>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</si>
  <si>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</si>
  <si>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</si>
  <si>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</si>
  <si>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</si>
  <si>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</si>
  <si>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</si>
  <si>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</si>
  <si>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</si>
  <si>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</si>
  <si>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</si>
  <si>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</si>
  <si>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</si>
  <si>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</si>
  <si>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</si>
  <si>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</si>
  <si>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</si>
  <si>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</si>
  <si>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</si>
  <si>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</si>
  <si>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</si>
  <si>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</si>
  <si>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</si>
  <si>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</si>
  <si>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</si>
  <si>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</si>
  <si>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</si>
  <si>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</si>
  <si>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</si>
  <si>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</si>
  <si>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</si>
  <si>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</si>
  <si>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</si>
  <si>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</si>
  <si>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</si>
  <si>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</si>
  <si>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</si>
  <si>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</si>
  <si>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</si>
  <si>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</si>
  <si>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</si>
  <si>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</si>
  <si>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</si>
  <si>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</si>
  <si>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</si>
  <si>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</si>
  <si>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</si>
  <si>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</si>
  <si>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</si>
  <si>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</si>
  <si>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</si>
  <si>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</si>
  <si>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</si>
  <si>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</si>
  <si>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</si>
  <si>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</si>
  <si>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</si>
  <si>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</si>
  <si>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</si>
  <si>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</si>
  <si>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</si>
  <si>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</si>
  <si>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</si>
  <si>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</si>
  <si>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</si>
  <si>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</si>
  <si>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</si>
  <si>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</si>
  <si>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</si>
  <si>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</si>
  <si>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</si>
  <si>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</si>
  <si>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</si>
  <si>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</si>
  <si>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</si>
  <si>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</si>
  <si>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</si>
  <si>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</si>
  <si>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</si>
  <si>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</si>
  <si>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</si>
  <si>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</si>
  <si>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</si>
  <si>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</si>
  <si>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</si>
  <si>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</si>
  <si>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</si>
  <si>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</si>
  <si>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</si>
  <si>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</si>
  <si>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</si>
  <si>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</si>
  <si>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</si>
  <si>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</si>
  <si>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</si>
  <si>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</si>
  <si>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</si>
  <si>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</si>
  <si>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</si>
  <si>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</si>
  <si>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</si>
  <si>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</si>
  <si>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</si>
  <si>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</si>
  <si>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</si>
  <si>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</si>
  <si>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</si>
  <si>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</si>
  <si>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</si>
  <si>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</si>
  <si>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</si>
  <si>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</si>
  <si>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</si>
  <si>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</si>
  <si>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</si>
  <si>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</si>
  <si>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</si>
  <si>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</si>
  <si>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</si>
  <si>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</si>
  <si>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</si>
  <si>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</si>
  <si>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</si>
  <si>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</si>
  <si>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</si>
  <si>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</si>
  <si>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</si>
  <si>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</si>
  <si>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</si>
  <si>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</si>
  <si>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</si>
  <si>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</si>
  <si>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</si>
  <si>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</si>
  <si>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</si>
  <si>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</si>
  <si>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</si>
  <si>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</si>
  <si>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</si>
  <si>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</si>
  <si>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</si>
  <si>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</si>
  <si>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</si>
  <si>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</si>
  <si>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</si>
  <si>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</si>
  <si>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</si>
  <si>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</si>
  <si>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</si>
  <si>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</si>
  <si>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</si>
  <si>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</si>
  <si>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</si>
  <si>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</si>
  <si>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</si>
  <si>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</si>
  <si>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</si>
  <si>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</si>
  <si>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</si>
  <si>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</si>
  <si>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</si>
  <si>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</si>
  <si>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</si>
  <si>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</si>
  <si>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</si>
  <si>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</si>
  <si>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</si>
  <si>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</si>
  <si>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</si>
  <si>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</si>
  <si>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</si>
  <si>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</si>
  <si>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</si>
  <si>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</si>
  <si>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</si>
  <si>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</si>
  <si>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</si>
  <si>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</si>
  <si>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</si>
  <si>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</si>
  <si>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</si>
  <si>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</si>
  <si>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</si>
  <si>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</si>
  <si>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</si>
  <si>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</si>
  <si>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</si>
  <si>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</si>
  <si>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</si>
  <si>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</si>
  <si>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</si>
  <si>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</si>
  <si>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</si>
  <si>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</si>
  <si>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</si>
  <si>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</si>
  <si>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</si>
  <si>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</si>
  <si>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</si>
  <si>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</si>
  <si>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</si>
  <si>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</si>
  <si>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</si>
  <si>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</si>
  <si>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</si>
  <si>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</si>
  <si>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</si>
  <si>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</si>
  <si>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</si>
  <si>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</si>
  <si>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</si>
  <si>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</si>
  <si>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</si>
  <si>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</si>
  <si>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</si>
  <si>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</si>
  <si>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</si>
  <si>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</si>
  <si>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</si>
  <si>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</si>
  <si>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</si>
  <si>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</si>
  <si>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</si>
  <si>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</si>
  <si>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</si>
  <si>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</si>
  <si>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</si>
  <si>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</si>
  <si>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</si>
  <si>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</si>
  <si>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</si>
  <si>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</si>
  <si>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</si>
  <si>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</si>
  <si>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</si>
  <si>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</si>
  <si>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</si>
  <si>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</si>
  <si>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</si>
  <si>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</si>
  <si>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</si>
  <si>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</si>
  <si>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</si>
  <si>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</si>
  <si>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</si>
  <si>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</si>
  <si>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</si>
  <si>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</si>
  <si>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</si>
  <si>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</si>
  <si>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</si>
  <si>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</si>
  <si>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</si>
  <si>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</si>
  <si>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</si>
  <si>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</si>
  <si>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</si>
  <si>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</si>
  <si>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</si>
  <si>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</si>
  <si>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</si>
  <si>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</si>
  <si>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</si>
  <si>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</si>
  <si>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</si>
  <si>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</si>
  <si>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</si>
  <si>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</si>
  <si>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</si>
  <si>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</si>
  <si>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</si>
  <si>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</si>
  <si>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</si>
  <si>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</si>
  <si>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</si>
  <si>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</si>
  <si>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</si>
  <si>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</si>
  <si>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</si>
  <si>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</si>
  <si>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</si>
  <si>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</si>
  <si>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</si>
  <si>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</si>
  <si>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</si>
  <si>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</si>
  <si>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</si>
  <si>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</si>
  <si>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</si>
  <si>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</si>
  <si>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</si>
  <si>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</si>
  <si>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</si>
  <si>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</si>
  <si>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</si>
  <si>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</si>
  <si>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</si>
  <si>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</si>
  <si>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</si>
  <si>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</si>
  <si>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</si>
  <si>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</si>
  <si>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</si>
  <si>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</si>
  <si>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</si>
  <si>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</si>
  <si>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</si>
  <si>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</si>
  <si>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</si>
  <si>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</si>
  <si>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</si>
  <si>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</si>
  <si>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</si>
  <si>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</si>
  <si>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</si>
  <si>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</si>
  <si>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</si>
  <si>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</si>
  <si>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</si>
  <si>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</si>
  <si>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</si>
  <si>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</si>
  <si>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</si>
  <si>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</si>
  <si>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</si>
  <si>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</si>
  <si>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</si>
  <si>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</si>
  <si>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</si>
  <si>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</si>
  <si>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</si>
  <si>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</si>
  <si>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</si>
  <si>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</si>
  <si>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</si>
  <si>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</si>
  <si>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</si>
  <si>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</si>
  <si>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</si>
  <si>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</si>
  <si>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</si>
  <si>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</si>
  <si>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</si>
  <si>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</si>
  <si>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</si>
  <si>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</si>
  <si>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</si>
  <si>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</si>
  <si>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</si>
  <si>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</si>
  <si>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</si>
  <si>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</si>
  <si>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</si>
  <si>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</si>
  <si>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</si>
  <si>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</si>
  <si>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</si>
  <si>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</si>
  <si>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</si>
  <si>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</si>
  <si>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</si>
  <si>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</si>
  <si>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</si>
  <si>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</si>
  <si>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</si>
  <si>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</si>
  <si>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</si>
  <si>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</si>
  <si>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</si>
  <si>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</si>
  <si>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</si>
  <si>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</si>
  <si>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</si>
  <si>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</si>
  <si>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</si>
  <si>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</si>
  <si>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</si>
  <si>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</si>
  <si>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</si>
  <si>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</si>
  <si>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</si>
  <si>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</si>
  <si>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</si>
  <si>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</si>
  <si>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</si>
  <si>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</si>
  <si>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</si>
  <si>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</si>
  <si>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</si>
  <si>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</si>
  <si>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</si>
  <si>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</si>
  <si>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</si>
  <si>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</si>
  <si>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</si>
  <si>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</si>
  <si>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</si>
  <si>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</si>
  <si>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</si>
  <si>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</si>
  <si>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</si>
  <si>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</si>
  <si>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</si>
  <si>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</si>
  <si>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</si>
  <si>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</si>
  <si>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</si>
  <si>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</si>
  <si>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</si>
  <si>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</si>
  <si>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</si>
  <si>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</si>
  <si>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</si>
  <si>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</si>
  <si>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</si>
  <si>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</si>
  <si>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</si>
  <si>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</si>
  <si>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</si>
  <si>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</si>
  <si>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</si>
  <si>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</si>
  <si>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</si>
  <si>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</si>
  <si>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</si>
  <si>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</si>
  <si>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</si>
  <si>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</si>
  <si>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</si>
  <si>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</si>
  <si>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</si>
  <si>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</si>
  <si>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</si>
  <si>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</si>
  <si>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</si>
  <si>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</si>
  <si>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</si>
  <si>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</si>
  <si>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</si>
  <si>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</si>
  <si>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</si>
  <si>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</si>
  <si>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</si>
  <si>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</si>
  <si>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</si>
  <si>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</si>
  <si>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</si>
  <si>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</si>
  <si>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</si>
  <si>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</si>
  <si>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</si>
  <si>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</si>
  <si>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</si>
  <si>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</si>
  <si>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</si>
  <si>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</si>
  <si>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</si>
  <si>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</si>
  <si>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</si>
  <si>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</si>
  <si>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</si>
  <si>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</si>
  <si>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</si>
  <si>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</si>
  <si>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</si>
  <si>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</si>
  <si>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</si>
  <si>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</si>
  <si>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</si>
  <si>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</si>
  <si>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</si>
  <si>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</si>
  <si>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</si>
  <si>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</si>
  <si>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</si>
  <si>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</si>
  <si>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</si>
  <si>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</si>
  <si>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</si>
  <si>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</si>
  <si>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</si>
  <si>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</si>
  <si>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</si>
  <si>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</si>
  <si>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</si>
  <si>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</si>
  <si>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</si>
  <si>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</si>
  <si>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</si>
  <si>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</si>
  <si>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</si>
  <si>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</si>
  <si>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</si>
  <si>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</si>
  <si>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</si>
  <si>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</si>
  <si>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</si>
  <si>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</si>
  <si>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</si>
  <si>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</si>
  <si>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</si>
  <si>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</si>
  <si>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</si>
  <si>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</si>
  <si>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</si>
  <si>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</si>
  <si>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</si>
  <si>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</si>
  <si>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</si>
  <si>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</si>
  <si>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</si>
  <si>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</si>
  <si>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</si>
  <si>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</si>
  <si>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</si>
  <si>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</si>
  <si>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</si>
  <si>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</si>
  <si>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</si>
  <si>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</si>
  <si>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</si>
  <si>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</si>
  <si>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</si>
  <si>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</si>
  <si>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</si>
  <si>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</si>
  <si>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</si>
  <si>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</si>
  <si>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</si>
  <si>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</si>
  <si>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</si>
  <si>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</si>
  <si>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</si>
  <si>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</si>
  <si>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</si>
  <si>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</si>
  <si>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</si>
  <si>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</si>
  <si>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</si>
  <si>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</si>
  <si>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</si>
  <si>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</si>
  <si>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</si>
  <si>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</si>
  <si>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</si>
  <si>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</si>
  <si>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</si>
  <si>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</si>
  <si>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</si>
  <si>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</si>
  <si>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</si>
  <si>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</si>
  <si>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</si>
  <si>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</si>
  <si>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</si>
  <si>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</si>
  <si>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</si>
  <si>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</si>
  <si>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</si>
  <si>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</si>
  <si>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</si>
  <si>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</si>
  <si>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</si>
  <si>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</si>
  <si>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</si>
  <si>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</si>
  <si>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</si>
  <si>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</si>
  <si>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</si>
  <si>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</si>
  <si>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</si>
  <si>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</si>
  <si>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</si>
  <si>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</si>
  <si>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</si>
  <si>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</si>
  <si>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</si>
  <si>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</si>
  <si>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</si>
  <si>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</si>
  <si>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</si>
  <si>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</si>
  <si>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</si>
  <si>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</si>
  <si>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</si>
  <si>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</si>
  <si>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</si>
  <si>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</si>
  <si>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</si>
  <si>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</si>
  <si>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</si>
  <si>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</si>
  <si>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</si>
  <si>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</si>
  <si>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</si>
  <si>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</si>
  <si>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</si>
  <si>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</si>
  <si>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</si>
  <si>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</si>
  <si>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</si>
  <si>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</si>
  <si>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</si>
  <si>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</si>
  <si>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</si>
  <si>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</si>
  <si>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</si>
  <si>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</si>
  <si>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</si>
  <si>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</si>
  <si>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</si>
  <si>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</si>
  <si>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</si>
  <si>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</si>
  <si>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</si>
  <si>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</si>
  <si>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</si>
  <si>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</si>
  <si>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</si>
  <si>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</si>
  <si>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</si>
  <si>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</si>
  <si>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</si>
  <si>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</si>
  <si>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</si>
  <si>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</si>
  <si>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</si>
  <si>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</si>
  <si>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</si>
  <si>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</si>
  <si>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</si>
  <si>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</si>
  <si>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</si>
  <si>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</si>
  <si>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</si>
  <si>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</si>
  <si>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</si>
  <si>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</si>
  <si>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</si>
  <si>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</si>
  <si>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</si>
  <si>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</si>
  <si>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</si>
  <si>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</si>
  <si>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</si>
  <si>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</si>
  <si>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</si>
  <si>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</si>
  <si>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</si>
  <si>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</si>
  <si>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</si>
  <si>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</si>
  <si>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</si>
  <si>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</si>
  <si>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</si>
  <si>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</si>
  <si>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</si>
  <si>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</si>
  <si>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</si>
  <si>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</si>
  <si>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</si>
  <si>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</si>
  <si>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</si>
  <si>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</si>
  <si>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</si>
  <si>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</si>
  <si>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</si>
  <si>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</si>
  <si>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</si>
  <si>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</si>
  <si>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</si>
  <si>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</si>
  <si>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</si>
  <si>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</si>
  <si>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</si>
  <si>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</si>
  <si>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</si>
  <si>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</si>
  <si>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</si>
  <si>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</si>
  <si>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</si>
  <si>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</si>
  <si>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</si>
  <si>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</si>
  <si>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</si>
  <si>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</si>
  <si>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</si>
  <si>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</si>
  <si>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</si>
  <si>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</si>
  <si>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</si>
  <si>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</si>
  <si>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</si>
  <si>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</si>
  <si>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</si>
  <si>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</si>
  <si>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</si>
  <si>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</si>
  <si>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</si>
  <si>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</si>
  <si>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</si>
  <si>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</si>
  <si>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</si>
  <si>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</si>
  <si>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</si>
  <si>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</si>
  <si>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</si>
  <si>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</si>
  <si>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</si>
  <si>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</si>
  <si>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</si>
  <si>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</si>
  <si>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</si>
  <si>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</si>
  <si>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</si>
  <si>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</si>
  <si>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</si>
  <si>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</si>
  <si>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</si>
  <si>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</si>
  <si>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</si>
  <si>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</si>
  <si>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</si>
  <si>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</si>
  <si>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</si>
  <si>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</si>
  <si>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</si>
  <si>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</si>
  <si>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</si>
  <si>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</si>
  <si>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</si>
  <si>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</si>
  <si>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</si>
  <si>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</si>
  <si>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</si>
  <si>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</si>
  <si>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</si>
  <si>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</si>
  <si>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</si>
  <si>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</si>
  <si>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</si>
  <si>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</si>
  <si>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</si>
  <si>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</si>
  <si>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</si>
  <si>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</si>
  <si>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</si>
  <si>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</si>
  <si>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</si>
  <si>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</si>
  <si>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</si>
  <si>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</si>
  <si>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</si>
  <si>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</si>
  <si>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</si>
  <si>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</si>
  <si>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</si>
  <si>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</si>
  <si>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</si>
  <si>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</si>
  <si>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</si>
  <si>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</si>
  <si>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</si>
  <si>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</si>
  <si>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</si>
  <si>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</si>
  <si>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</si>
  <si>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</si>
  <si>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</si>
  <si>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</si>
  <si>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</si>
  <si>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</si>
  <si>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</si>
  <si>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</si>
  <si>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</si>
  <si>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</si>
  <si>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</si>
  <si>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</si>
  <si>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</si>
  <si>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</si>
  <si>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</si>
  <si>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</si>
  <si>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</si>
  <si>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</si>
  <si>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</si>
  <si>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</si>
  <si>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</si>
  <si>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</si>
  <si>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</si>
  <si>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</si>
  <si>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</si>
  <si>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45dB,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</si>
  <si>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</si>
  <si>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</si>
  <si>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</si>
  <si>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</si>
  <si>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</si>
  <si>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</si>
  <si>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</si>
  <si>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</si>
  <si>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</si>
  <si>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</si>
  <si>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</si>
  <si>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</si>
  <si>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</si>
  <si>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</si>
  <si>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</si>
  <si>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</si>
  <si>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</si>
  <si>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</si>
  <si>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</si>
  <si>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</si>
  <si>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</si>
  <si>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</si>
  <si>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</si>
  <si>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</si>
  <si>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</si>
  <si>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</si>
  <si>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</si>
  <si>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</si>
  <si>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</si>
  <si>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</si>
  <si>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</si>
  <si>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</si>
  <si>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</si>
  <si>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</si>
  <si>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</si>
  <si>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</si>
  <si>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</si>
  <si>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</si>
  <si>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</si>
  <si>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</si>
  <si>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</si>
  <si>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</si>
  <si>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</si>
  <si>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</si>
  <si>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</si>
  <si>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</si>
  <si>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</si>
  <si>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</si>
  <si>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</si>
  <si>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</si>
  <si>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</si>
  <si>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</si>
  <si>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</si>
  <si>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</si>
  <si>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</si>
  <si>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</si>
  <si>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</si>
  <si>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</si>
  <si>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</si>
  <si>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</si>
  <si>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</si>
  <si>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</si>
  <si>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</si>
  <si>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</si>
  <si>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</si>
  <si>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</si>
  <si>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</si>
  <si>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</si>
  <si>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</si>
  <si>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</si>
  <si>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</si>
  <si>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</si>
  <si>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</si>
  <si>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</si>
  <si>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</si>
  <si>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</si>
  <si>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</si>
  <si>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</si>
  <si>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</si>
  <si>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</si>
  <si>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</si>
  <si>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</si>
  <si>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</si>
  <si>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</si>
  <si>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</si>
  <si>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</si>
  <si>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</si>
  <si>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</si>
  <si>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</si>
  <si>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</si>
  <si>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</si>
  <si>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</si>
  <si>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</si>
  <si>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</si>
  <si>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</si>
  <si>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</si>
  <si>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</si>
  <si>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</si>
  <si>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</si>
  <si>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</si>
  <si>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</si>
  <si>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</si>
  <si>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</si>
  <si>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</si>
  <si>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</si>
  <si>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</si>
  <si>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</si>
  <si>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</si>
  <si>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</si>
  <si>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</si>
  <si>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</si>
  <si>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</si>
  <si>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</si>
  <si>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</si>
  <si>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</si>
  <si>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</si>
  <si>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</si>
  <si>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</si>
  <si>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</si>
  <si>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</si>
  <si>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</si>
  <si>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</si>
  <si>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</si>
  <si>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</si>
  <si>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</si>
  <si>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</si>
  <si>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</si>
  <si>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</si>
  <si>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</si>
  <si>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</si>
  <si>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</si>
  <si>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</si>
  <si>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</si>
  <si>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</si>
  <si>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</si>
  <si>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</si>
  <si>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</si>
  <si>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</si>
  <si>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</si>
  <si>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</si>
  <si>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</si>
  <si>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</si>
  <si>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</si>
  <si>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</si>
  <si>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</si>
  <si>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</si>
  <si>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</si>
  <si>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</si>
  <si>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</si>
  <si>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</si>
  <si>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</si>
  <si>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</si>
  <si>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</si>
  <si>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</si>
  <si>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</si>
  <si>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</si>
  <si>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</si>
  <si>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</si>
  <si>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</si>
  <si>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</si>
  <si>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</si>
  <si>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</si>
  <si>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</si>
  <si>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</si>
  <si>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</si>
  <si>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</si>
  <si>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</si>
  <si>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</si>
  <si>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</si>
  <si>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</si>
  <si>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</si>
  <si>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</si>
  <si>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</si>
  <si>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</si>
  <si>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</si>
  <si>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</si>
  <si>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</si>
  <si>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</si>
  <si>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</si>
  <si>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</si>
  <si>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</si>
  <si>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</si>
  <si>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</si>
  <si>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</si>
  <si>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</si>
  <si>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</si>
  <si>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</si>
  <si>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</si>
  <si>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</si>
  <si>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</si>
  <si>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</si>
  <si>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</si>
  <si>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</si>
  <si>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</si>
  <si>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</si>
  <si>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</si>
  <si>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</si>
  <si>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</si>
  <si>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</si>
  <si>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</si>
  <si>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</si>
  <si>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</si>
  <si>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</si>
  <si>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</si>
  <si>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</si>
  <si>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</si>
  <si>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</si>
  <si>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</si>
  <si>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</si>
  <si>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</si>
  <si>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</si>
  <si>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</si>
  <si>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</si>
  <si>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</si>
  <si>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</si>
  <si>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</si>
  <si>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</si>
  <si>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</si>
  <si>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</si>
  <si>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</si>
  <si>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</si>
  <si>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</si>
  <si>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</si>
  <si>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</si>
  <si>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</si>
  <si>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</si>
  <si>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</si>
  <si>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</si>
  <si>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</si>
  <si>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</si>
  <si>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</si>
  <si>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</si>
  <si>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</si>
  <si>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</si>
  <si>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</si>
  <si>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</si>
  <si>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</si>
  <si>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</si>
  <si>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</si>
  <si>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</si>
  <si>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</si>
  <si>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</si>
  <si>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</si>
  <si>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</si>
  <si>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</si>
  <si>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</si>
  <si>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</si>
  <si>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</si>
  <si>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</si>
  <si>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</si>
  <si>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</si>
  <si>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</si>
  <si>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</si>
  <si>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</si>
  <si>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</si>
  <si>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</si>
  <si>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</si>
  <si>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</si>
  <si>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</si>
  <si>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</si>
  <si>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</si>
  <si>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</si>
  <si>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</si>
  <si>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</si>
  <si>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</si>
  <si>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</si>
  <si>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</si>
  <si>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</si>
  <si>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</si>
  <si>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</si>
  <si>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</si>
  <si>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</si>
  <si>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</si>
  <si>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</si>
  <si>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</si>
  <si>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</si>
  <si>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</si>
  <si>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</si>
  <si>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</si>
  <si>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</si>
  <si>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</si>
  <si>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</si>
  <si>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</si>
  <si>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</si>
  <si>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</si>
  <si>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</si>
  <si>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</si>
  <si>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</si>
  <si>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</si>
  <si>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</si>
  <si>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</si>
  <si>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</si>
  <si>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</si>
  <si>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</si>
  <si>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</si>
  <si>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</si>
  <si>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</si>
  <si>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</si>
  <si>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</si>
  <si>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</si>
  <si>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</si>
  <si>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</si>
  <si>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</si>
  <si>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</si>
  <si>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</si>
  <si>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</si>
  <si>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</si>
  <si>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</si>
  <si>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</si>
  <si>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</si>
  <si>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</si>
  <si>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</si>
  <si>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</si>
  <si>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</si>
  <si>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</si>
  <si>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</si>
  <si>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</si>
  <si>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</si>
  <si>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</si>
  <si>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</si>
  <si>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</si>
  <si>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</si>
  <si>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</si>
  <si>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</si>
  <si>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</si>
  <si>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</si>
  <si>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</si>
  <si>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</si>
  <si>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</si>
  <si>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</si>
  <si>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</si>
  <si>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</si>
  <si>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</si>
  <si>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</si>
  <si>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</si>
  <si>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</si>
  <si>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</si>
  <si>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</si>
  <si>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</si>
  <si>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</si>
  <si>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</si>
  <si>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</si>
  <si>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</si>
  <si>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</si>
  <si>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</si>
  <si>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</si>
  <si>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</si>
  <si>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</si>
  <si>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</si>
  <si>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</si>
  <si>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</si>
  <si>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</si>
  <si>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</si>
  <si>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</si>
  <si>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</si>
  <si>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</si>
  <si>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</si>
  <si>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</si>
  <si>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</si>
  <si>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</si>
  <si>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</si>
  <si>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</si>
  <si>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</si>
  <si>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</si>
  <si>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</si>
  <si>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</si>
  <si>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</si>
  <si>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</si>
  <si>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</si>
  <si>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</si>
  <si>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</si>
  <si>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</si>
  <si>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</si>
  <si>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</si>
  <si>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</si>
  <si>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</si>
  <si>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</si>
  <si>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</si>
  <si>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</si>
  <si>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</si>
  <si>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</si>
  <si>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</si>
  <si>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</si>
  <si>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</si>
  <si>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</si>
  <si>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</si>
  <si>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</si>
  <si>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</si>
  <si>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</si>
  <si>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</si>
  <si>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</si>
  <si>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</si>
  <si>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</si>
  <si>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</si>
  <si>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</si>
  <si>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</si>
  <si>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</si>
  <si>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</si>
  <si>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</si>
  <si>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</si>
  <si>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</si>
  <si>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</si>
  <si>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</si>
  <si>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</si>
  <si>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</si>
  <si>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</si>
  <si>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</si>
  <si>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</si>
  <si>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</si>
  <si>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</si>
  <si>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</si>
  <si>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</si>
  <si>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</si>
  <si>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</si>
  <si>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</si>
  <si>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</si>
  <si>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</si>
  <si>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</si>
  <si>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</si>
  <si>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</si>
  <si>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</si>
  <si>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</si>
  <si>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</si>
  <si>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</si>
  <si>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</si>
  <si>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</si>
  <si>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</si>
  <si>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</si>
  <si>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</si>
  <si>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</si>
  <si>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</si>
  <si>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</si>
  <si>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</si>
  <si>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</si>
  <si>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</si>
  <si>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</si>
  <si>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</si>
  <si>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</si>
  <si>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</si>
  <si>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</si>
  <si>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</si>
  <si>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</si>
  <si>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</si>
  <si>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</si>
  <si>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</si>
  <si>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</si>
  <si>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</si>
  <si>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</si>
  <si>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</si>
  <si>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</si>
  <si>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</si>
  <si>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</si>
  <si>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</si>
  <si>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</si>
  <si>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</si>
  <si>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</si>
  <si>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</si>
  <si>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</si>
  <si>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</si>
  <si>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</si>
  <si>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</si>
  <si>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</si>
  <si>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</si>
  <si>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</si>
  <si>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</si>
  <si>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</si>
  <si>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</si>
  <si>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</si>
  <si>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</si>
  <si>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</si>
  <si>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</si>
  <si>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</si>
  <si>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</si>
  <si>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</si>
  <si>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</si>
  <si>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</si>
  <si>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</si>
  <si>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</si>
  <si>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</si>
  <si>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</si>
  <si>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</si>
  <si>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</si>
  <si>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</si>
  <si>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</si>
  <si>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</si>
  <si>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</si>
  <si>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</si>
  <si>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</si>
  <si>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</si>
  <si>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</si>
  <si>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</si>
  <si>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</si>
  <si>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</si>
  <si>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</si>
  <si>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</si>
  <si>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</si>
  <si>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</si>
  <si>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</si>
  <si>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</si>
  <si>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</si>
  <si>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</si>
  <si>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</si>
  <si>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</si>
  <si>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</si>
  <si>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</si>
  <si>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</si>
  <si>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</si>
  <si>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</si>
  <si>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</si>
  <si>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</si>
  <si>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</si>
  <si>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</si>
  <si>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</si>
  <si>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</si>
  <si>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</si>
  <si>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</si>
  <si>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</si>
  <si>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</si>
  <si>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</si>
  <si>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</si>
  <si>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</si>
  <si>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</si>
  <si>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</si>
  <si>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</si>
  <si>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</si>
  <si>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</si>
  <si>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</si>
  <si>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</si>
  <si>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</si>
  <si>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</si>
  <si>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</si>
  <si>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</si>
  <si>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</si>
  <si>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</si>
  <si>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</si>
  <si>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</si>
  <si>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</si>
  <si>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</si>
  <si>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</si>
  <si>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</si>
  <si>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</si>
  <si>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</si>
  <si>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</si>
  <si>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</si>
  <si>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</si>
  <si>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</si>
  <si>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</si>
  <si>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</si>
  <si>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</si>
  <si>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</si>
  <si>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</si>
  <si>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</si>
  <si>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</si>
  <si>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</si>
  <si>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</si>
  <si>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</si>
  <si>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</si>
  <si>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</si>
  <si>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</si>
  <si>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</si>
  <si>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</si>
  <si>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</si>
  <si>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</si>
  <si>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</si>
  <si>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</si>
  <si>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</si>
  <si>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</si>
  <si>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</si>
  <si>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</si>
  <si>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</si>
  <si>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</si>
  <si>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</si>
  <si>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</si>
  <si>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</si>
  <si>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</si>
  <si>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</si>
  <si>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</si>
  <si>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</si>
  <si>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</si>
  <si>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</si>
  <si>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</si>
  <si>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</si>
  <si>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</si>
  <si>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</si>
  <si>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</si>
  <si>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</si>
  <si>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</si>
  <si>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</si>
  <si>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</si>
  <si>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</si>
  <si>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</si>
  <si>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</si>
  <si>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</si>
  <si>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</si>
  <si>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</si>
  <si>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</si>
  <si>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</si>
  <si>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</si>
  <si>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</si>
  <si>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</si>
  <si>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</si>
  <si>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</si>
  <si>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</si>
  <si>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</si>
  <si>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</si>
  <si>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</si>
  <si>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</si>
  <si>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</si>
  <si>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</si>
  <si>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</si>
  <si>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</si>
  <si>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</si>
  <si>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</si>
  <si>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</si>
  <si>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</si>
  <si>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</si>
  <si>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</si>
  <si>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</si>
  <si>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</si>
  <si>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</si>
  <si>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</si>
  <si>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</si>
  <si>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</si>
  <si>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</si>
  <si>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</si>
  <si>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</si>
  <si>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</si>
  <si>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</si>
  <si>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</si>
  <si>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</si>
  <si>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</si>
  <si>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</si>
  <si>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</si>
  <si>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</si>
  <si>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</si>
  <si>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</si>
  <si>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</si>
  <si>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</si>
  <si>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</si>
  <si>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</si>
  <si>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</si>
  <si>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</si>
  <si>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</si>
  <si>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</si>
  <si>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</si>
  <si>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</si>
  <si>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</si>
  <si>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</si>
  <si>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</si>
  <si>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</si>
  <si>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</si>
  <si>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</si>
  <si>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</si>
  <si>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</si>
  <si>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</si>
  <si>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</si>
  <si>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</si>
  <si>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</si>
  <si>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</si>
  <si>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</si>
  <si>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</si>
  <si>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</si>
  <si>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</si>
  <si>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</si>
  <si>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</si>
  <si>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</si>
  <si>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</si>
  <si>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</si>
  <si>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</si>
  <si>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</si>
  <si>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</si>
  <si>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</si>
  <si>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</si>
  <si>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</si>
  <si>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</si>
  <si>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</si>
  <si>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</si>
  <si>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</si>
  <si>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</si>
  <si>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</si>
  <si>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</si>
  <si>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</si>
  <si>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</si>
  <si>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</si>
  <si>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</si>
  <si>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</si>
  <si>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</si>
  <si>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</si>
  <si>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</si>
  <si>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</si>
  <si>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</si>
  <si>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</si>
  <si>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</si>
  <si>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</si>
  <si>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</si>
  <si>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</si>
  <si>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</si>
  <si>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</si>
  <si>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</si>
  <si>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</si>
  <si>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</si>
  <si>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</si>
  <si>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</si>
  <si>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</si>
  <si>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</si>
  <si>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</si>
  <si>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</si>
  <si>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</si>
  <si>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</si>
  <si>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</si>
  <si>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</si>
  <si>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</si>
  <si>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</si>
  <si>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</si>
  <si>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</si>
  <si>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</si>
  <si>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</si>
  <si>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</si>
  <si>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</si>
  <si>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</si>
  <si>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</si>
  <si>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</si>
  <si>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</si>
  <si>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</si>
  <si>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</si>
  <si>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</si>
  <si>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</si>
  <si>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</si>
  <si>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</si>
  <si>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</si>
  <si>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</si>
  <si>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</si>
  <si>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</si>
  <si>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</si>
  <si>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</si>
  <si>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</si>
  <si>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</si>
  <si>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</si>
  <si>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</si>
  <si>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</si>
  <si>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</si>
  <si>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</si>
  <si>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</si>
  <si>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</si>
  <si>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</si>
  <si>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</si>
  <si>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</si>
  <si>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</si>
  <si>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</si>
  <si>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</si>
  <si>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</si>
  <si>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</si>
  <si>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</si>
  <si>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</si>
  <si>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</si>
  <si>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</si>
  <si>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</si>
  <si>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</si>
  <si>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</si>
  <si>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</si>
  <si>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</si>
  <si>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</si>
  <si>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</si>
  <si>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</si>
  <si>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</si>
  <si>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</si>
  <si>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</si>
  <si>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</si>
  <si>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</si>
  <si>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</si>
  <si>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</si>
  <si>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</si>
  <si>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</si>
  <si>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</si>
  <si>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</si>
  <si>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</si>
  <si>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</si>
  <si>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</si>
  <si>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</si>
  <si>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</si>
  <si>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</si>
  <si>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</si>
  <si>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</si>
  <si>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</si>
  <si>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</si>
  <si>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</si>
  <si>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</si>
  <si>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</si>
  <si>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</si>
  <si>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</si>
  <si>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</si>
  <si>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</si>
  <si>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</si>
  <si>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</si>
  <si>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</si>
  <si>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</si>
  <si>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</si>
  <si>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</si>
  <si>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</si>
  <si>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</si>
  <si>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</si>
  <si>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</si>
  <si>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</si>
  <si>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</si>
  <si>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</si>
  <si>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</si>
  <si>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</si>
  <si>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</si>
  <si>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</si>
  <si>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</si>
  <si>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</si>
  <si>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</si>
  <si>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</si>
  <si>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</si>
  <si>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</si>
  <si>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</si>
  <si>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</si>
  <si>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</si>
  <si>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</si>
  <si>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</si>
  <si>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</si>
  <si>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</si>
  <si>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</si>
  <si>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</si>
  <si>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</si>
  <si>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</si>
  <si>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</si>
  <si>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</si>
  <si>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</si>
  <si>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</si>
  <si>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</si>
  <si>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</si>
  <si>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</si>
  <si>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</si>
  <si>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</si>
  <si>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</si>
  <si>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</si>
  <si>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</si>
  <si>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</si>
  <si>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</si>
  <si>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</si>
  <si>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</si>
  <si>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</si>
  <si>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</si>
  <si>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</si>
  <si>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</si>
  <si>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</si>
  <si>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</si>
  <si>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</si>
  <si>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</si>
  <si>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</si>
  <si>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</si>
  <si>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</si>
  <si>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</si>
  <si>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</si>
  <si>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</si>
  <si>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</si>
  <si>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</si>
  <si>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</si>
  <si>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</si>
  <si>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</si>
  <si>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</si>
  <si>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</si>
  <si>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</si>
  <si>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</si>
  <si>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</si>
  <si>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</si>
  <si>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</si>
  <si>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</si>
  <si>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</si>
  <si>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</si>
  <si>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</si>
  <si>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</si>
  <si>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</si>
  <si>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</si>
  <si>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</si>
  <si>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</si>
  <si>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</si>
  <si>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</si>
  <si>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</si>
  <si>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</si>
  <si>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</si>
  <si>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</si>
  <si>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</si>
  <si>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</si>
  <si>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</si>
  <si>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</si>
  <si>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</si>
  <si>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</si>
  <si>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</si>
  <si>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</si>
  <si>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</si>
  <si>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</si>
  <si>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</si>
  <si>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</si>
  <si>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</si>
  <si>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</si>
  <si>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</si>
  <si>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</si>
  <si>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</si>
  <si>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</si>
  <si>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</si>
  <si>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</si>
  <si>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</si>
  <si>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</si>
  <si>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</si>
  <si>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</si>
  <si>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</si>
  <si>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</si>
  <si>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</si>
  <si>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</si>
  <si>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</si>
  <si>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</si>
  <si>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</si>
  <si>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</si>
  <si>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</si>
  <si>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</si>
  <si>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</si>
  <si>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</si>
  <si>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</si>
  <si>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</si>
  <si>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</si>
  <si>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</si>
  <si>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</si>
  <si>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</si>
  <si>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</si>
  <si>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</si>
  <si>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</si>
  <si>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</si>
  <si>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</si>
  <si>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</si>
  <si>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</si>
  <si>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</si>
  <si>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</si>
  <si>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</si>
  <si>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</si>
  <si>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</si>
  <si>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</si>
  <si>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</si>
  <si>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</si>
  <si>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</si>
  <si>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</si>
  <si>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</si>
  <si>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</si>
  <si>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</si>
  <si>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</si>
  <si>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</si>
  <si>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</si>
  <si>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</si>
  <si>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</si>
  <si>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</si>
  <si>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</si>
  <si>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</si>
  <si>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</si>
  <si>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</si>
  <si>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</si>
  <si>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</si>
  <si>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</si>
  <si>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</si>
  <si>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</si>
  <si>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</si>
  <si>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</si>
  <si>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</si>
  <si>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</si>
  <si>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</si>
  <si>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</si>
  <si>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</si>
  <si>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</si>
  <si>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</si>
  <si>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</si>
  <si>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</si>
  <si>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</si>
  <si>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</si>
  <si>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</si>
  <si>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</si>
  <si>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</si>
  <si>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</si>
  <si>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</si>
  <si>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</si>
  <si>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</si>
  <si>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</si>
  <si>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</si>
  <si>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</si>
  <si>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</si>
  <si>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</si>
  <si>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</si>
  <si>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</si>
  <si>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</si>
  <si>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</si>
  <si>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</si>
  <si>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</si>
  <si>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</si>
  <si>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</si>
  <si>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</si>
  <si>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</si>
  <si>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</si>
  <si>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</si>
  <si>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</si>
  <si>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</si>
  <si>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</si>
  <si>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</si>
  <si>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</si>
  <si>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</si>
  <si>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</si>
  <si>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</si>
  <si>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</si>
  <si>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</si>
  <si>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</si>
  <si>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</si>
  <si>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</si>
  <si>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</si>
  <si>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</si>
  <si>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</si>
  <si>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</si>
  <si>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</si>
  <si>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</si>
  <si>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</si>
  <si>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</si>
  <si>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</si>
  <si>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</si>
  <si>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</si>
  <si>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</si>
  <si>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</si>
  <si>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</si>
  <si>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</si>
  <si>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</si>
  <si>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</si>
  <si>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</si>
  <si>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</si>
  <si>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</si>
  <si>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</si>
  <si>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</si>
  <si>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</si>
  <si>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</si>
  <si>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</si>
  <si>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</si>
  <si>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</si>
  <si>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</si>
  <si>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</si>
  <si>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</si>
  <si>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</si>
  <si>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</si>
  <si>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</si>
  <si>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</si>
  <si>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</si>
  <si>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</si>
  <si>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</si>
  <si>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</si>
  <si>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</si>
  <si>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</si>
  <si>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</si>
  <si>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</si>
  <si>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</si>
  <si>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</si>
  <si>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</si>
  <si>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</si>
  <si>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</si>
  <si>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</si>
  <si>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</si>
  <si>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</si>
  <si>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</si>
  <si>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</si>
  <si>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</si>
  <si>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</si>
  <si>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</si>
  <si>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</si>
  <si>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</si>
  <si>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</si>
  <si>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</si>
  <si>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</si>
  <si>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</si>
  <si>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</si>
  <si>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</si>
  <si>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</si>
  <si>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</si>
  <si>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</si>
  <si>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</si>
  <si>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</si>
  <si>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</si>
  <si>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</si>
  <si>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</si>
  <si>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</si>
  <si>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</si>
  <si>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</si>
  <si>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</si>
  <si>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</si>
  <si>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</si>
  <si>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</si>
  <si>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</si>
  <si>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</si>
  <si>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12,5*3</t>
  </si>
  <si>
    <t>P3</t>
  </si>
  <si>
    <t>12,5*1</t>
  </si>
  <si>
    <t>P4</t>
  </si>
  <si>
    <t>9,5*18</t>
  </si>
  <si>
    <t>P5</t>
  </si>
  <si>
    <t>P6</t>
  </si>
  <si>
    <t>8*16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</si>
  <si>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</si>
  <si>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</si>
  <si>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</si>
  <si>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</si>
  <si>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</si>
  <si>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</si>
  <si>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</si>
  <si>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</si>
  <si>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</si>
  <si>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</si>
  <si>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</si>
  <si>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</si>
  <si>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</si>
  <si>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</si>
  <si>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</si>
  <si>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</si>
  <si>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</si>
  <si>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</si>
  <si>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</si>
  <si>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</si>
  <si>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</si>
  <si>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</si>
  <si>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</si>
  <si>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</si>
  <si>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</si>
  <si>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</si>
  <si>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</si>
  <si>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</si>
  <si>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</si>
  <si>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</si>
  <si>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</si>
  <si>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</si>
  <si>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</si>
  <si>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</si>
  <si>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</si>
  <si>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</si>
  <si>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</si>
  <si>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</si>
  <si>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</si>
  <si>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</si>
  <si>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</si>
  <si>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</si>
  <si>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</si>
  <si>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</si>
  <si>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</si>
  <si>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</si>
  <si>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</si>
  <si>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</si>
  <si>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</si>
  <si>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</si>
  <si>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</si>
  <si>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</si>
  <si>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</si>
  <si>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</si>
  <si>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</si>
  <si>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</si>
  <si>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</si>
  <si>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</si>
  <si>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</si>
  <si>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</si>
  <si>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</si>
  <si>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</si>
  <si>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</si>
  <si>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</si>
  <si>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</si>
  <si>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</si>
  <si>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</si>
  <si>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</si>
  <si>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</si>
  <si>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</si>
  <si>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</si>
  <si>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</si>
  <si>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</si>
  <si>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</si>
  <si>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</si>
  <si>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</si>
  <si>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</si>
  <si>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</si>
  <si>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</si>
  <si>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</si>
  <si>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</si>
  <si>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</si>
  <si>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</si>
  <si>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</si>
  <si>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</si>
  <si>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</si>
  <si>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</si>
  <si>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</si>
  <si>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</si>
  <si>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</si>
  <si>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</si>
  <si>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</si>
  <si>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</si>
  <si>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</si>
  <si>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</si>
  <si>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</si>
  <si>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</si>
  <si>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</si>
  <si>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</si>
  <si>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</si>
  <si>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</si>
  <si>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</si>
  <si>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</si>
  <si>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</si>
  <si>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</si>
  <si>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</si>
  <si>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</si>
  <si>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</si>
  <si>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</si>
  <si>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</si>
  <si>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</si>
  <si>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</si>
  <si>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</si>
  <si>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</si>
  <si>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</si>
  <si>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</si>
  <si>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</si>
  <si>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</si>
  <si>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</si>
  <si>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</si>
  <si>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</si>
  <si>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</si>
  <si>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</si>
  <si>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</si>
  <si>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</si>
  <si>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</si>
  <si>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</si>
  <si>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</si>
  <si>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</si>
  <si>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</si>
  <si>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</si>
  <si>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</si>
  <si>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</si>
  <si>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</si>
  <si>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</si>
  <si>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</si>
  <si>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</si>
  <si>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</si>
  <si>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</si>
  <si>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</si>
  <si>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</si>
  <si>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</si>
  <si>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</si>
  <si>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</si>
  <si>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</si>
  <si>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</si>
  <si>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</si>
  <si>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</si>
  <si>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</si>
  <si>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</si>
  <si>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</si>
  <si>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</si>
  <si>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</si>
  <si>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</si>
  <si>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</si>
  <si>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</si>
  <si>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</si>
  <si>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</si>
  <si>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</si>
  <si>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</si>
  <si>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</si>
  <si>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</si>
  <si>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</si>
  <si>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</si>
  <si>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</si>
  <si>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</si>
  <si>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</si>
  <si>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</si>
  <si>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</si>
  <si>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</si>
  <si>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</si>
  <si>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</si>
  <si>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</si>
  <si>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</si>
  <si>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</si>
  <si>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</si>
  <si>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</si>
  <si>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</si>
  <si>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</si>
  <si>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</si>
  <si>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</si>
  <si>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</si>
  <si>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</si>
  <si>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</si>
  <si>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</si>
  <si>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</si>
  <si>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</si>
  <si>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</si>
  <si>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</si>
  <si>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</si>
  <si>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</si>
  <si>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</si>
  <si>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</si>
  <si>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</si>
  <si>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</si>
  <si>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</si>
  <si>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</si>
  <si>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</si>
  <si>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</si>
  <si>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</si>
  <si>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</si>
  <si>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</si>
  <si>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</si>
  <si>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</si>
  <si>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</si>
  <si>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</si>
  <si>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</si>
  <si>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</si>
  <si>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</si>
  <si>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</si>
  <si>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</si>
  <si>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</si>
  <si>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</si>
  <si>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</si>
  <si>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</si>
  <si>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</si>
  <si>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</si>
  <si>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</si>
  <si>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</si>
  <si>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</si>
  <si>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</si>
  <si>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</si>
  <si>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</si>
  <si>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</si>
  <si>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</si>
  <si>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</si>
  <si>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</si>
  <si>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</si>
  <si>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</si>
  <si>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</si>
  <si>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</si>
  <si>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</si>
  <si>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</si>
  <si>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</si>
  <si>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</si>
  <si>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</si>
  <si>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</si>
  <si>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</si>
  <si>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</si>
  <si>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</si>
  <si>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</si>
  <si>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</si>
  <si>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</si>
  <si>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</si>
  <si>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</si>
  <si>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</si>
  <si>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</si>
  <si>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</si>
  <si>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</si>
  <si>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</si>
  <si>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</si>
  <si>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</si>
  <si>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</si>
  <si>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</si>
  <si>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</si>
  <si>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</si>
  <si>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</si>
  <si>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</si>
  <si>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</si>
  <si>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</si>
  <si>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</si>
  <si>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</si>
  <si>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</si>
  <si>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</si>
  <si>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</si>
  <si>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</si>
  <si>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</si>
  <si>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</si>
  <si>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</si>
  <si>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</si>
  <si>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</si>
  <si>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</si>
  <si>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</si>
  <si>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</si>
  <si>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</si>
  <si>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</si>
  <si>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</si>
  <si>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</si>
  <si>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</si>
  <si>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</si>
  <si>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</si>
  <si>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</si>
  <si>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</si>
  <si>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</si>
  <si>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</si>
  <si>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</si>
  <si>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</si>
  <si>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</si>
  <si>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</si>
  <si>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</si>
  <si>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</si>
  <si>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</si>
  <si>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</si>
  <si>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</si>
  <si>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</si>
  <si>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</si>
  <si>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</si>
  <si>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</si>
  <si>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</si>
  <si>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</si>
  <si>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</si>
  <si>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</si>
  <si>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</si>
  <si>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</si>
  <si>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</si>
  <si>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</si>
  <si>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</si>
  <si>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</si>
  <si>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</si>
  <si>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</si>
  <si>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</si>
  <si>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</si>
  <si>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</si>
  <si>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</si>
  <si>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</si>
  <si>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</si>
  <si>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</si>
  <si>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</si>
  <si>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</si>
  <si>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</si>
  <si>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</si>
  <si>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</si>
  <si>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</si>
  <si>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</si>
  <si>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</si>
  <si>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</si>
  <si>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</si>
  <si>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</si>
  <si>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</si>
  <si>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</si>
  <si>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</si>
  <si>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</si>
  <si>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</si>
  <si>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</si>
  <si>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</si>
  <si>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</si>
  <si>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</si>
  <si>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</si>
  <si>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</si>
  <si>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</si>
  <si>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</si>
  <si>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</si>
  <si>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</si>
  <si>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</si>
  <si>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</si>
  <si>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</si>
  <si>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</si>
  <si>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</si>
  <si>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</si>
  <si>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</si>
  <si>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</si>
  <si>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</si>
  <si>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</si>
  <si>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</si>
  <si>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</si>
  <si>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</si>
  <si>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</si>
  <si>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</si>
  <si>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</si>
  <si>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</si>
  <si>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</si>
  <si>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</si>
  <si>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</si>
  <si>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</si>
  <si>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</si>
  <si>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</si>
  <si>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</si>
  <si>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</si>
  <si>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</si>
  <si>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</si>
  <si>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</si>
  <si>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</si>
  <si>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</si>
  <si>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</si>
  <si>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</si>
  <si>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</si>
  <si>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</si>
  <si>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</si>
  <si>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</si>
  <si>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</si>
  <si>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</si>
  <si>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</si>
  <si>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</si>
  <si>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</si>
  <si>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</si>
  <si>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</si>
  <si>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</si>
  <si>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</si>
  <si>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</si>
  <si>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</si>
  <si>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</si>
  <si>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</si>
  <si>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</si>
  <si>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</si>
  <si>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</si>
  <si>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</si>
  <si>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</si>
  <si>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</si>
  <si>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</si>
  <si>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</si>
  <si>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</si>
  <si>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</si>
  <si>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</si>
  <si>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</si>
  <si>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</si>
  <si>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</si>
  <si>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</si>
  <si>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</si>
  <si>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</si>
  <si>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</si>
  <si>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</si>
  <si>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</si>
  <si>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</si>
  <si>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</si>
  <si>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</si>
  <si>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</si>
  <si>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</si>
  <si>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</si>
  <si>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</si>
  <si>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</si>
  <si>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</si>
  <si>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</si>
  <si>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</si>
  <si>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</si>
  <si>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</si>
  <si>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</si>
  <si>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</si>
  <si>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</si>
  <si>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</si>
  <si>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</si>
  <si>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</si>
  <si>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</si>
  <si>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</si>
  <si>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</si>
  <si>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</si>
  <si>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</si>
  <si>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</si>
  <si>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</si>
  <si>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</si>
  <si>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</si>
  <si>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</si>
  <si>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</si>
  <si>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</si>
  <si>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</si>
  <si>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</si>
  <si>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</si>
  <si>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</si>
  <si>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</si>
  <si>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</si>
  <si>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</si>
  <si>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</si>
  <si>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</si>
  <si>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</si>
  <si>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</si>
  <si>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</si>
  <si>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</si>
  <si>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</si>
  <si>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</si>
  <si>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</si>
  <si>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</si>
  <si>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</si>
  <si>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</si>
  <si>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</si>
  <si>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</si>
  <si>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</si>
  <si>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</si>
  <si>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</si>
  <si>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</si>
  <si>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</si>
  <si>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</si>
  <si>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</si>
  <si>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</si>
  <si>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</si>
  <si>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</si>
  <si>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</si>
  <si>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</si>
  <si>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</si>
  <si>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</si>
  <si>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</si>
  <si>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</si>
  <si>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</si>
  <si>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</si>
  <si>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</si>
  <si>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</si>
  <si>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</si>
  <si>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</si>
  <si>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</si>
  <si>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</si>
  <si>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</si>
  <si>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</si>
  <si>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</si>
  <si>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</si>
  <si>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</si>
  <si>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</si>
  <si>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</si>
  <si>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</si>
  <si>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</si>
  <si>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</si>
  <si>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</si>
  <si>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</si>
  <si>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</si>
  <si>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</si>
  <si>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</si>
  <si>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</si>
  <si>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</si>
  <si>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</si>
  <si>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</si>
  <si>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</si>
  <si>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</si>
  <si>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</si>
  <si>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</si>
  <si>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</si>
  <si>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</si>
  <si>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</si>
  <si>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</si>
  <si>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</si>
  <si>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</si>
  <si>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</si>
  <si>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</si>
  <si>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</si>
  <si>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</si>
  <si>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</si>
  <si>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</si>
  <si>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</si>
  <si>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</si>
  <si>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</si>
  <si>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</si>
  <si>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</si>
  <si>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</si>
  <si>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</si>
  <si>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</si>
  <si>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</si>
  <si>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</si>
  <si>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</si>
  <si>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</si>
  <si>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</si>
  <si>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</si>
  <si>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</si>
  <si>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</si>
  <si>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</si>
  <si>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</si>
  <si>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</si>
  <si>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</si>
  <si>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</si>
  <si>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</si>
  <si>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</si>
  <si>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</si>
  <si>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</si>
  <si>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</si>
  <si>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</si>
  <si>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</si>
  <si>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</si>
  <si>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</si>
  <si>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</si>
  <si>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</si>
  <si>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</si>
  <si>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</si>
  <si>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</si>
  <si>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</si>
  <si>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</si>
  <si>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</si>
  <si>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</si>
  <si>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</si>
  <si>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</si>
  <si>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</si>
  <si>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</si>
  <si>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</si>
  <si>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</si>
  <si>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</si>
  <si>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</si>
  <si>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</si>
  <si>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</si>
  <si>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</si>
  <si>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</si>
  <si>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</si>
  <si>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</si>
  <si>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</si>
  <si>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</si>
  <si>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</si>
  <si>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</si>
  <si>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</si>
  <si>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</si>
  <si>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</si>
  <si>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</si>
  <si>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</si>
  <si>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</si>
  <si>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</si>
  <si>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</si>
  <si>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</si>
  <si>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</si>
  <si>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</si>
  <si>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</si>
  <si>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</si>
  <si>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</si>
  <si>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</si>
  <si>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</si>
  <si>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</si>
  <si>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</si>
  <si>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</si>
  <si>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</si>
  <si>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</si>
  <si>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</si>
  <si>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</si>
  <si>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</si>
  <si>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</si>
  <si>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</si>
  <si>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</si>
  <si>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</si>
  <si>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</si>
  <si>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</si>
  <si>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</si>
  <si>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</si>
  <si>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</si>
  <si>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</si>
  <si>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</si>
  <si>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</si>
  <si>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</si>
  <si>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</si>
  <si>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</si>
  <si>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</si>
  <si>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</si>
  <si>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</si>
  <si>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</si>
  <si>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</si>
  <si>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</si>
  <si>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</si>
  <si>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</si>
  <si>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</si>
  <si>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</si>
  <si>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</si>
  <si>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</si>
  <si>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</si>
  <si>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</si>
  <si>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</si>
  <si>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</si>
  <si>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</si>
  <si>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</si>
  <si>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</si>
  <si>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</si>
  <si>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</si>
  <si>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</si>
  <si>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</si>
  <si>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</si>
  <si>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</si>
  <si>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</si>
  <si>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</si>
  <si>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</si>
  <si>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</si>
  <si>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</si>
  <si>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</si>
  <si>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</si>
  <si>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</si>
  <si>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</si>
  <si>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</si>
  <si>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</si>
  <si>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</si>
  <si>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</si>
  <si>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</si>
  <si>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</si>
  <si>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</si>
  <si>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</si>
  <si>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</si>
  <si>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</si>
  <si>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</si>
  <si>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</si>
  <si>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</si>
  <si>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</si>
  <si>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</si>
  <si>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</si>
  <si>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</si>
  <si>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</si>
  <si>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</si>
  <si>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</si>
  <si>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</si>
  <si>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</si>
  <si>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</si>
  <si>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</si>
  <si>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</si>
  <si>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</si>
  <si>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</si>
  <si>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</si>
  <si>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</si>
  <si>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</si>
  <si>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</si>
  <si>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</si>
  <si>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</si>
  <si>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</si>
  <si>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</si>
  <si>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</si>
  <si>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</si>
  <si>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</si>
  <si>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</si>
  <si>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</si>
  <si>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</si>
  <si>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</si>
  <si>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</si>
  <si>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</si>
  <si>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</si>
  <si>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</si>
  <si>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</si>
  <si>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</si>
  <si>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</si>
  <si>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</si>
  <si>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</si>
  <si>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</si>
  <si>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</si>
  <si>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</si>
  <si>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</si>
  <si>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</si>
  <si>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</si>
  <si>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</si>
  <si>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</si>
  <si>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</si>
  <si>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</si>
  <si>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</si>
  <si>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</si>
  <si>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</si>
  <si>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</si>
  <si>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</si>
  <si>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</si>
  <si>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</si>
  <si>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</si>
  <si>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</si>
  <si>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</si>
  <si>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</si>
  <si>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</si>
  <si>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</si>
  <si>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</si>
  <si>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</si>
  <si>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</si>
  <si>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</si>
  <si>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</si>
  <si>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</si>
  <si>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</si>
  <si>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</si>
  <si>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</si>
  <si>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</si>
  <si>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</si>
  <si>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</si>
  <si>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</si>
  <si>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</si>
  <si>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</si>
  <si>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</si>
  <si>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</si>
  <si>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</si>
  <si>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</si>
  <si>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</si>
  <si>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</si>
  <si>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</si>
  <si>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</si>
  <si>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</si>
  <si>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</si>
  <si>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</si>
  <si>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</si>
  <si>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</si>
  <si>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</si>
  <si>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</si>
  <si>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</si>
  <si>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</si>
  <si>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</si>
  <si>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</si>
  <si>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</si>
  <si>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</si>
  <si>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</si>
  <si>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</si>
  <si>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</si>
  <si>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</si>
  <si>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</si>
  <si>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</si>
  <si>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</si>
  <si>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</si>
  <si>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</si>
  <si>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</si>
  <si>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</si>
  <si>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</si>
  <si>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</si>
  <si>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</si>
  <si>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</si>
  <si>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</si>
  <si>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</si>
  <si>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</si>
  <si>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</si>
  <si>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</si>
  <si>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</si>
  <si>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</si>
  <si>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</si>
  <si>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</si>
  <si>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</si>
  <si>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</si>
  <si>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</si>
  <si>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</si>
  <si>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</si>
  <si>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</si>
  <si>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</si>
  <si>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</si>
  <si>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</si>
  <si>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</si>
  <si>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</si>
  <si>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</si>
  <si>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</si>
  <si>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</si>
  <si>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</si>
  <si>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</si>
  <si>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</si>
  <si>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</si>
  <si>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</si>
  <si>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</si>
  <si>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</si>
  <si>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</si>
  <si>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</si>
  <si>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</si>
  <si>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</si>
  <si>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</si>
  <si>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</si>
  <si>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</si>
  <si>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</si>
  <si>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</si>
  <si>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</si>
  <si>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</si>
  <si>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</si>
  <si>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</si>
  <si>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</si>
  <si>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</si>
  <si>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</si>
  <si>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</si>
  <si>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</si>
  <si>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</si>
  <si>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</si>
  <si>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</si>
  <si>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</si>
  <si>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</si>
  <si>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</si>
  <si>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</si>
  <si>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</si>
  <si>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</si>
  <si>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</si>
  <si>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</si>
  <si>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</si>
  <si>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</si>
  <si>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</si>
  <si>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</si>
  <si>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</si>
  <si>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</si>
  <si>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</si>
  <si>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</si>
  <si>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</si>
  <si>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</si>
  <si>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</si>
  <si>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</si>
  <si>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</si>
  <si>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</si>
  <si>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</si>
  <si>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</si>
  <si>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</si>
  <si>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</si>
  <si>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</si>
  <si>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</si>
  <si>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</si>
  <si>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</si>
  <si>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</si>
  <si>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</si>
  <si>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</si>
  <si>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</si>
  <si>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</si>
  <si>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</si>
  <si>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</si>
  <si>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</si>
  <si>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</si>
  <si>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</si>
  <si>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</si>
  <si>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</si>
  <si>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</si>
  <si>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</si>
  <si>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</si>
  <si>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</si>
  <si>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</si>
  <si>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</si>
  <si>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</si>
  <si>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</si>
  <si>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</si>
  <si>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</si>
  <si>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</si>
  <si>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</si>
  <si>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</si>
  <si>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</si>
  <si>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</si>
  <si>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</si>
  <si>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</si>
  <si>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</si>
  <si>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</si>
  <si>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</si>
  <si>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</si>
  <si>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</si>
  <si>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</si>
  <si>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</si>
  <si>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</si>
  <si>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</si>
  <si>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</si>
  <si>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</si>
  <si>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</si>
  <si>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</si>
  <si>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</si>
  <si>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</si>
  <si>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</si>
  <si>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</si>
  <si>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</si>
  <si>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</si>
  <si>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</si>
  <si>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</si>
  <si>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</si>
  <si>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</si>
  <si>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</si>
  <si>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</si>
  <si>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</si>
  <si>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</si>
  <si>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</si>
  <si>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</si>
  <si>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</si>
  <si>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</si>
  <si>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</si>
  <si>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</si>
  <si>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</si>
  <si>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</si>
  <si>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</si>
  <si>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</si>
  <si>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</si>
  <si>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</si>
  <si>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</si>
  <si>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</si>
  <si>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</si>
  <si>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</si>
  <si>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</si>
  <si>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</si>
  <si>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</si>
  <si>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</si>
  <si>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</si>
  <si>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</si>
  <si>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</si>
  <si>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</si>
  <si>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</si>
  <si>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</si>
  <si>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</si>
  <si>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</si>
  <si>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</si>
  <si>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</si>
  <si>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</si>
  <si>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</si>
  <si>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</si>
  <si>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</si>
  <si>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</si>
  <si>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</si>
  <si>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</si>
  <si>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</si>
  <si>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</si>
  <si>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</si>
  <si>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</si>
  <si>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</si>
  <si>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</si>
  <si>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</si>
  <si>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</si>
  <si>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</si>
  <si>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</si>
  <si>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</si>
  <si>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</si>
  <si>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</si>
  <si>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</si>
  <si>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</si>
  <si>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</si>
  <si>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</si>
  <si>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</si>
  <si>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</si>
  <si>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</si>
  <si>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</si>
  <si>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</si>
  <si>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</si>
  <si>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</si>
  <si>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</si>
  <si>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</si>
  <si>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</si>
  <si>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</si>
  <si>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</si>
  <si>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</si>
  <si>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</si>
  <si>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</si>
  <si>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</si>
  <si>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</si>
  <si>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</si>
  <si>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</si>
  <si>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</si>
  <si>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</si>
  <si>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</si>
  <si>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</si>
  <si>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</si>
  <si>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</si>
  <si>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</si>
  <si>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</si>
  <si>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</si>
  <si>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</si>
  <si>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</si>
  <si>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</si>
  <si>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</si>
  <si>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</si>
  <si>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</si>
  <si>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</si>
  <si>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</si>
  <si>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</si>
  <si>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</si>
  <si>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</si>
  <si>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</si>
  <si>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</si>
  <si>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</si>
  <si>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</si>
  <si>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</si>
  <si>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</si>
  <si>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</si>
  <si>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</si>
  <si>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</si>
  <si>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</si>
  <si>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</si>
  <si>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</si>
  <si>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</si>
  <si>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</si>
  <si>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</si>
  <si>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</si>
  <si>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</si>
  <si>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</si>
  <si>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</si>
  <si>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</si>
  <si>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</si>
  <si>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</si>
  <si>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</si>
  <si>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</si>
  <si>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</si>
  <si>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</si>
  <si>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</si>
  <si>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</si>
  <si>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</si>
  <si>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</si>
  <si>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</si>
  <si>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</si>
  <si>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</si>
  <si>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</si>
  <si>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</si>
  <si>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</si>
  <si>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</si>
  <si>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</si>
  <si>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</si>
  <si>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</si>
  <si>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</si>
  <si>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</si>
  <si>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</si>
  <si>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</si>
  <si>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</si>
  <si>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</si>
  <si>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</si>
  <si>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</si>
  <si>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</si>
  <si>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</si>
  <si>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</si>
  <si>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</si>
  <si>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</si>
  <si>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</si>
  <si>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</si>
  <si>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</si>
  <si>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</si>
  <si>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</si>
  <si>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</si>
  <si>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</si>
  <si>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</si>
  <si>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</si>
  <si>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</si>
  <si>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</si>
  <si>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</si>
  <si>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</si>
  <si>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</si>
  <si>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</si>
  <si>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</si>
  <si>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</si>
  <si>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</si>
  <si>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</si>
  <si>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</si>
  <si>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</si>
  <si>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</si>
  <si>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</si>
  <si>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</si>
  <si>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</si>
  <si>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</si>
  <si>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</si>
  <si>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</si>
  <si>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</si>
  <si>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</si>
  <si>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</si>
  <si>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</si>
  <si>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</si>
  <si>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</si>
  <si>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</si>
  <si>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</si>
  <si>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</si>
  <si>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</si>
  <si>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</si>
  <si>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</si>
  <si>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</si>
  <si>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</si>
  <si>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</si>
  <si>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</si>
  <si>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</si>
  <si>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</si>
  <si>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</si>
  <si>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</si>
  <si>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</si>
  <si>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</si>
  <si>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</si>
  <si>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</si>
  <si>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</si>
  <si>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</si>
  <si>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</si>
  <si>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</si>
  <si>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</si>
  <si>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</si>
  <si>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</si>
  <si>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</si>
  <si>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</si>
  <si>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</si>
  <si>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</si>
  <si>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</si>
  <si>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</si>
  <si>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</si>
  <si>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</si>
  <si>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</si>
  <si>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</si>
  <si>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</si>
  <si>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</si>
  <si>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</si>
  <si>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</si>
  <si>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</si>
  <si>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</si>
  <si>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</si>
  <si>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</si>
  <si>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</si>
  <si>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</si>
  <si>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</si>
  <si>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</si>
  <si>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</si>
  <si>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</si>
  <si>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</si>
  <si>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</si>
  <si>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</si>
  <si>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</si>
  <si>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</si>
  <si>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</si>
  <si>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</si>
  <si>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</si>
  <si>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</si>
  <si>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</si>
  <si>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</si>
  <si>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</si>
  <si>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</si>
  <si>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</si>
  <si>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</si>
  <si>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</si>
  <si>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</si>
  <si>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</si>
  <si>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</si>
  <si>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</si>
  <si>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</si>
  <si>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</si>
  <si>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</si>
  <si>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</si>
  <si>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</si>
  <si>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</si>
  <si>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</si>
  <si>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</si>
  <si>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</si>
  <si>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</si>
  <si>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</si>
  <si>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</si>
  <si>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</si>
  <si>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</si>
  <si>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</si>
  <si>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</si>
  <si>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</si>
  <si>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</si>
  <si>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</si>
  <si>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</si>
  <si>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</si>
  <si>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</si>
  <si>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</si>
  <si>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</si>
  <si>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</si>
  <si>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</si>
  <si>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</si>
  <si>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</si>
  <si>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</si>
  <si>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</si>
  <si>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</si>
  <si>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</si>
  <si>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</si>
  <si>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</si>
  <si>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</si>
  <si>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</si>
  <si>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</si>
  <si>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</si>
  <si>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</si>
  <si>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</si>
  <si>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</si>
  <si>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</si>
  <si>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</si>
  <si>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</si>
  <si>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</si>
  <si>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</si>
  <si>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</si>
  <si>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</si>
  <si>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</si>
  <si>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</si>
  <si>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</si>
  <si>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</si>
  <si>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</si>
  <si>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</si>
  <si>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</si>
  <si>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</si>
  <si>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</si>
  <si>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</si>
  <si>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</si>
  <si>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</si>
  <si>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</si>
  <si>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</si>
  <si>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</si>
  <si>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</si>
  <si>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</si>
  <si>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</si>
  <si>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</si>
  <si>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</si>
  <si>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</si>
  <si>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</si>
  <si>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</si>
  <si>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</si>
  <si>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</si>
  <si>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</si>
  <si>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</si>
  <si>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</si>
  <si>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</si>
  <si>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</si>
  <si>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</si>
  <si>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</si>
  <si>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</si>
  <si>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</si>
  <si>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</si>
  <si>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</si>
  <si>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</si>
  <si>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</si>
  <si>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</si>
  <si>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</si>
  <si>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</si>
  <si>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</si>
  <si>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</si>
  <si>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</si>
  <si>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</si>
  <si>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</si>
  <si>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</si>
  <si>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</si>
  <si>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</si>
  <si>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</si>
  <si>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</si>
  <si>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</si>
  <si>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</si>
  <si>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</si>
  <si>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</si>
  <si>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</si>
  <si>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</si>
  <si>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</si>
  <si>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</si>
  <si>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</si>
  <si>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</si>
  <si>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</si>
  <si>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</si>
  <si>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</si>
  <si>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</si>
  <si>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</si>
  <si>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</si>
  <si>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</si>
  <si>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</si>
  <si>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</si>
  <si>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</si>
  <si>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</si>
  <si>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</si>
  <si>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</si>
  <si>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</si>
  <si>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</si>
  <si>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</si>
  <si>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</si>
  <si>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</si>
  <si>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</si>
  <si>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</si>
  <si>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</si>
  <si>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</si>
  <si>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</si>
  <si>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</si>
  <si>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</si>
  <si>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</si>
  <si>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</si>
  <si>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</si>
  <si>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</si>
  <si>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</si>
  <si>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</si>
  <si>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</si>
  <si>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</si>
  <si>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</si>
  <si>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</si>
  <si>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</si>
  <si>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</si>
  <si>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</si>
  <si>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</si>
  <si>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</si>
  <si>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</si>
  <si>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</si>
  <si>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</si>
  <si>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</si>
  <si>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</si>
  <si>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</si>
  <si>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</si>
  <si>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</si>
  <si>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</si>
  <si>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</si>
  <si>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</si>
  <si>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</si>
  <si>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</si>
  <si>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</si>
  <si>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</si>
  <si>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</si>
  <si>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</si>
  <si>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</si>
  <si>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</si>
  <si>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</si>
  <si>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</si>
  <si>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</si>
  <si>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</si>
  <si>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</si>
  <si>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</si>
  <si>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</si>
  <si>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</si>
  <si>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</si>
  <si>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</si>
  <si>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</si>
  <si>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</si>
  <si>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</si>
  <si>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</si>
  <si>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</si>
  <si>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</si>
  <si>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</si>
  <si>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</si>
  <si>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</si>
  <si>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</si>
  <si>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</si>
  <si>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</si>
  <si>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</si>
  <si>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</si>
  <si>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</si>
  <si>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</si>
  <si>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</si>
  <si>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</si>
  <si>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</si>
  <si>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</si>
  <si>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</si>
  <si>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</si>
  <si>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</si>
  <si>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</si>
  <si>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</si>
  <si>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</si>
  <si>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</si>
  <si>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</si>
  <si>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</si>
  <si>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</si>
  <si>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</si>
  <si>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</si>
  <si>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</si>
  <si>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</si>
  <si>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</si>
  <si>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</si>
  <si>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</si>
  <si>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</si>
  <si>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</si>
  <si>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</si>
  <si>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</si>
  <si>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</si>
  <si>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</si>
  <si>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</si>
  <si>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</si>
  <si>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</si>
  <si>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</si>
  <si>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</si>
  <si>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</si>
  <si>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</si>
  <si>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</si>
  <si>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</si>
  <si>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</si>
  <si>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</si>
  <si>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</si>
  <si>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</si>
  <si>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</si>
  <si>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</si>
  <si>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</si>
  <si>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</si>
  <si>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</si>
  <si>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</si>
  <si>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</si>
  <si>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</si>
  <si>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</si>
  <si>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</si>
  <si>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</si>
  <si>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</si>
  <si>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</si>
  <si>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</si>
  <si>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</si>
  <si>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</si>
  <si>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</si>
  <si>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</si>
  <si>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</si>
  <si>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</si>
  <si>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</si>
  <si>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</si>
  <si>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</si>
  <si>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</si>
  <si>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</si>
  <si>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</si>
  <si>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</si>
  <si>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</si>
  <si>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</si>
  <si>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</si>
  <si>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</si>
  <si>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</si>
  <si>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</si>
  <si>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</si>
  <si>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</si>
  <si>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</si>
  <si>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</si>
  <si>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</si>
  <si>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</si>
  <si>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</si>
  <si>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</si>
  <si>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</si>
  <si>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</si>
  <si>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</si>
  <si>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</si>
  <si>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</si>
  <si>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</si>
  <si>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</si>
  <si>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</si>
  <si>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</si>
  <si>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</si>
  <si>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</si>
  <si>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</si>
  <si>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</si>
  <si>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</si>
  <si>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</si>
  <si>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</si>
  <si>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</si>
  <si>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</si>
  <si>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</si>
  <si>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</si>
  <si>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</si>
  <si>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</si>
  <si>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</si>
  <si>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</si>
  <si>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</si>
  <si>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</si>
  <si>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</si>
  <si>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</si>
  <si>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</si>
  <si>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</si>
  <si>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</si>
  <si>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</si>
  <si>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</si>
  <si>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</si>
  <si>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</si>
  <si>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</si>
  <si>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</si>
  <si>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</si>
  <si>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</si>
  <si>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</si>
  <si>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</si>
  <si>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</si>
  <si>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</si>
  <si>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</si>
  <si>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</si>
  <si>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</si>
  <si>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</si>
  <si>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</si>
  <si>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</si>
  <si>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</si>
  <si>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</si>
  <si>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</si>
  <si>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</si>
  <si>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</si>
  <si>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</si>
  <si>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</si>
  <si>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</si>
  <si>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</si>
  <si>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</si>
  <si>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</si>
  <si>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</si>
  <si>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</si>
  <si>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</si>
  <si>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</si>
  <si>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</si>
  <si>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</si>
  <si>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</si>
  <si>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</si>
  <si>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</si>
  <si>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</si>
  <si>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</si>
  <si>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</si>
  <si>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</si>
  <si>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</si>
  <si>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</si>
  <si>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</si>
  <si>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</si>
  <si>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</si>
  <si>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</si>
  <si>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</si>
  <si>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</si>
  <si>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</si>
  <si>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</si>
  <si>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</si>
  <si>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</si>
  <si>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</si>
  <si>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</si>
  <si>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</si>
  <si>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</si>
  <si>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</si>
  <si>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</si>
  <si>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</si>
  <si>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</si>
  <si>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</si>
  <si>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</si>
  <si>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</si>
  <si>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</si>
  <si>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</si>
  <si>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</si>
  <si>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</si>
  <si>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</si>
  <si>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</si>
  <si>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</si>
  <si>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</si>
  <si>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</si>
  <si>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</si>
  <si>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</si>
  <si>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</si>
  <si>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</si>
  <si>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</si>
  <si>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</si>
  <si>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</si>
  <si>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</si>
  <si>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</si>
  <si>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</si>
  <si>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</si>
  <si>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</si>
  <si>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</si>
  <si>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</si>
  <si>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</si>
  <si>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</si>
  <si>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</si>
  <si>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</si>
  <si>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</si>
  <si>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</si>
  <si>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</si>
  <si>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</si>
  <si>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</si>
  <si>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</si>
  <si>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</si>
  <si>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</si>
  <si>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</si>
  <si>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</si>
  <si>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</si>
  <si>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</si>
  <si>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</si>
  <si>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</si>
  <si>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</si>
  <si>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</si>
  <si>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</si>
  <si>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</si>
  <si>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</si>
  <si>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</si>
  <si>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</si>
  <si>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</si>
  <si>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</si>
  <si>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</si>
  <si>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</si>
  <si>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</si>
  <si>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</si>
  <si>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</si>
  <si>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</si>
  <si>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</si>
  <si>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</si>
  <si>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</si>
  <si>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</si>
  <si>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</si>
  <si>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</si>
  <si>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</si>
  <si>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</si>
  <si>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</si>
  <si>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</si>
  <si>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</si>
  <si>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</si>
  <si>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</si>
  <si>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</si>
  <si>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</si>
  <si>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</si>
  <si>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</si>
  <si>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</si>
  <si>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</si>
  <si>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</si>
  <si>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</si>
  <si>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</si>
  <si>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</si>
  <si>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</si>
  <si>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</si>
  <si>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</si>
  <si>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</si>
  <si>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</si>
  <si>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</si>
  <si>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</si>
  <si>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</si>
  <si>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</si>
  <si>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</si>
  <si>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</si>
  <si>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</si>
  <si>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</si>
  <si>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</si>
  <si>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</si>
  <si>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</si>
  <si>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</si>
  <si>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</si>
  <si>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</si>
  <si>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</si>
  <si>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</si>
  <si>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</si>
  <si>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</si>
  <si>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</si>
  <si>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</si>
  <si>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</si>
  <si>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</si>
  <si>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</si>
  <si>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</si>
  <si>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</si>
  <si>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</si>
  <si>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</si>
  <si>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</si>
  <si>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</si>
  <si>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</si>
  <si>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</si>
  <si>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</si>
  <si>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</si>
  <si>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</si>
  <si>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</si>
  <si>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</si>
  <si>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</si>
  <si>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</si>
  <si>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</si>
  <si>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</si>
  <si>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</si>
  <si>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</si>
  <si>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</si>
  <si>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</si>
  <si>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</si>
  <si>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</si>
  <si>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</si>
  <si>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</si>
  <si>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</si>
  <si>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</si>
  <si>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</si>
  <si>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</si>
  <si>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</si>
  <si>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</si>
  <si>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</si>
  <si>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</si>
  <si>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</si>
  <si>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</si>
  <si>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</si>
  <si>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</si>
  <si>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</si>
  <si>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</si>
  <si>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</si>
  <si>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</si>
  <si>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</si>
  <si>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</si>
  <si>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</si>
  <si>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</si>
  <si>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</si>
  <si>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</si>
  <si>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</si>
  <si>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</si>
  <si>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</si>
  <si>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</si>
  <si>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</si>
  <si>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</si>
  <si>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</si>
  <si>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</si>
  <si>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</si>
  <si>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</si>
  <si>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</si>
  <si>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</si>
  <si>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</si>
  <si>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</si>
  <si>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</si>
  <si>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</si>
  <si>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</si>
  <si>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</si>
  <si>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</si>
  <si>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</si>
  <si>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</si>
  <si>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</si>
  <si>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</si>
  <si>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</si>
  <si>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</si>
  <si>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</si>
  <si>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</si>
  <si>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</si>
  <si>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</si>
  <si>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</si>
  <si>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</si>
  <si>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</si>
  <si>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</si>
  <si>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</si>
  <si>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</si>
  <si>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</si>
  <si>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</si>
  <si>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</si>
  <si>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</si>
  <si>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</si>
  <si>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</si>
  <si>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</si>
  <si>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</si>
  <si>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</si>
  <si>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</si>
  <si>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</si>
  <si>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</si>
  <si>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</si>
  <si>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</si>
  <si>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</si>
  <si>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</si>
  <si>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</si>
  <si>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</si>
  <si>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</si>
  <si>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</si>
  <si>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</si>
  <si>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</si>
  <si>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</si>
  <si>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</si>
  <si>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</si>
  <si>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</si>
  <si>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</si>
  <si>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</si>
  <si>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</si>
  <si>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</si>
  <si>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</si>
  <si>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</si>
  <si>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</si>
  <si>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</si>
  <si>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</si>
  <si>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</si>
  <si>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</si>
  <si>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</si>
  <si>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</si>
  <si>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</si>
  <si>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</si>
  <si>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</si>
  <si>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</si>
  <si>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</si>
  <si>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</si>
  <si>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</si>
  <si>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</si>
  <si>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</si>
  <si>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</si>
  <si>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</si>
  <si>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</si>
  <si>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</si>
  <si>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</si>
  <si>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</si>
  <si>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</si>
  <si>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</si>
  <si>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</si>
  <si>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</si>
  <si>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</si>
  <si>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</si>
  <si>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</si>
  <si>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</si>
  <si>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</si>
  <si>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</si>
  <si>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</si>
  <si>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</si>
  <si>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</si>
  <si>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</si>
  <si>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</si>
  <si>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</si>
  <si>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</si>
  <si>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</si>
  <si>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</si>
  <si>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</si>
  <si>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</si>
  <si>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</si>
  <si>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</si>
  <si>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</si>
  <si>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</si>
  <si>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</si>
  <si>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</si>
  <si>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</si>
  <si>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</si>
  <si>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</si>
  <si>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</si>
  <si>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</si>
  <si>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</si>
  <si>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</si>
  <si>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</si>
  <si>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</si>
  <si>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</si>
  <si>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</si>
  <si>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</si>
  <si>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</si>
  <si>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</si>
  <si>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</si>
  <si>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</si>
  <si>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</si>
  <si>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</si>
  <si>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</si>
  <si>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</si>
  <si>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</si>
  <si>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</si>
  <si>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</si>
  <si>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</si>
  <si>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</si>
  <si>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</si>
  <si>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</si>
  <si>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</si>
  <si>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</si>
  <si>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</si>
  <si>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</si>
  <si>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</si>
  <si>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</si>
  <si>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</si>
  <si>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</si>
  <si>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</si>
  <si>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</si>
  <si>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</si>
  <si>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</si>
  <si>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</si>
  <si>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</si>
  <si>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</si>
  <si>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</si>
  <si>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</si>
  <si>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</si>
  <si>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</si>
  <si>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</si>
  <si>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</si>
  <si>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</si>
  <si>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</si>
  <si>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</si>
  <si>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</si>
  <si>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</si>
  <si>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</si>
  <si>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</si>
  <si>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</si>
  <si>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</si>
  <si>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</si>
  <si>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</si>
  <si>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</si>
  <si>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</si>
  <si>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</si>
  <si>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</si>
  <si>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</si>
  <si>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</si>
  <si>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</si>
  <si>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</si>
  <si>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</si>
  <si>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</si>
  <si>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</si>
  <si>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</si>
  <si>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</si>
  <si>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</si>
  <si>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</si>
  <si>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</si>
  <si>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</si>
  <si>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</si>
  <si>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</si>
  <si>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</si>
  <si>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</si>
  <si>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</si>
  <si>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</si>
  <si>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</si>
  <si>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</si>
  <si>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</si>
  <si>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</si>
  <si>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</si>
  <si>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</si>
  <si>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</si>
  <si>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</si>
  <si>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</si>
  <si>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</si>
  <si>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</si>
  <si>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</si>
  <si>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</si>
  <si>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</si>
  <si>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</si>
  <si>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</si>
  <si>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</si>
  <si>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</si>
  <si>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</si>
  <si>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</si>
  <si>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</si>
  <si>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</si>
  <si>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</si>
  <si>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</si>
  <si>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</si>
  <si>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</si>
  <si>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</si>
  <si>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</si>
  <si>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</si>
  <si>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</si>
  <si>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</si>
  <si>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</si>
  <si>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</si>
  <si>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</si>
  <si>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</si>
  <si>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</si>
  <si>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</si>
  <si>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</si>
  <si>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</si>
  <si>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</si>
  <si>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</si>
  <si>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</si>
  <si>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</si>
  <si>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</si>
  <si>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</si>
  <si>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</si>
  <si>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</si>
  <si>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</si>
  <si>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</si>
  <si>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</si>
  <si>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</si>
  <si>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</si>
  <si>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</si>
  <si>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</si>
  <si>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</si>
  <si>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</si>
  <si>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</si>
  <si>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</si>
  <si>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</si>
  <si>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</si>
  <si>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</si>
  <si>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</si>
  <si>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</si>
  <si>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</si>
  <si>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</si>
  <si>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</si>
  <si>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</si>
  <si>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</si>
  <si>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</si>
  <si>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</si>
  <si>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</si>
  <si>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</si>
  <si>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</si>
  <si>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</si>
  <si>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</si>
  <si>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</si>
  <si>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</si>
  <si>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</si>
  <si>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</si>
  <si>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</si>
  <si>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</si>
  <si>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</si>
  <si>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</si>
  <si>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</si>
  <si>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</si>
  <si>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</si>
  <si>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</si>
  <si>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</si>
  <si>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</si>
  <si>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</si>
  <si>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</si>
  <si>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</si>
  <si>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</si>
  <si>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</si>
  <si>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</si>
  <si>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</si>
  <si>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</si>
  <si>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</si>
  <si>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</si>
  <si>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</si>
  <si>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</si>
  <si>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</si>
  <si>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</si>
  <si>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</si>
  <si>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</si>
  <si>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</si>
  <si>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</si>
  <si>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</si>
  <si>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</si>
  <si>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</si>
  <si>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</si>
  <si>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</si>
  <si>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</si>
  <si>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</si>
  <si>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</si>
  <si>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</si>
  <si>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</si>
  <si>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</si>
  <si>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</si>
  <si>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</si>
  <si>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</si>
  <si>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</si>
  <si>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</si>
  <si>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</si>
  <si>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</si>
  <si>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</si>
  <si>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</si>
  <si>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</si>
  <si>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</si>
  <si>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</si>
  <si>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</si>
  <si>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</si>
  <si>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</si>
  <si>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</si>
  <si>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</si>
  <si>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</si>
  <si>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</si>
  <si>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</si>
  <si>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</si>
  <si>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</si>
  <si>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</si>
  <si>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</si>
  <si>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</si>
  <si>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</si>
  <si>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</si>
  <si>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</si>
  <si>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</si>
  <si>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</si>
  <si>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</si>
  <si>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</si>
  <si>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</si>
  <si>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</si>
  <si>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</si>
  <si>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</si>
  <si>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</si>
  <si>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</si>
  <si>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</si>
  <si>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</si>
  <si>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</si>
  <si>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</si>
  <si>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</si>
  <si>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</si>
  <si>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</si>
  <si>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</si>
  <si>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</si>
  <si>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</si>
  <si>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</si>
  <si>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</si>
  <si>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</si>
  <si>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</si>
  <si>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</si>
  <si>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</si>
  <si>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</si>
  <si>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</si>
  <si>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</si>
  <si>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</si>
  <si>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</si>
  <si>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</si>
  <si>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</si>
  <si>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</si>
  <si>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</si>
  <si>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</si>
  <si>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</si>
  <si>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</si>
  <si>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</si>
  <si>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</si>
  <si>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</si>
  <si>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</si>
  <si>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</si>
  <si>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</si>
  <si>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</si>
  <si>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</si>
  <si>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</si>
  <si>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</si>
  <si>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</si>
  <si>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</si>
  <si>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</si>
  <si>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</si>
  <si>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</si>
  <si>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</si>
  <si>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</si>
  <si>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</si>
  <si>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</si>
  <si>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</si>
  <si>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</si>
  <si>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</si>
  <si>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</si>
  <si>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</si>
  <si>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</si>
  <si>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</si>
  <si>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</si>
  <si>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</si>
  <si>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</si>
  <si>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</si>
  <si>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</si>
  <si>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</si>
  <si>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</si>
  <si>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</si>
  <si>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</si>
  <si>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</si>
  <si>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</si>
  <si>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</si>
  <si>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</si>
  <si>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</si>
  <si>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</si>
  <si>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</si>
  <si>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</si>
  <si>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</si>
  <si>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</si>
  <si>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</si>
  <si>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</si>
  <si>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</si>
  <si>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</si>
  <si>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</si>
  <si>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</si>
  <si>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</si>
  <si>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</si>
  <si>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</si>
  <si>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</si>
  <si>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</si>
  <si>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</si>
  <si>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</si>
  <si>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</si>
  <si>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</si>
  <si>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</si>
  <si>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</si>
  <si>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</si>
  <si>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</si>
  <si>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</si>
  <si>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</si>
  <si>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</si>
  <si>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</si>
  <si>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</si>
  <si>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</si>
  <si>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</si>
  <si>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</si>
  <si>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</si>
  <si>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</si>
  <si>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</si>
  <si>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</si>
  <si>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</si>
  <si>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</si>
  <si>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</si>
  <si>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</si>
  <si>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</si>
  <si>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</si>
  <si>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</si>
  <si>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</si>
  <si>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</si>
  <si>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</si>
  <si>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</si>
  <si>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</si>
  <si>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</si>
  <si>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</si>
  <si>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</si>
  <si>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</si>
  <si>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</si>
  <si>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</si>
  <si>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</si>
  <si>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</si>
  <si>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</si>
  <si>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</si>
  <si>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</si>
  <si>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</si>
  <si>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</si>
  <si>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</si>
  <si>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</si>
  <si>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</si>
  <si>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</si>
  <si>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</si>
  <si>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</si>
  <si>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</si>
  <si>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</si>
  <si>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</si>
  <si>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</si>
  <si>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</si>
  <si>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</si>
  <si>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</si>
  <si>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</si>
  <si>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</si>
  <si>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</si>
  <si>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</si>
  <si>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</si>
  <si>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</si>
  <si>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</si>
  <si>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</si>
  <si>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</si>
  <si>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</si>
  <si>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</si>
  <si>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</si>
  <si>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</si>
  <si>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</si>
  <si>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</si>
  <si>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</si>
  <si>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</si>
  <si>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</si>
  <si>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</si>
  <si>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</si>
  <si>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</si>
  <si>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</si>
  <si>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</si>
  <si>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</si>
  <si>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</si>
  <si>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</si>
  <si>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</si>
  <si>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</si>
  <si>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</si>
  <si>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</si>
  <si>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</si>
  <si>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</si>
  <si>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</si>
  <si>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</si>
  <si>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</si>
  <si>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</si>
  <si>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</si>
  <si>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</si>
  <si>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</si>
  <si>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</si>
  <si>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</si>
  <si>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</si>
  <si>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</si>
  <si>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</si>
  <si>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</si>
  <si>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</si>
  <si>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</si>
  <si>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</si>
  <si>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</si>
  <si>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</si>
  <si>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</si>
  <si>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</si>
  <si>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</si>
  <si>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</si>
  <si>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</si>
  <si>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</si>
  <si>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</si>
  <si>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</si>
  <si>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</si>
  <si>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</si>
  <si>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</si>
  <si>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</si>
  <si>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</si>
  <si>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</si>
  <si>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</si>
  <si>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</si>
  <si>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</si>
  <si>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</si>
  <si>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</si>
  <si>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</si>
  <si>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</si>
  <si>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</si>
  <si>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</si>
  <si>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</si>
  <si>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</si>
  <si>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</si>
  <si>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</si>
  <si>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</si>
  <si>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</si>
  <si>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</si>
  <si>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</si>
  <si>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</si>
  <si>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</si>
  <si>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</si>
  <si>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</si>
  <si>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</si>
  <si>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</si>
  <si>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</si>
  <si>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</si>
  <si>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</si>
  <si>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</si>
  <si>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</si>
  <si>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</si>
  <si>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</si>
  <si>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</si>
  <si>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</si>
  <si>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</si>
  <si>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</si>
  <si>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</si>
  <si>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</si>
  <si>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</si>
  <si>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</si>
  <si>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</si>
  <si>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</si>
  <si>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</si>
  <si>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</si>
  <si>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</si>
  <si>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</si>
  <si>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</si>
  <si>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</si>
  <si>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</si>
  <si>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</si>
  <si>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</si>
  <si>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</si>
  <si>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</si>
  <si>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</si>
  <si>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</si>
  <si>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</si>
  <si>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</si>
  <si>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</si>
  <si>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</si>
  <si>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</si>
  <si>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</si>
  <si>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</si>
  <si>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</si>
  <si>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</si>
  <si>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</si>
  <si>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</si>
  <si>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</si>
  <si>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</si>
  <si>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</si>
  <si>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</si>
  <si>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</si>
  <si>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</si>
  <si>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</si>
  <si>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</si>
  <si>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</si>
  <si>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</si>
  <si>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</si>
  <si>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</si>
  <si>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</si>
  <si>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</si>
  <si>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</si>
  <si>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</si>
  <si>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</si>
  <si>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</si>
  <si>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</si>
  <si>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</si>
  <si>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</si>
  <si>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</si>
  <si>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</si>
  <si>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</si>
  <si>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</si>
  <si>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</si>
  <si>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</si>
  <si>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</si>
  <si>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</si>
  <si>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</si>
  <si>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</si>
  <si>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</si>
  <si>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</si>
  <si>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</si>
  <si>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</si>
  <si>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</si>
  <si>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</si>
  <si>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</si>
  <si>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</si>
  <si>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</si>
  <si>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</si>
  <si>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</si>
  <si>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</si>
  <si>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</si>
  <si>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</si>
  <si>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</si>
  <si>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</si>
  <si>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</si>
  <si>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</si>
  <si>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</si>
  <si>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</si>
  <si>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</si>
  <si>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</si>
  <si>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</si>
  <si>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</si>
  <si>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</si>
  <si>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</si>
  <si>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</si>
  <si>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</si>
  <si>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</si>
  <si>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</si>
  <si>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</si>
  <si>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</si>
  <si>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</si>
  <si>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</si>
  <si>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</si>
  <si>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</si>
  <si>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</si>
  <si>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</si>
  <si>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</si>
  <si>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</si>
  <si>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</si>
  <si>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</si>
  <si>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</si>
  <si>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</si>
  <si>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</si>
  <si>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</si>
  <si>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</si>
  <si>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</si>
  <si>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</si>
  <si>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</si>
  <si>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</si>
  <si>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</si>
  <si>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</si>
  <si>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</si>
  <si>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</si>
  <si>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</si>
  <si>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</si>
  <si>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</si>
  <si>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</si>
  <si>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</si>
  <si>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</si>
  <si>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</si>
  <si>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</si>
  <si>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</si>
  <si>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</si>
  <si>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</si>
  <si>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</si>
  <si>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</si>
  <si>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</si>
  <si>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</si>
  <si>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</si>
  <si>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</si>
  <si>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</si>
  <si>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</si>
  <si>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</si>
  <si>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</si>
  <si>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</si>
  <si>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</si>
  <si>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</si>
  <si>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</si>
  <si>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</si>
  <si>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</si>
  <si>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</si>
  <si>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</si>
  <si>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</si>
  <si>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</si>
  <si>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</si>
  <si>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</si>
  <si>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</si>
  <si>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</si>
  <si>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</si>
  <si>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</si>
  <si>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</si>
  <si>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</si>
  <si>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</si>
  <si>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</si>
  <si>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</si>
  <si>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</si>
  <si>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</si>
  <si>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</si>
  <si>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</si>
  <si>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</si>
  <si>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</si>
  <si>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</si>
  <si>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</si>
  <si>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</si>
  <si>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</si>
  <si>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</si>
  <si>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</si>
  <si>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</si>
  <si>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</si>
  <si>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</si>
  <si>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</si>
  <si>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</si>
  <si>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</si>
  <si>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</si>
  <si>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</si>
  <si>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</si>
  <si>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</si>
  <si>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</si>
  <si>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</si>
  <si>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</si>
  <si>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</si>
  <si>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</si>
  <si>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</si>
  <si>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</si>
  <si>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</si>
  <si>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</si>
  <si>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</si>
  <si>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</si>
  <si>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</si>
  <si>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</si>
  <si>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</si>
  <si>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</si>
  <si>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</si>
  <si>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</si>
  <si>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</si>
  <si>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</si>
  <si>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</si>
  <si>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</si>
  <si>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</si>
  <si>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</si>
  <si>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</si>
  <si>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</si>
  <si>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</si>
  <si>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</si>
  <si>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</si>
  <si>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914111111</t>
  </si>
  <si>
    <t>Montáž svislé dopravní značky základní velikosti do 1 m2 objímkami na sloupky nebo konzoly</t>
  </si>
  <si>
    <t>-415008002</t>
  </si>
  <si>
    <t>https://podminky.urs.cz/item/CS_URS_2024_01/914111111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</si>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</sst>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31361821" TargetMode="External" /><Relationship Id="rId53" Type="http://schemas.openxmlformats.org/officeDocument/2006/relationships/hyperlink" Target="https://podminky.urs.cz/item/CS_URS_2024_01/342244211" TargetMode="External" /><Relationship Id="rId54" Type="http://schemas.openxmlformats.org/officeDocument/2006/relationships/hyperlink" Target="https://podminky.urs.cz/item/CS_URS_2024_01/342244221" TargetMode="External" /><Relationship Id="rId55" Type="http://schemas.openxmlformats.org/officeDocument/2006/relationships/hyperlink" Target="https://podminky.urs.cz/item/CS_URS_2024_01/342244311" TargetMode="External" /><Relationship Id="rId56" Type="http://schemas.openxmlformats.org/officeDocument/2006/relationships/hyperlink" Target="https://podminky.urs.cz/item/CS_URS_2024_01/342291131" TargetMode="External" /><Relationship Id="rId57" Type="http://schemas.openxmlformats.org/officeDocument/2006/relationships/hyperlink" Target="https://podminky.urs.cz/item/CS_URS_2024_01/346244821" TargetMode="External" /><Relationship Id="rId58" Type="http://schemas.openxmlformats.org/officeDocument/2006/relationships/hyperlink" Target="https://podminky.urs.cz/item/CS_URS_2024_01/411321414" TargetMode="External" /><Relationship Id="rId59" Type="http://schemas.openxmlformats.org/officeDocument/2006/relationships/hyperlink" Target="https://podminky.urs.cz/item/CS_URS_2024_01/411321616" TargetMode="External" /><Relationship Id="rId60" Type="http://schemas.openxmlformats.org/officeDocument/2006/relationships/hyperlink" Target="https://podminky.urs.cz/item/CS_URS_2024_01/411351011" TargetMode="External" /><Relationship Id="rId61" Type="http://schemas.openxmlformats.org/officeDocument/2006/relationships/hyperlink" Target="https://podminky.urs.cz/item/CS_URS_2024_01/411351012" TargetMode="External" /><Relationship Id="rId62" Type="http://schemas.openxmlformats.org/officeDocument/2006/relationships/hyperlink" Target="https://podminky.urs.cz/item/CS_URS_2024_01/411354209" TargetMode="External" /><Relationship Id="rId63" Type="http://schemas.openxmlformats.org/officeDocument/2006/relationships/hyperlink" Target="https://podminky.urs.cz/item/CS_URS_2024_01/411354219" TargetMode="External" /><Relationship Id="rId64" Type="http://schemas.openxmlformats.org/officeDocument/2006/relationships/hyperlink" Target="https://podminky.urs.cz/item/CS_URS_2024_01/411354313" TargetMode="External" /><Relationship Id="rId65" Type="http://schemas.openxmlformats.org/officeDocument/2006/relationships/hyperlink" Target="https://podminky.urs.cz/item/CS_URS_2024_01/411354314" TargetMode="External" /><Relationship Id="rId66" Type="http://schemas.openxmlformats.org/officeDocument/2006/relationships/hyperlink" Target="https://podminky.urs.cz/item/CS_URS_2024_01/273353131" TargetMode="External" /><Relationship Id="rId67" Type="http://schemas.openxmlformats.org/officeDocument/2006/relationships/hyperlink" Target="https://podminky.urs.cz/item/CS_URS_2024_01/411361821" TargetMode="External" /><Relationship Id="rId68" Type="http://schemas.openxmlformats.org/officeDocument/2006/relationships/hyperlink" Target="https://podminky.urs.cz/item/CS_URS_2024_01/411362021" TargetMode="External" /><Relationship Id="rId69" Type="http://schemas.openxmlformats.org/officeDocument/2006/relationships/hyperlink" Target="https://podminky.urs.cz/item/CS_URS_2024_01/413941123" TargetMode="External" /><Relationship Id="rId70" Type="http://schemas.openxmlformats.org/officeDocument/2006/relationships/hyperlink" Target="https://podminky.urs.cz/item/CS_URS_2024_01/434121415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953511112" TargetMode="External" /><Relationship Id="rId77" Type="http://schemas.openxmlformats.org/officeDocument/2006/relationships/hyperlink" Target="https://podminky.urs.cz/item/CS_URS_2024_01/431123902" TargetMode="External" /><Relationship Id="rId78" Type="http://schemas.openxmlformats.org/officeDocument/2006/relationships/hyperlink" Target="https://podminky.urs.cz/item/CS_URS_2024_01/435123902" TargetMode="External" /><Relationship Id="rId79" Type="http://schemas.openxmlformats.org/officeDocument/2006/relationships/hyperlink" Target="https://podminky.urs.cz/item/CS_URS_2024_01/181912112" TargetMode="External" /><Relationship Id="rId80" Type="http://schemas.openxmlformats.org/officeDocument/2006/relationships/hyperlink" Target="https://podminky.urs.cz/item/CS_URS_2024_01/637121113" TargetMode="External" /><Relationship Id="rId81" Type="http://schemas.openxmlformats.org/officeDocument/2006/relationships/hyperlink" Target="https://podminky.urs.cz/item/CS_URS_2024_01/181912112" TargetMode="External" /><Relationship Id="rId82" Type="http://schemas.openxmlformats.org/officeDocument/2006/relationships/hyperlink" Target="https://podminky.urs.cz/item/CS_URS_2024_01/564750001" TargetMode="External" /><Relationship Id="rId83" Type="http://schemas.openxmlformats.org/officeDocument/2006/relationships/hyperlink" Target="https://podminky.urs.cz/item/CS_URS_2024_01/596811311" TargetMode="External" /><Relationship Id="rId84" Type="http://schemas.openxmlformats.org/officeDocument/2006/relationships/hyperlink" Target="https://podminky.urs.cz/item/CS_URS_2024_01/181912112" TargetMode="External" /><Relationship Id="rId85" Type="http://schemas.openxmlformats.org/officeDocument/2006/relationships/hyperlink" Target="https://podminky.urs.cz/item/CS_URS_2024_01/564750001" TargetMode="External" /><Relationship Id="rId86" Type="http://schemas.openxmlformats.org/officeDocument/2006/relationships/hyperlink" Target="https://podminky.urs.cz/item/CS_URS_2024_01/596911111" TargetMode="External" /><Relationship Id="rId87" Type="http://schemas.openxmlformats.org/officeDocument/2006/relationships/hyperlink" Target="https://podminky.urs.cz/item/CS_URS_2024_01/181912112" TargetMode="External" /><Relationship Id="rId88" Type="http://schemas.openxmlformats.org/officeDocument/2006/relationships/hyperlink" Target="https://podminky.urs.cz/item/CS_URS_2024_01/564871011" TargetMode="External" /><Relationship Id="rId89" Type="http://schemas.openxmlformats.org/officeDocument/2006/relationships/hyperlink" Target="https://podminky.urs.cz/item/CS_URS_2024_01/564932111" TargetMode="External" /><Relationship Id="rId90" Type="http://schemas.openxmlformats.org/officeDocument/2006/relationships/hyperlink" Target="https://podminky.urs.cz/item/CS_URS_2024_01/181912112" TargetMode="External" /><Relationship Id="rId91" Type="http://schemas.openxmlformats.org/officeDocument/2006/relationships/hyperlink" Target="https://podminky.urs.cz/item/CS_URS_2024_01/564871011" TargetMode="External" /><Relationship Id="rId92" Type="http://schemas.openxmlformats.org/officeDocument/2006/relationships/hyperlink" Target="https://podminky.urs.cz/item/CS_URS_2024_01/596841220" TargetMode="External" /><Relationship Id="rId93" Type="http://schemas.openxmlformats.org/officeDocument/2006/relationships/hyperlink" Target="https://podminky.urs.cz/item/CS_URS_2024_01/596212210" TargetMode="External" /><Relationship Id="rId94" Type="http://schemas.openxmlformats.org/officeDocument/2006/relationships/hyperlink" Target="https://podminky.urs.cz/item/CS_URS_2024_01/596841120" TargetMode="External" /><Relationship Id="rId95" Type="http://schemas.openxmlformats.org/officeDocument/2006/relationships/hyperlink" Target="https://podminky.urs.cz/item/CS_URS_2024_01/611131111" TargetMode="External" /><Relationship Id="rId96" Type="http://schemas.openxmlformats.org/officeDocument/2006/relationships/hyperlink" Target="https://podminky.urs.cz/item/CS_URS_2024_01/621221041" TargetMode="External" /><Relationship Id="rId97" Type="http://schemas.openxmlformats.org/officeDocument/2006/relationships/hyperlink" Target="https://podminky.urs.cz/item/CS_URS_2024_01/611311131" TargetMode="External" /><Relationship Id="rId98" Type="http://schemas.openxmlformats.org/officeDocument/2006/relationships/hyperlink" Target="https://podminky.urs.cz/item/CS_URS_2024_01/612131101" TargetMode="External" /><Relationship Id="rId99" Type="http://schemas.openxmlformats.org/officeDocument/2006/relationships/hyperlink" Target="https://podminky.urs.cz/item/CS_URS_2024_01/612142001" TargetMode="External" /><Relationship Id="rId100" Type="http://schemas.openxmlformats.org/officeDocument/2006/relationships/hyperlink" Target="https://podminky.urs.cz/item/CS_URS_2024_01/612321141" TargetMode="External" /><Relationship Id="rId101" Type="http://schemas.openxmlformats.org/officeDocument/2006/relationships/hyperlink" Target="https://podminky.urs.cz/item/CS_URS_2024_01/619991005" TargetMode="External" /><Relationship Id="rId102" Type="http://schemas.openxmlformats.org/officeDocument/2006/relationships/hyperlink" Target="https://podminky.urs.cz/item/CS_URS_2024_01/622143003" TargetMode="External" /><Relationship Id="rId103" Type="http://schemas.openxmlformats.org/officeDocument/2006/relationships/hyperlink" Target="https://podminky.urs.cz/item/CS_URS_2024_01/622221021" TargetMode="External" /><Relationship Id="rId104" Type="http://schemas.openxmlformats.org/officeDocument/2006/relationships/hyperlink" Target="https://podminky.urs.cz/item/CS_URS_2024_01/622221041" TargetMode="External" /><Relationship Id="rId105" Type="http://schemas.openxmlformats.org/officeDocument/2006/relationships/hyperlink" Target="https://podminky.urs.cz/item/CS_URS_2024_01/612311131" TargetMode="External" /><Relationship Id="rId106" Type="http://schemas.openxmlformats.org/officeDocument/2006/relationships/hyperlink" Target="https://podminky.urs.cz/item/CS_URS_2024_01/621131111" TargetMode="External" /><Relationship Id="rId107" Type="http://schemas.openxmlformats.org/officeDocument/2006/relationships/hyperlink" Target="https://podminky.urs.cz/item/CS_URS_2024_01/621151031" TargetMode="External" /><Relationship Id="rId108" Type="http://schemas.openxmlformats.org/officeDocument/2006/relationships/hyperlink" Target="https://podminky.urs.cz/item/CS_URS_2024_01/621221003" TargetMode="External" /><Relationship Id="rId109" Type="http://schemas.openxmlformats.org/officeDocument/2006/relationships/hyperlink" Target="https://podminky.urs.cz/item/CS_URS_2024_01/621531032" TargetMode="External" /><Relationship Id="rId110" Type="http://schemas.openxmlformats.org/officeDocument/2006/relationships/hyperlink" Target="https://podminky.urs.cz/item/CS_URS_2024_01/622131111" TargetMode="External" /><Relationship Id="rId111" Type="http://schemas.openxmlformats.org/officeDocument/2006/relationships/hyperlink" Target="https://podminky.urs.cz/item/CS_URS_2024_01/622142001" TargetMode="External" /><Relationship Id="rId112" Type="http://schemas.openxmlformats.org/officeDocument/2006/relationships/hyperlink" Target="https://podminky.urs.cz/item/CS_URS_2024_01/622143003" TargetMode="External" /><Relationship Id="rId113" Type="http://schemas.openxmlformats.org/officeDocument/2006/relationships/hyperlink" Target="https://podminky.urs.cz/item/CS_URS_2024_01/622143004" TargetMode="External" /><Relationship Id="rId114" Type="http://schemas.openxmlformats.org/officeDocument/2006/relationships/hyperlink" Target="https://podminky.urs.cz/item/CS_URS_2024_01/622151031" TargetMode="External" /><Relationship Id="rId115" Type="http://schemas.openxmlformats.org/officeDocument/2006/relationships/hyperlink" Target="https://podminky.urs.cz/item/CS_URS_2024_01/622211031" TargetMode="External" /><Relationship Id="rId116" Type="http://schemas.openxmlformats.org/officeDocument/2006/relationships/hyperlink" Target="https://podminky.urs.cz/item/CS_URS_2024_01/622221001" TargetMode="External" /><Relationship Id="rId117" Type="http://schemas.openxmlformats.org/officeDocument/2006/relationships/hyperlink" Target="https://podminky.urs.cz/item/CS_URS_2024_01/622211061" TargetMode="External" /><Relationship Id="rId118" Type="http://schemas.openxmlformats.org/officeDocument/2006/relationships/hyperlink" Target="https://podminky.urs.cz/item/CS_URS_2024_01/622221031" TargetMode="External" /><Relationship Id="rId119" Type="http://schemas.openxmlformats.org/officeDocument/2006/relationships/hyperlink" Target="https://podminky.urs.cz/item/CS_URS_2024_01/622221061" TargetMode="External" /><Relationship Id="rId120" Type="http://schemas.openxmlformats.org/officeDocument/2006/relationships/hyperlink" Target="https://podminky.urs.cz/item/CS_URS_2024_01/622252001" TargetMode="External" /><Relationship Id="rId121" Type="http://schemas.openxmlformats.org/officeDocument/2006/relationships/hyperlink" Target="https://podminky.urs.cz/item/CS_URS_2024_01/622252002" TargetMode="External" /><Relationship Id="rId122" Type="http://schemas.openxmlformats.org/officeDocument/2006/relationships/hyperlink" Target="https://podminky.urs.cz/item/CS_URS_2024_01/622531032" TargetMode="External" /><Relationship Id="rId123" Type="http://schemas.openxmlformats.org/officeDocument/2006/relationships/hyperlink" Target="https://podminky.urs.cz/item/CS_URS_2024_01/629991011" TargetMode="External" /><Relationship Id="rId124" Type="http://schemas.openxmlformats.org/officeDocument/2006/relationships/hyperlink" Target="https://podminky.urs.cz/item/CS_URS_2024_01/631311136" TargetMode="External" /><Relationship Id="rId125" Type="http://schemas.openxmlformats.org/officeDocument/2006/relationships/hyperlink" Target="https://podminky.urs.cz/item/CS_URS_2024_01/631319175" TargetMode="External" /><Relationship Id="rId126" Type="http://schemas.openxmlformats.org/officeDocument/2006/relationships/hyperlink" Target="https://podminky.urs.cz/item/CS_URS_2024_01/631362021" TargetMode="External" /><Relationship Id="rId127" Type="http://schemas.openxmlformats.org/officeDocument/2006/relationships/hyperlink" Target="https://podminky.urs.cz/item/CS_URS_2024_01/632441225" TargetMode="External" /><Relationship Id="rId128" Type="http://schemas.openxmlformats.org/officeDocument/2006/relationships/hyperlink" Target="https://podminky.urs.cz/item/CS_URS_2024_01/632441293" TargetMode="External" /><Relationship Id="rId129" Type="http://schemas.openxmlformats.org/officeDocument/2006/relationships/hyperlink" Target="https://podminky.urs.cz/item/CS_URS_2024_01/633811111" TargetMode="External" /><Relationship Id="rId130" Type="http://schemas.openxmlformats.org/officeDocument/2006/relationships/hyperlink" Target="https://podminky.urs.cz/item/CS_URS_2024_01/634112113" TargetMode="External" /><Relationship Id="rId131" Type="http://schemas.openxmlformats.org/officeDocument/2006/relationships/hyperlink" Target="https://podminky.urs.cz/item/CS_URS_2024_01/636311114" TargetMode="External" /><Relationship Id="rId132" Type="http://schemas.openxmlformats.org/officeDocument/2006/relationships/hyperlink" Target="https://podminky.urs.cz/item/CS_URS_2024_01/636311115" TargetMode="External" /><Relationship Id="rId133" Type="http://schemas.openxmlformats.org/officeDocument/2006/relationships/hyperlink" Target="https://podminky.urs.cz/item/CS_URS_2024_01/631342232" TargetMode="External" /><Relationship Id="rId134" Type="http://schemas.openxmlformats.org/officeDocument/2006/relationships/hyperlink" Target="https://podminky.urs.cz/item/CS_URS_2024_01/631311136" TargetMode="External" /><Relationship Id="rId135" Type="http://schemas.openxmlformats.org/officeDocument/2006/relationships/hyperlink" Target="https://podminky.urs.cz/item/CS_URS_2024_01/631319175" TargetMode="External" /><Relationship Id="rId136" Type="http://schemas.openxmlformats.org/officeDocument/2006/relationships/hyperlink" Target="https://podminky.urs.cz/item/CS_URS_2024_01/631319185" TargetMode="External" /><Relationship Id="rId137" Type="http://schemas.openxmlformats.org/officeDocument/2006/relationships/hyperlink" Target="https://podminky.urs.cz/item/CS_URS_2024_01/631319205" TargetMode="External" /><Relationship Id="rId138" Type="http://schemas.openxmlformats.org/officeDocument/2006/relationships/hyperlink" Target="https://podminky.urs.cz/item/CS_URS_2024_01/631362021" TargetMode="External" /><Relationship Id="rId139" Type="http://schemas.openxmlformats.org/officeDocument/2006/relationships/hyperlink" Target="https://podminky.urs.cz/item/CS_URS_2024_01/631351101" TargetMode="External" /><Relationship Id="rId140" Type="http://schemas.openxmlformats.org/officeDocument/2006/relationships/hyperlink" Target="https://podminky.urs.cz/item/CS_URS_2024_01/631351102" TargetMode="External" /><Relationship Id="rId141" Type="http://schemas.openxmlformats.org/officeDocument/2006/relationships/hyperlink" Target="https://podminky.urs.cz/item/CS_URS_2024_01/634662111" TargetMode="External" /><Relationship Id="rId142" Type="http://schemas.openxmlformats.org/officeDocument/2006/relationships/hyperlink" Target="https://podminky.urs.cz/item/CS_URS_2024_01/634911114" TargetMode="External" /><Relationship Id="rId143" Type="http://schemas.openxmlformats.org/officeDocument/2006/relationships/hyperlink" Target="https://podminky.urs.cz/item/CS_URS_2024_01/642944121" TargetMode="External" /><Relationship Id="rId144" Type="http://schemas.openxmlformats.org/officeDocument/2006/relationships/hyperlink" Target="https://podminky.urs.cz/item/CS_URS_2024_01/642945111" TargetMode="External" /><Relationship Id="rId145" Type="http://schemas.openxmlformats.org/officeDocument/2006/relationships/hyperlink" Target="https://podminky.urs.cz/item/CS_URS_2024_01/642945112" TargetMode="External" /><Relationship Id="rId146" Type="http://schemas.openxmlformats.org/officeDocument/2006/relationships/hyperlink" Target="https://podminky.urs.cz/item/CS_URS_2024_01/941311112" TargetMode="External" /><Relationship Id="rId147" Type="http://schemas.openxmlformats.org/officeDocument/2006/relationships/hyperlink" Target="https://podminky.urs.cz/item/CS_URS_2024_01/941311212" TargetMode="External" /><Relationship Id="rId148" Type="http://schemas.openxmlformats.org/officeDocument/2006/relationships/hyperlink" Target="https://podminky.urs.cz/item/CS_URS_2024_01/941311812" TargetMode="External" /><Relationship Id="rId149" Type="http://schemas.openxmlformats.org/officeDocument/2006/relationships/hyperlink" Target="https://podminky.urs.cz/item/CS_URS_2024_01/944511111" TargetMode="External" /><Relationship Id="rId150" Type="http://schemas.openxmlformats.org/officeDocument/2006/relationships/hyperlink" Target="https://podminky.urs.cz/item/CS_URS_2024_01/944511211" TargetMode="External" /><Relationship Id="rId151" Type="http://schemas.openxmlformats.org/officeDocument/2006/relationships/hyperlink" Target="https://podminky.urs.cz/item/CS_URS_2024_01/944511811" TargetMode="External" /><Relationship Id="rId152" Type="http://schemas.openxmlformats.org/officeDocument/2006/relationships/hyperlink" Target="https://podminky.urs.cz/item/CS_URS_2024_01/949101111" TargetMode="External" /><Relationship Id="rId153" Type="http://schemas.openxmlformats.org/officeDocument/2006/relationships/hyperlink" Target="https://podminky.urs.cz/item/CS_URS_2024_01/952901111" TargetMode="External" /><Relationship Id="rId154" Type="http://schemas.openxmlformats.org/officeDocument/2006/relationships/hyperlink" Target="https://podminky.urs.cz/item/CS_URS_2024_01/953312115" TargetMode="External" /><Relationship Id="rId155" Type="http://schemas.openxmlformats.org/officeDocument/2006/relationships/hyperlink" Target="https://podminky.urs.cz/item/CS_URS_2024_01/953334421" TargetMode="External" /><Relationship Id="rId156" Type="http://schemas.openxmlformats.org/officeDocument/2006/relationships/hyperlink" Target="https://podminky.urs.cz/item/CS_URS_2024_01/977151116" TargetMode="External" /><Relationship Id="rId157" Type="http://schemas.openxmlformats.org/officeDocument/2006/relationships/hyperlink" Target="https://podminky.urs.cz/item/CS_URS_2024_01/977151123" TargetMode="External" /><Relationship Id="rId158" Type="http://schemas.openxmlformats.org/officeDocument/2006/relationships/hyperlink" Target="https://podminky.urs.cz/item/CS_URS_2024_01/915111111" TargetMode="External" /><Relationship Id="rId159" Type="http://schemas.openxmlformats.org/officeDocument/2006/relationships/hyperlink" Target="https://podminky.urs.cz/item/CS_URS_2024_01/915131111" TargetMode="External" /><Relationship Id="rId160" Type="http://schemas.openxmlformats.org/officeDocument/2006/relationships/hyperlink" Target="https://podminky.urs.cz/item/CS_URS_2024_01/763172321" TargetMode="External" /><Relationship Id="rId161" Type="http://schemas.openxmlformats.org/officeDocument/2006/relationships/hyperlink" Target="https://podminky.urs.cz/item/CS_URS_2024_01/763172322" TargetMode="External" /><Relationship Id="rId162" Type="http://schemas.openxmlformats.org/officeDocument/2006/relationships/hyperlink" Target="https://podminky.urs.cz/item/CS_URS_2024_01/763172413" TargetMode="External" /><Relationship Id="rId163" Type="http://schemas.openxmlformats.org/officeDocument/2006/relationships/hyperlink" Target="https://podminky.urs.cz/item/CS_URS_2024_01/763172323" TargetMode="External" /><Relationship Id="rId164" Type="http://schemas.openxmlformats.org/officeDocument/2006/relationships/hyperlink" Target="https://podminky.urs.cz/item/CS_URS_2024_01/953943211" TargetMode="External" /><Relationship Id="rId165" Type="http://schemas.openxmlformats.org/officeDocument/2006/relationships/hyperlink" Target="https://podminky.urs.cz/item/CS_URS_2024_01/916371211" TargetMode="External" /><Relationship Id="rId166" Type="http://schemas.openxmlformats.org/officeDocument/2006/relationships/hyperlink" Target="https://podminky.urs.cz/item/CS_URS_2024_01/712771613" TargetMode="External" /><Relationship Id="rId167" Type="http://schemas.openxmlformats.org/officeDocument/2006/relationships/hyperlink" Target="https://podminky.urs.cz/item/CS_URS_2024_01/763172412" TargetMode="External" /><Relationship Id="rId168" Type="http://schemas.openxmlformats.org/officeDocument/2006/relationships/hyperlink" Target="https://podminky.urs.cz/item/CS_URS_2024_01/763172323" TargetMode="External" /><Relationship Id="rId169" Type="http://schemas.openxmlformats.org/officeDocument/2006/relationships/hyperlink" Target="https://podminky.urs.cz/item/CS_URS_2024_01/763172392" TargetMode="External" /><Relationship Id="rId170" Type="http://schemas.openxmlformats.org/officeDocument/2006/relationships/hyperlink" Target="https://podminky.urs.cz/item/CS_URS_2024_01/763172452" TargetMode="External" /><Relationship Id="rId171" Type="http://schemas.openxmlformats.org/officeDocument/2006/relationships/hyperlink" Target="https://podminky.urs.cz/item/CS_URS_2024_01/763172353" TargetMode="External" /><Relationship Id="rId172" Type="http://schemas.openxmlformats.org/officeDocument/2006/relationships/hyperlink" Target="https://podminky.urs.cz/item/CS_URS_2024_01/763172378" TargetMode="External" /><Relationship Id="rId173" Type="http://schemas.openxmlformats.org/officeDocument/2006/relationships/hyperlink" Target="https://podminky.urs.cz/item/CS_URS_2024_01/763172453" TargetMode="External" /><Relationship Id="rId174" Type="http://schemas.openxmlformats.org/officeDocument/2006/relationships/hyperlink" Target="https://podminky.urs.cz/item/CS_URS_2024_01/763172321" TargetMode="External" /><Relationship Id="rId175" Type="http://schemas.openxmlformats.org/officeDocument/2006/relationships/hyperlink" Target="https://podminky.urs.cz/item/CS_URS_2024_01/998012023" TargetMode="External" /><Relationship Id="rId176" Type="http://schemas.openxmlformats.org/officeDocument/2006/relationships/hyperlink" Target="https://podminky.urs.cz/item/CS_URS_2024_01/711111001" TargetMode="External" /><Relationship Id="rId177" Type="http://schemas.openxmlformats.org/officeDocument/2006/relationships/hyperlink" Target="https://podminky.urs.cz/item/CS_URS_2024_01/711112001" TargetMode="External" /><Relationship Id="rId178" Type="http://schemas.openxmlformats.org/officeDocument/2006/relationships/hyperlink" Target="https://podminky.urs.cz/item/CS_URS_2024_01/711141559" TargetMode="External" /><Relationship Id="rId179" Type="http://schemas.openxmlformats.org/officeDocument/2006/relationships/hyperlink" Target="https://podminky.urs.cz/item/CS_URS_2024_01/711142559" TargetMode="External" /><Relationship Id="rId180" Type="http://schemas.openxmlformats.org/officeDocument/2006/relationships/hyperlink" Target="https://podminky.urs.cz/item/CS_URS_2024_01/711161273" TargetMode="External" /><Relationship Id="rId181" Type="http://schemas.openxmlformats.org/officeDocument/2006/relationships/hyperlink" Target="https://podminky.urs.cz/item/CS_URS_2024_01/711161384" TargetMode="External" /><Relationship Id="rId182" Type="http://schemas.openxmlformats.org/officeDocument/2006/relationships/hyperlink" Target="https://podminky.urs.cz/item/CS_URS_2024_01/711491172" TargetMode="External" /><Relationship Id="rId183" Type="http://schemas.openxmlformats.org/officeDocument/2006/relationships/hyperlink" Target="https://podminky.urs.cz/item/CS_URS_2024_01/711491272" TargetMode="External" /><Relationship Id="rId184" Type="http://schemas.openxmlformats.org/officeDocument/2006/relationships/hyperlink" Target="https://podminky.urs.cz/item/CS_URS_2024_01/711493111" TargetMode="External" /><Relationship Id="rId185" Type="http://schemas.openxmlformats.org/officeDocument/2006/relationships/hyperlink" Target="https://podminky.urs.cz/item/CS_URS_2024_01/711493121" TargetMode="External" /><Relationship Id="rId186" Type="http://schemas.openxmlformats.org/officeDocument/2006/relationships/hyperlink" Target="https://podminky.urs.cz/item/CS_URS_2024_01/998711103" TargetMode="External" /><Relationship Id="rId187" Type="http://schemas.openxmlformats.org/officeDocument/2006/relationships/hyperlink" Target="https://podminky.urs.cz/item/CS_URS_2024_01/712311101" TargetMode="External" /><Relationship Id="rId188" Type="http://schemas.openxmlformats.org/officeDocument/2006/relationships/hyperlink" Target="https://podminky.urs.cz/item/CS_URS_2024_01/712341559" TargetMode="External" /><Relationship Id="rId189" Type="http://schemas.openxmlformats.org/officeDocument/2006/relationships/hyperlink" Target="https://podminky.urs.cz/item/CS_URS_2024_01/712361701" TargetMode="External" /><Relationship Id="rId190" Type="http://schemas.openxmlformats.org/officeDocument/2006/relationships/hyperlink" Target="https://podminky.urs.cz/item/CS_URS_2024_01/712491171" TargetMode="External" /><Relationship Id="rId191" Type="http://schemas.openxmlformats.org/officeDocument/2006/relationships/hyperlink" Target="https://podminky.urs.cz/item/CS_URS_2024_01/712491172" TargetMode="External" /><Relationship Id="rId192" Type="http://schemas.openxmlformats.org/officeDocument/2006/relationships/hyperlink" Target="https://podminky.urs.cz/item/CS_URS_2024_01/712771101" TargetMode="External" /><Relationship Id="rId193" Type="http://schemas.openxmlformats.org/officeDocument/2006/relationships/hyperlink" Target="https://podminky.urs.cz/item/CS_URS_2024_01/712771321" TargetMode="External" /><Relationship Id="rId194" Type="http://schemas.openxmlformats.org/officeDocument/2006/relationships/hyperlink" Target="https://podminky.urs.cz/item/CS_URS_2024_01/712771331" TargetMode="External" /><Relationship Id="rId195" Type="http://schemas.openxmlformats.org/officeDocument/2006/relationships/hyperlink" Target="https://podminky.urs.cz/item/CS_URS_2024_01/712771401" TargetMode="External" /><Relationship Id="rId196" Type="http://schemas.openxmlformats.org/officeDocument/2006/relationships/hyperlink" Target="https://podminky.urs.cz/item/CS_URS_2024_01/712771521" TargetMode="External" /><Relationship Id="rId197" Type="http://schemas.openxmlformats.org/officeDocument/2006/relationships/hyperlink" Target="https://podminky.urs.cz/item/CS_URS_2024_01/712771601" TargetMode="External" /><Relationship Id="rId198" Type="http://schemas.openxmlformats.org/officeDocument/2006/relationships/hyperlink" Target="https://podminky.urs.cz/item/CS_URS_2024_01/712771613" TargetMode="External" /><Relationship Id="rId199" Type="http://schemas.openxmlformats.org/officeDocument/2006/relationships/hyperlink" Target="https://podminky.urs.cz/item/CS_URS_2024_01/998712103" TargetMode="External" /><Relationship Id="rId200" Type="http://schemas.openxmlformats.org/officeDocument/2006/relationships/hyperlink" Target="https://podminky.urs.cz/item/CS_URS_2024_01/713121111" TargetMode="External" /><Relationship Id="rId201" Type="http://schemas.openxmlformats.org/officeDocument/2006/relationships/hyperlink" Target="https://podminky.urs.cz/item/CS_URS_2024_01/713121121" TargetMode="External" /><Relationship Id="rId202" Type="http://schemas.openxmlformats.org/officeDocument/2006/relationships/hyperlink" Target="https://podminky.urs.cz/item/CS_URS_2024_01/713123112" TargetMode="External" /><Relationship Id="rId203" Type="http://schemas.openxmlformats.org/officeDocument/2006/relationships/hyperlink" Target="https://podminky.urs.cz/item/CS_URS_2024_01/713123113" TargetMode="External" /><Relationship Id="rId204" Type="http://schemas.openxmlformats.org/officeDocument/2006/relationships/hyperlink" Target="https://podminky.urs.cz/item/CS_URS_2024_01/713131141" TargetMode="External" /><Relationship Id="rId205" Type="http://schemas.openxmlformats.org/officeDocument/2006/relationships/hyperlink" Target="https://podminky.urs.cz/item/CS_URS_2024_01/713131151" TargetMode="External" /><Relationship Id="rId206" Type="http://schemas.openxmlformats.org/officeDocument/2006/relationships/hyperlink" Target="https://podminky.urs.cz/item/CS_URS_2024_01/713141136" TargetMode="External" /><Relationship Id="rId207" Type="http://schemas.openxmlformats.org/officeDocument/2006/relationships/hyperlink" Target="https://podminky.urs.cz/item/CS_URS_2024_01/713141138" TargetMode="External" /><Relationship Id="rId208" Type="http://schemas.openxmlformats.org/officeDocument/2006/relationships/hyperlink" Target="https://podminky.urs.cz/item/CS_URS_2024_01/713141140" TargetMode="External" /><Relationship Id="rId209" Type="http://schemas.openxmlformats.org/officeDocument/2006/relationships/hyperlink" Target="https://podminky.urs.cz/item/CS_URS_2024_01/713191133" TargetMode="External" /><Relationship Id="rId210" Type="http://schemas.openxmlformats.org/officeDocument/2006/relationships/hyperlink" Target="https://podminky.urs.cz/item/CS_URS_2024_01/998713103" TargetMode="External" /><Relationship Id="rId211" Type="http://schemas.openxmlformats.org/officeDocument/2006/relationships/hyperlink" Target="https://podminky.urs.cz/item/CS_URS_2024_01/714112111" TargetMode="External" /><Relationship Id="rId212" Type="http://schemas.openxmlformats.org/officeDocument/2006/relationships/hyperlink" Target="https://podminky.urs.cz/item/CS_URS_2024_01/998714103" TargetMode="External" /><Relationship Id="rId213" Type="http://schemas.openxmlformats.org/officeDocument/2006/relationships/hyperlink" Target="https://podminky.urs.cz/item/CS_URS_2024_01/762341270" TargetMode="External" /><Relationship Id="rId214" Type="http://schemas.openxmlformats.org/officeDocument/2006/relationships/hyperlink" Target="https://podminky.urs.cz/item/CS_URS_2024_01/762341280" TargetMode="External" /><Relationship Id="rId215" Type="http://schemas.openxmlformats.org/officeDocument/2006/relationships/hyperlink" Target="https://podminky.urs.cz/item/CS_URS_2024_01/762361313" TargetMode="External" /><Relationship Id="rId216" Type="http://schemas.openxmlformats.org/officeDocument/2006/relationships/hyperlink" Target="https://podminky.urs.cz/item/CS_URS_2024_01/762395000" TargetMode="External" /><Relationship Id="rId217" Type="http://schemas.openxmlformats.org/officeDocument/2006/relationships/hyperlink" Target="https://podminky.urs.cz/item/CS_URS_2024_01/998762103" TargetMode="External" /><Relationship Id="rId218" Type="http://schemas.openxmlformats.org/officeDocument/2006/relationships/hyperlink" Target="https://podminky.urs.cz/item/CS_URS_2024_01/763111323" TargetMode="External" /><Relationship Id="rId219" Type="http://schemas.openxmlformats.org/officeDocument/2006/relationships/hyperlink" Target="https://podminky.urs.cz/item/CS_URS_2024_01/763111417" TargetMode="External" /><Relationship Id="rId220" Type="http://schemas.openxmlformats.org/officeDocument/2006/relationships/hyperlink" Target="https://podminky.urs.cz/item/CS_URS_2024_01/763112318" TargetMode="External" /><Relationship Id="rId221" Type="http://schemas.openxmlformats.org/officeDocument/2006/relationships/hyperlink" Target="https://podminky.urs.cz/item/CS_URS_2024_01/763121455" TargetMode="External" /><Relationship Id="rId222" Type="http://schemas.openxmlformats.org/officeDocument/2006/relationships/hyperlink" Target="https://podminky.urs.cz/item/CS_URS_2024_01/763121467" TargetMode="External" /><Relationship Id="rId223" Type="http://schemas.openxmlformats.org/officeDocument/2006/relationships/hyperlink" Target="https://podminky.urs.cz/item/CS_URS_2024_01/763131511" TargetMode="External" /><Relationship Id="rId224" Type="http://schemas.openxmlformats.org/officeDocument/2006/relationships/hyperlink" Target="https://podminky.urs.cz/item/CS_URS_2024_01/763131532" TargetMode="External" /><Relationship Id="rId225" Type="http://schemas.openxmlformats.org/officeDocument/2006/relationships/hyperlink" Target="https://podminky.urs.cz/item/CS_URS_2024_01/763131541" TargetMode="External" /><Relationship Id="rId226" Type="http://schemas.openxmlformats.org/officeDocument/2006/relationships/hyperlink" Target="https://podminky.urs.cz/item/CS_URS_2024_01/763131551" TargetMode="External" /><Relationship Id="rId227" Type="http://schemas.openxmlformats.org/officeDocument/2006/relationships/hyperlink" Target="https://podminky.urs.cz/item/CS_URS_2024_01/763164547" TargetMode="External" /><Relationship Id="rId228" Type="http://schemas.openxmlformats.org/officeDocument/2006/relationships/hyperlink" Target="https://podminky.urs.cz/item/CS_URS_2024_01/763164567" TargetMode="External" /><Relationship Id="rId229" Type="http://schemas.openxmlformats.org/officeDocument/2006/relationships/hyperlink" Target="https://podminky.urs.cz/item/CS_URS_2024_01/763164647" TargetMode="External" /><Relationship Id="rId230" Type="http://schemas.openxmlformats.org/officeDocument/2006/relationships/hyperlink" Target="https://podminky.urs.cz/item/CS_URS_2024_01/763164657" TargetMode="External" /><Relationship Id="rId231" Type="http://schemas.openxmlformats.org/officeDocument/2006/relationships/hyperlink" Target="https://podminky.urs.cz/item/CS_URS_2024_01/998763303" TargetMode="External" /><Relationship Id="rId232" Type="http://schemas.openxmlformats.org/officeDocument/2006/relationships/hyperlink" Target="https://podminky.urs.cz/item/CS_URS_2024_01/764111671" TargetMode="External" /><Relationship Id="rId233" Type="http://schemas.openxmlformats.org/officeDocument/2006/relationships/hyperlink" Target="https://podminky.urs.cz/item/CS_URS_2024_01/764212632" TargetMode="External" /><Relationship Id="rId234" Type="http://schemas.openxmlformats.org/officeDocument/2006/relationships/hyperlink" Target="https://podminky.urs.cz/item/CS_URS_2024_01/764212634" TargetMode="External" /><Relationship Id="rId235" Type="http://schemas.openxmlformats.org/officeDocument/2006/relationships/hyperlink" Target="https://podminky.urs.cz/item/CS_URS_2024_01/764212635" TargetMode="External" /><Relationship Id="rId236" Type="http://schemas.openxmlformats.org/officeDocument/2006/relationships/hyperlink" Target="https://podminky.urs.cz/item/CS_URS_2024_01/764212664" TargetMode="External" /><Relationship Id="rId237" Type="http://schemas.openxmlformats.org/officeDocument/2006/relationships/hyperlink" Target="https://podminky.urs.cz/item/CS_URS_2024_01/764214611" TargetMode="External" /><Relationship Id="rId238" Type="http://schemas.openxmlformats.org/officeDocument/2006/relationships/hyperlink" Target="https://podminky.urs.cz/item/CS_URS_2024_01/764216604" TargetMode="External" /><Relationship Id="rId239" Type="http://schemas.openxmlformats.org/officeDocument/2006/relationships/hyperlink" Target="https://podminky.urs.cz/item/CS_URS_2024_01/764216605" TargetMode="External" /><Relationship Id="rId240" Type="http://schemas.openxmlformats.org/officeDocument/2006/relationships/hyperlink" Target="https://podminky.urs.cz/item/CS_URS_2024_01/767896110" TargetMode="External" /><Relationship Id="rId241" Type="http://schemas.openxmlformats.org/officeDocument/2006/relationships/hyperlink" Target="https://podminky.urs.cz/item/CS_URS_2024_01/998764103" TargetMode="External" /><Relationship Id="rId242" Type="http://schemas.openxmlformats.org/officeDocument/2006/relationships/hyperlink" Target="https://podminky.urs.cz/item/CS_URS_2024_01/766414241" TargetMode="External" /><Relationship Id="rId243" Type="http://schemas.openxmlformats.org/officeDocument/2006/relationships/hyperlink" Target="https://podminky.urs.cz/item/CS_URS_2024_01/766422342" TargetMode="External" /><Relationship Id="rId244" Type="http://schemas.openxmlformats.org/officeDocument/2006/relationships/hyperlink" Target="https://podminky.urs.cz/item/CS_URS_2024_01/766427112" TargetMode="External" /><Relationship Id="rId245" Type="http://schemas.openxmlformats.org/officeDocument/2006/relationships/hyperlink" Target="https://podminky.urs.cz/item/CS_URS_2024_01/766694116" TargetMode="External" /><Relationship Id="rId246" Type="http://schemas.openxmlformats.org/officeDocument/2006/relationships/hyperlink" Target="https://podminky.urs.cz/item/CS_URS_2024_01/998766103" TargetMode="External" /><Relationship Id="rId247" Type="http://schemas.openxmlformats.org/officeDocument/2006/relationships/hyperlink" Target="https://podminky.urs.cz/item/CS_URS_2024_01/767428313" TargetMode="External" /><Relationship Id="rId248" Type="http://schemas.openxmlformats.org/officeDocument/2006/relationships/hyperlink" Target="https://podminky.urs.cz/item/CS_URS_2024_01/771111011" TargetMode="External" /><Relationship Id="rId249" Type="http://schemas.openxmlformats.org/officeDocument/2006/relationships/hyperlink" Target="https://podminky.urs.cz/item/CS_URS_2024_01/771121011" TargetMode="External" /><Relationship Id="rId250" Type="http://schemas.openxmlformats.org/officeDocument/2006/relationships/hyperlink" Target="https://podminky.urs.cz/item/CS_URS_2024_01/771474111" TargetMode="External" /><Relationship Id="rId251" Type="http://schemas.openxmlformats.org/officeDocument/2006/relationships/hyperlink" Target="https://podminky.urs.cz/item/CS_URS_2024_01/771474131" TargetMode="External" /><Relationship Id="rId252" Type="http://schemas.openxmlformats.org/officeDocument/2006/relationships/hyperlink" Target="https://podminky.urs.cz/item/CS_URS_2024_01/771574415" TargetMode="External" /><Relationship Id="rId253" Type="http://schemas.openxmlformats.org/officeDocument/2006/relationships/hyperlink" Target="https://podminky.urs.cz/item/CS_URS_2024_01/771591115" TargetMode="External" /><Relationship Id="rId254" Type="http://schemas.openxmlformats.org/officeDocument/2006/relationships/hyperlink" Target="https://podminky.urs.cz/item/CS_URS_2024_01/771591184" TargetMode="External" /><Relationship Id="rId255" Type="http://schemas.openxmlformats.org/officeDocument/2006/relationships/hyperlink" Target="https://podminky.urs.cz/item/CS_URS_2024_01/998771103" TargetMode="External" /><Relationship Id="rId256" Type="http://schemas.openxmlformats.org/officeDocument/2006/relationships/hyperlink" Target="https://podminky.urs.cz/item/CS_URS_2024_01/776111311" TargetMode="External" /><Relationship Id="rId257" Type="http://schemas.openxmlformats.org/officeDocument/2006/relationships/hyperlink" Target="https://podminky.urs.cz/item/CS_URS_2024_01/776111323" TargetMode="External" /><Relationship Id="rId258" Type="http://schemas.openxmlformats.org/officeDocument/2006/relationships/hyperlink" Target="https://podminky.urs.cz/item/CS_URS_2024_01/776121321" TargetMode="External" /><Relationship Id="rId259" Type="http://schemas.openxmlformats.org/officeDocument/2006/relationships/hyperlink" Target="https://podminky.urs.cz/item/CS_URS_2024_01/776121323" TargetMode="External" /><Relationship Id="rId260" Type="http://schemas.openxmlformats.org/officeDocument/2006/relationships/hyperlink" Target="https://podminky.urs.cz/item/CS_URS_2024_01/776141122" TargetMode="External" /><Relationship Id="rId261" Type="http://schemas.openxmlformats.org/officeDocument/2006/relationships/hyperlink" Target="https://podminky.urs.cz/item/CS_URS_2024_01/776211111" TargetMode="External" /><Relationship Id="rId262" Type="http://schemas.openxmlformats.org/officeDocument/2006/relationships/hyperlink" Target="https://podminky.urs.cz/item/CS_URS_2024_01/776221111" TargetMode="External" /><Relationship Id="rId263" Type="http://schemas.openxmlformats.org/officeDocument/2006/relationships/hyperlink" Target="https://podminky.urs.cz/item/CS_URS_2024_01/776223112" TargetMode="External" /><Relationship Id="rId264" Type="http://schemas.openxmlformats.org/officeDocument/2006/relationships/hyperlink" Target="https://podminky.urs.cz/item/CS_URS_2024_01/776321111" TargetMode="External" /><Relationship Id="rId265" Type="http://schemas.openxmlformats.org/officeDocument/2006/relationships/hyperlink" Target="https://podminky.urs.cz/item/CS_URS_2024_01/776321211" TargetMode="External" /><Relationship Id="rId266" Type="http://schemas.openxmlformats.org/officeDocument/2006/relationships/hyperlink" Target="https://podminky.urs.cz/item/CS_URS_2024_01/776411111" TargetMode="External" /><Relationship Id="rId267" Type="http://schemas.openxmlformats.org/officeDocument/2006/relationships/hyperlink" Target="https://podminky.urs.cz/item/CS_URS_2024_01/998776103" TargetMode="External" /><Relationship Id="rId268" Type="http://schemas.openxmlformats.org/officeDocument/2006/relationships/hyperlink" Target="https://podminky.urs.cz/item/CS_URS_2024_01/777131101" TargetMode="External" /><Relationship Id="rId269" Type="http://schemas.openxmlformats.org/officeDocument/2006/relationships/hyperlink" Target="https://podminky.urs.cz/item/CS_URS_2024_01/777511125" TargetMode="External" /><Relationship Id="rId270" Type="http://schemas.openxmlformats.org/officeDocument/2006/relationships/hyperlink" Target="https://podminky.urs.cz/item/CS_URS_2024_01/777511145" TargetMode="External" /><Relationship Id="rId271" Type="http://schemas.openxmlformats.org/officeDocument/2006/relationships/hyperlink" Target="https://podminky.urs.cz/item/CS_URS_2024_01/777611143" TargetMode="External" /><Relationship Id="rId272" Type="http://schemas.openxmlformats.org/officeDocument/2006/relationships/hyperlink" Target="https://podminky.urs.cz/item/CS_URS_2024_01/777611161" TargetMode="External" /><Relationship Id="rId273" Type="http://schemas.openxmlformats.org/officeDocument/2006/relationships/hyperlink" Target="https://podminky.urs.cz/item/CS_URS_2024_01/998777103" TargetMode="External" /><Relationship Id="rId274" Type="http://schemas.openxmlformats.org/officeDocument/2006/relationships/hyperlink" Target="https://podminky.urs.cz/item/CS_URS_2024_01/781121011" TargetMode="External" /><Relationship Id="rId275" Type="http://schemas.openxmlformats.org/officeDocument/2006/relationships/hyperlink" Target="https://podminky.urs.cz/item/CS_URS_2024_01/781161021" TargetMode="External" /><Relationship Id="rId276" Type="http://schemas.openxmlformats.org/officeDocument/2006/relationships/hyperlink" Target="https://podminky.urs.cz/item/CS_URS_2024_01/781472214" TargetMode="External" /><Relationship Id="rId277" Type="http://schemas.openxmlformats.org/officeDocument/2006/relationships/hyperlink" Target="https://podminky.urs.cz/item/CS_URS_2024_01/781495115" TargetMode="External" /><Relationship Id="rId278" Type="http://schemas.openxmlformats.org/officeDocument/2006/relationships/hyperlink" Target="https://podminky.urs.cz/item/CS_URS_2024_01/781734111" TargetMode="External" /><Relationship Id="rId279" Type="http://schemas.openxmlformats.org/officeDocument/2006/relationships/hyperlink" Target="https://podminky.urs.cz/item/CS_URS_2024_01/998781103" TargetMode="External" /><Relationship Id="rId280" Type="http://schemas.openxmlformats.org/officeDocument/2006/relationships/hyperlink" Target="https://podminky.urs.cz/item/CS_URS_2024_01/784181121" TargetMode="External" /><Relationship Id="rId281" Type="http://schemas.openxmlformats.org/officeDocument/2006/relationships/hyperlink" Target="https://podminky.urs.cz/item/CS_URS_2024_01/784221101" TargetMode="External" /><Relationship Id="rId28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14111111" TargetMode="External" /><Relationship Id="rId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frRp9J8kz8mOIxcU5veqTg6aVwM1dE2k75n4KSOmDnJoBkSqjN/VSqGAva5H0bzB6tBTYPS/7qFfo0ptMcWx2w==" hashValue="P3s8FyDYlZESUFHMBwdxbD5XzDozRZqQ1y16cb8MeY2aa263d8PKSoT51aOK1+QCJ+ZntCi06xhoUJIDShWE5w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KgkipJNgRzkg42jOM2eiAykU9MTlyCaBeTg5qoZQ8Z7/9UPgq6Q14OQnTTJbhoLQc8Tazr4faNNppEVFUjJabA==" hashValue="j9MMQcAOegYZ4msmWBg5zg5EkzBS4+8E3oKSjDq/bwZTr5OVrn2sx2bHu9NPaOsdErspI2ck8g1LHb0h4u3F9g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ffUGE55Spnste22eAolraVFFyQFXV4l7P69lHg/pCOOvxpZxi8tVaUMokA847zwZuQQem4RuqLLeL4mDMMByiQ==" hashValue="VDv+WEmgdoJlrN1mIAYCgWVz8nhHJ+lVbtC/UWHb+mUU572UBaHFN0NfzyWVJiz/4bQUaDqS4Lutz/TBP8MudA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ROUND((SUM(BE133:BE4669)),  2)</f>
        <v>0</v>
      </c>
      <c r="G35" s="41"/>
      <c r="H35" s="41"/>
      <c r="I35" s="161">
        <v>0.20999999999999999</v>
      </c>
      <c r="J35" s="160">
        <f>ROUND(((SUM(BE133:BE4669))*I35),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ROUND((SUM(BF133:BF4669)),  2)</f>
        <v>0</v>
      </c>
      <c r="G36" s="41"/>
      <c r="H36" s="41"/>
      <c r="I36" s="161">
        <v>0.12</v>
      </c>
      <c r="J36" s="160">
        <f>ROUND(((SUM(BF133:BF4669))*I36),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ROUND((SUM(BG133:BG4669)),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ROUND((SUM(BH133:BH4669)),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ROUND((SUM(BI133:BI4669)),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J746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J1145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J1153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J1166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J1180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J1190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J1208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J1215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J1223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J1455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J1799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J1954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J2155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J2251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J2453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J2456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J2457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J2625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J2954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J3192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J3201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J3232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J3436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J3523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J3657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J3725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J3770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J3811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J3852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J3854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J3911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J4036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J4086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J4447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J4456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J4470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J4471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J4475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J4495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P134+P2456+P4470+P4495</f>
        <v>0</v>
      </c>
      <c r="Q133" s="99"/>
      <c r="R133" s="197">
        <f>R134+R2456+R4470+R4495</f>
        <v>11140.129637410002</v>
      </c>
      <c r="S133" s="99"/>
      <c r="T133" s="198">
        <f>T134+T2456+T4470+T4495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BK134+BK2456+BK4470+BK4495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P135+P172+P175+P253+P313+P746+P1118+P1144+P1145+P1153+P1166+P1180+P1190+P1208+P1215+P1223+P1455+P1799+P1921+P1954+P2155+P2251+P2453</f>
        <v>0</v>
      </c>
      <c r="Q134" s="208"/>
      <c r="R134" s="209">
        <f>R135+R172+R175+R253+R313+R746+R1118+R1144+R1145+R1153+R1166+R1180+R1190+R1208+R1215+R1223+R1455+R1799+R1921+R1954+R2155+R2251+R2453</f>
        <v>10776.507599440001</v>
      </c>
      <c r="S134" s="208"/>
      <c r="T134" s="210">
        <f>T135+T172+T175+T253+T313+T746+T1118+T1144+T1145+T1153+T1166+T1180+T1190+T1208+T1215+T1223+T1455+T1799+T1921+T1954+T2155+T2251+T2453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BK135+BK172+BK175+BK253+BK313+BK746+BK1118+BK1144+BK1145+BK1153+BK1166+BK1180+BK1190+BK1208+BK1215+BK1223+BK1455+BK1799+BK1921+BK1954+BK2155+BK2251+BK2453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SUM(P314:P745)</f>
        <v>0</v>
      </c>
      <c r="Q313" s="208"/>
      <c r="R313" s="209">
        <f>SUM(R314:R745)</f>
        <v>3781.2352107499992</v>
      </c>
      <c r="S313" s="208"/>
      <c r="T313" s="210">
        <f>SUM(T314:T745)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SUM(BK314:BK745)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44.25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371</v>
      </c>
      <c r="H655" s="220">
        <v>0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1.05237</v>
      </c>
      <c r="R655" s="225">
        <f>Q655*H655</f>
        <v>0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2" customFormat="1" ht="37.8" customHeight="1">
      <c r="A657" s="41"/>
      <c r="B657" s="42"/>
      <c r="C657" s="216" t="s">
        <v>930</v>
      </c>
      <c r="D657" s="216" t="s">
        <v>227</v>
      </c>
      <c r="E657" s="217" t="s">
        <v>931</v>
      </c>
      <c r="F657" s="218" t="s">
        <v>932</v>
      </c>
      <c r="G657" s="219" t="s">
        <v>266</v>
      </c>
      <c r="H657" s="220">
        <v>2710.4050000000002</v>
      </c>
      <c r="I657" s="221"/>
      <c r="J657" s="222">
        <f>ROUND(I657*H657,2)</f>
        <v>0</v>
      </c>
      <c r="K657" s="218" t="s">
        <v>312</v>
      </c>
      <c r="L657" s="47"/>
      <c r="M657" s="223" t="s">
        <v>19</v>
      </c>
      <c r="N657" s="224" t="s">
        <v>46</v>
      </c>
      <c r="O657" s="87"/>
      <c r="P657" s="225">
        <f>O657*H657</f>
        <v>0</v>
      </c>
      <c r="Q657" s="225">
        <v>0.094479999999999995</v>
      </c>
      <c r="R657" s="225">
        <f>Q657*H657</f>
        <v>256.07906439999999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231</v>
      </c>
      <c r="AT657" s="227" t="s">
        <v>227</v>
      </c>
      <c r="AU657" s="227" t="s">
        <v>93</v>
      </c>
      <c r="AY657" s="20" t="s">
        <v>224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93</v>
      </c>
      <c r="BK657" s="228">
        <f>ROUND(I657*H657,2)</f>
        <v>0</v>
      </c>
      <c r="BL657" s="20" t="s">
        <v>231</v>
      </c>
      <c r="BM657" s="227" t="s">
        <v>933</v>
      </c>
    </row>
    <row r="658" s="2" customFormat="1">
      <c r="A658" s="41"/>
      <c r="B658" s="42"/>
      <c r="C658" s="43"/>
      <c r="D658" s="267" t="s">
        <v>314</v>
      </c>
      <c r="E658" s="43"/>
      <c r="F658" s="268" t="s">
        <v>934</v>
      </c>
      <c r="G658" s="43"/>
      <c r="H658" s="43"/>
      <c r="I658" s="269"/>
      <c r="J658" s="43"/>
      <c r="K658" s="43"/>
      <c r="L658" s="47"/>
      <c r="M658" s="270"/>
      <c r="N658" s="271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314</v>
      </c>
      <c r="AU658" s="20" t="s">
        <v>93</v>
      </c>
    </row>
    <row r="659" s="14" customFormat="1">
      <c r="A659" s="14"/>
      <c r="B659" s="246"/>
      <c r="C659" s="247"/>
      <c r="D659" s="231" t="s">
        <v>268</v>
      </c>
      <c r="E659" s="248" t="s">
        <v>19</v>
      </c>
      <c r="F659" s="249" t="s">
        <v>496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268</v>
      </c>
      <c r="AU659" s="255" t="s">
        <v>93</v>
      </c>
      <c r="AV659" s="14" t="s">
        <v>82</v>
      </c>
      <c r="AW659" s="14" t="s">
        <v>34</v>
      </c>
      <c r="AX659" s="14" t="s">
        <v>74</v>
      </c>
      <c r="AY659" s="255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935</v>
      </c>
      <c r="G660" s="230"/>
      <c r="H660" s="234">
        <v>86.537000000000006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3" customFormat="1">
      <c r="A661" s="13"/>
      <c r="B661" s="229"/>
      <c r="C661" s="230"/>
      <c r="D661" s="231" t="s">
        <v>268</v>
      </c>
      <c r="E661" s="232" t="s">
        <v>19</v>
      </c>
      <c r="F661" s="233" t="s">
        <v>936</v>
      </c>
      <c r="G661" s="230"/>
      <c r="H661" s="234">
        <v>32.723999999999997</v>
      </c>
      <c r="I661" s="235"/>
      <c r="J661" s="230"/>
      <c r="K661" s="230"/>
      <c r="L661" s="236"/>
      <c r="M661" s="237"/>
      <c r="N661" s="238"/>
      <c r="O661" s="238"/>
      <c r="P661" s="238"/>
      <c r="Q661" s="238"/>
      <c r="R661" s="238"/>
      <c r="S661" s="238"/>
      <c r="T661" s="239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0" t="s">
        <v>268</v>
      </c>
      <c r="AU661" s="240" t="s">
        <v>93</v>
      </c>
      <c r="AV661" s="13" t="s">
        <v>93</v>
      </c>
      <c r="AW661" s="13" t="s">
        <v>34</v>
      </c>
      <c r="AX661" s="13" t="s">
        <v>74</v>
      </c>
      <c r="AY661" s="240" t="s">
        <v>224</v>
      </c>
    </row>
    <row r="662" s="13" customFormat="1">
      <c r="A662" s="13"/>
      <c r="B662" s="229"/>
      <c r="C662" s="230"/>
      <c r="D662" s="231" t="s">
        <v>268</v>
      </c>
      <c r="E662" s="232" t="s">
        <v>19</v>
      </c>
      <c r="F662" s="233" t="s">
        <v>937</v>
      </c>
      <c r="G662" s="230"/>
      <c r="H662" s="234">
        <v>170.96299999999999</v>
      </c>
      <c r="I662" s="235"/>
      <c r="J662" s="230"/>
      <c r="K662" s="230"/>
      <c r="L662" s="236"/>
      <c r="M662" s="237"/>
      <c r="N662" s="238"/>
      <c r="O662" s="238"/>
      <c r="P662" s="238"/>
      <c r="Q662" s="238"/>
      <c r="R662" s="238"/>
      <c r="S662" s="238"/>
      <c r="T662" s="239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0" t="s">
        <v>268</v>
      </c>
      <c r="AU662" s="240" t="s">
        <v>93</v>
      </c>
      <c r="AV662" s="13" t="s">
        <v>93</v>
      </c>
      <c r="AW662" s="13" t="s">
        <v>34</v>
      </c>
      <c r="AX662" s="13" t="s">
        <v>74</v>
      </c>
      <c r="AY662" s="240" t="s">
        <v>224</v>
      </c>
    </row>
    <row r="663" s="15" customFormat="1">
      <c r="A663" s="15"/>
      <c r="B663" s="256"/>
      <c r="C663" s="257"/>
      <c r="D663" s="231" t="s">
        <v>268</v>
      </c>
      <c r="E663" s="258" t="s">
        <v>19</v>
      </c>
      <c r="F663" s="259" t="s">
        <v>300</v>
      </c>
      <c r="G663" s="257"/>
      <c r="H663" s="260">
        <v>290.22399999999999</v>
      </c>
      <c r="I663" s="261"/>
      <c r="J663" s="257"/>
      <c r="K663" s="257"/>
      <c r="L663" s="262"/>
      <c r="M663" s="263"/>
      <c r="N663" s="264"/>
      <c r="O663" s="264"/>
      <c r="P663" s="264"/>
      <c r="Q663" s="264"/>
      <c r="R663" s="264"/>
      <c r="S663" s="264"/>
      <c r="T663" s="26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6" t="s">
        <v>268</v>
      </c>
      <c r="AU663" s="266" t="s">
        <v>93</v>
      </c>
      <c r="AV663" s="15" t="s">
        <v>108</v>
      </c>
      <c r="AW663" s="15" t="s">
        <v>34</v>
      </c>
      <c r="AX663" s="15" t="s">
        <v>74</v>
      </c>
      <c r="AY663" s="266" t="s">
        <v>224</v>
      </c>
    </row>
    <row r="664" s="14" customFormat="1">
      <c r="A664" s="14"/>
      <c r="B664" s="246"/>
      <c r="C664" s="247"/>
      <c r="D664" s="231" t="s">
        <v>268</v>
      </c>
      <c r="E664" s="248" t="s">
        <v>19</v>
      </c>
      <c r="F664" s="249" t="s">
        <v>648</v>
      </c>
      <c r="G664" s="247"/>
      <c r="H664" s="248" t="s">
        <v>19</v>
      </c>
      <c r="I664" s="250"/>
      <c r="J664" s="247"/>
      <c r="K664" s="247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268</v>
      </c>
      <c r="AU664" s="255" t="s">
        <v>93</v>
      </c>
      <c r="AV664" s="14" t="s">
        <v>82</v>
      </c>
      <c r="AW664" s="14" t="s">
        <v>34</v>
      </c>
      <c r="AX664" s="14" t="s">
        <v>74</v>
      </c>
      <c r="AY664" s="255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938</v>
      </c>
      <c r="G665" s="230"/>
      <c r="H665" s="234">
        <v>113.88800000000001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939</v>
      </c>
      <c r="G666" s="230"/>
      <c r="H666" s="234">
        <v>96.012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940</v>
      </c>
      <c r="G667" s="230"/>
      <c r="H667" s="234">
        <v>125.54300000000001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3" customFormat="1">
      <c r="A668" s="13"/>
      <c r="B668" s="229"/>
      <c r="C668" s="230"/>
      <c r="D668" s="231" t="s">
        <v>268</v>
      </c>
      <c r="E668" s="232" t="s">
        <v>19</v>
      </c>
      <c r="F668" s="233" t="s">
        <v>941</v>
      </c>
      <c r="G668" s="230"/>
      <c r="H668" s="234">
        <v>120.724</v>
      </c>
      <c r="I668" s="235"/>
      <c r="J668" s="230"/>
      <c r="K668" s="230"/>
      <c r="L668" s="236"/>
      <c r="M668" s="237"/>
      <c r="N668" s="238"/>
      <c r="O668" s="238"/>
      <c r="P668" s="238"/>
      <c r="Q668" s="238"/>
      <c r="R668" s="238"/>
      <c r="S668" s="238"/>
      <c r="T668" s="23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0" t="s">
        <v>268</v>
      </c>
      <c r="AU668" s="240" t="s">
        <v>93</v>
      </c>
      <c r="AV668" s="13" t="s">
        <v>93</v>
      </c>
      <c r="AW668" s="13" t="s">
        <v>34</v>
      </c>
      <c r="AX668" s="13" t="s">
        <v>74</v>
      </c>
      <c r="AY668" s="240" t="s">
        <v>224</v>
      </c>
    </row>
    <row r="669" s="13" customFormat="1">
      <c r="A669" s="13"/>
      <c r="B669" s="229"/>
      <c r="C669" s="230"/>
      <c r="D669" s="231" t="s">
        <v>268</v>
      </c>
      <c r="E669" s="232" t="s">
        <v>19</v>
      </c>
      <c r="F669" s="233" t="s">
        <v>942</v>
      </c>
      <c r="G669" s="230"/>
      <c r="H669" s="234">
        <v>-59.323999999999998</v>
      </c>
      <c r="I669" s="235"/>
      <c r="J669" s="230"/>
      <c r="K669" s="230"/>
      <c r="L669" s="236"/>
      <c r="M669" s="237"/>
      <c r="N669" s="238"/>
      <c r="O669" s="238"/>
      <c r="P669" s="238"/>
      <c r="Q669" s="238"/>
      <c r="R669" s="238"/>
      <c r="S669" s="238"/>
      <c r="T669" s="23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0" t="s">
        <v>268</v>
      </c>
      <c r="AU669" s="240" t="s">
        <v>93</v>
      </c>
      <c r="AV669" s="13" t="s">
        <v>93</v>
      </c>
      <c r="AW669" s="13" t="s">
        <v>34</v>
      </c>
      <c r="AX669" s="13" t="s">
        <v>74</v>
      </c>
      <c r="AY669" s="240" t="s">
        <v>224</v>
      </c>
    </row>
    <row r="670" s="15" customFormat="1">
      <c r="A670" s="15"/>
      <c r="B670" s="256"/>
      <c r="C670" s="257"/>
      <c r="D670" s="231" t="s">
        <v>268</v>
      </c>
      <c r="E670" s="258" t="s">
        <v>19</v>
      </c>
      <c r="F670" s="259" t="s">
        <v>300</v>
      </c>
      <c r="G670" s="257"/>
      <c r="H670" s="260">
        <v>396.84300000000002</v>
      </c>
      <c r="I670" s="261"/>
      <c r="J670" s="257"/>
      <c r="K670" s="257"/>
      <c r="L670" s="262"/>
      <c r="M670" s="263"/>
      <c r="N670" s="264"/>
      <c r="O670" s="264"/>
      <c r="P670" s="264"/>
      <c r="Q670" s="264"/>
      <c r="R670" s="264"/>
      <c r="S670" s="264"/>
      <c r="T670" s="26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6" t="s">
        <v>268</v>
      </c>
      <c r="AU670" s="266" t="s">
        <v>93</v>
      </c>
      <c r="AV670" s="15" t="s">
        <v>108</v>
      </c>
      <c r="AW670" s="15" t="s">
        <v>34</v>
      </c>
      <c r="AX670" s="15" t="s">
        <v>74</v>
      </c>
      <c r="AY670" s="266" t="s">
        <v>224</v>
      </c>
    </row>
    <row r="671" s="14" customFormat="1">
      <c r="A671" s="14"/>
      <c r="B671" s="246"/>
      <c r="C671" s="247"/>
      <c r="D671" s="231" t="s">
        <v>268</v>
      </c>
      <c r="E671" s="248" t="s">
        <v>19</v>
      </c>
      <c r="F671" s="249" t="s">
        <v>662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268</v>
      </c>
      <c r="AU671" s="255" t="s">
        <v>93</v>
      </c>
      <c r="AV671" s="14" t="s">
        <v>82</v>
      </c>
      <c r="AW671" s="14" t="s">
        <v>34</v>
      </c>
      <c r="AX671" s="14" t="s">
        <v>74</v>
      </c>
      <c r="AY671" s="255" t="s">
        <v>224</v>
      </c>
    </row>
    <row r="672" s="13" customFormat="1">
      <c r="A672" s="13"/>
      <c r="B672" s="229"/>
      <c r="C672" s="230"/>
      <c r="D672" s="231" t="s">
        <v>268</v>
      </c>
      <c r="E672" s="232" t="s">
        <v>19</v>
      </c>
      <c r="F672" s="233" t="s">
        <v>943</v>
      </c>
      <c r="G672" s="230"/>
      <c r="H672" s="234">
        <v>665.24800000000005</v>
      </c>
      <c r="I672" s="235"/>
      <c r="J672" s="230"/>
      <c r="K672" s="230"/>
      <c r="L672" s="236"/>
      <c r="M672" s="237"/>
      <c r="N672" s="238"/>
      <c r="O672" s="238"/>
      <c r="P672" s="238"/>
      <c r="Q672" s="238"/>
      <c r="R672" s="238"/>
      <c r="S672" s="238"/>
      <c r="T672" s="23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0" t="s">
        <v>268</v>
      </c>
      <c r="AU672" s="240" t="s">
        <v>93</v>
      </c>
      <c r="AV672" s="13" t="s">
        <v>93</v>
      </c>
      <c r="AW672" s="13" t="s">
        <v>34</v>
      </c>
      <c r="AX672" s="13" t="s">
        <v>74</v>
      </c>
      <c r="AY672" s="240" t="s">
        <v>224</v>
      </c>
    </row>
    <row r="673" s="13" customFormat="1">
      <c r="A673" s="13"/>
      <c r="B673" s="229"/>
      <c r="C673" s="230"/>
      <c r="D673" s="231" t="s">
        <v>268</v>
      </c>
      <c r="E673" s="232" t="s">
        <v>19</v>
      </c>
      <c r="F673" s="233" t="s">
        <v>944</v>
      </c>
      <c r="G673" s="230"/>
      <c r="H673" s="234">
        <v>-44.953000000000003</v>
      </c>
      <c r="I673" s="235"/>
      <c r="J673" s="230"/>
      <c r="K673" s="230"/>
      <c r="L673" s="236"/>
      <c r="M673" s="237"/>
      <c r="N673" s="238"/>
      <c r="O673" s="238"/>
      <c r="P673" s="238"/>
      <c r="Q673" s="238"/>
      <c r="R673" s="238"/>
      <c r="S673" s="238"/>
      <c r="T673" s="23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0" t="s">
        <v>268</v>
      </c>
      <c r="AU673" s="240" t="s">
        <v>93</v>
      </c>
      <c r="AV673" s="13" t="s">
        <v>93</v>
      </c>
      <c r="AW673" s="13" t="s">
        <v>34</v>
      </c>
      <c r="AX673" s="13" t="s">
        <v>74</v>
      </c>
      <c r="AY673" s="240" t="s">
        <v>224</v>
      </c>
    </row>
    <row r="674" s="15" customFormat="1">
      <c r="A674" s="15"/>
      <c r="B674" s="256"/>
      <c r="C674" s="257"/>
      <c r="D674" s="231" t="s">
        <v>268</v>
      </c>
      <c r="E674" s="258" t="s">
        <v>19</v>
      </c>
      <c r="F674" s="259" t="s">
        <v>300</v>
      </c>
      <c r="G674" s="257"/>
      <c r="H674" s="260">
        <v>620.29499999999996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268</v>
      </c>
      <c r="AU674" s="266" t="s">
        <v>93</v>
      </c>
      <c r="AV674" s="15" t="s">
        <v>108</v>
      </c>
      <c r="AW674" s="15" t="s">
        <v>34</v>
      </c>
      <c r="AX674" s="15" t="s">
        <v>74</v>
      </c>
      <c r="AY674" s="266" t="s">
        <v>224</v>
      </c>
    </row>
    <row r="675" s="14" customFormat="1">
      <c r="A675" s="14"/>
      <c r="B675" s="246"/>
      <c r="C675" s="247"/>
      <c r="D675" s="231" t="s">
        <v>268</v>
      </c>
      <c r="E675" s="248" t="s">
        <v>19</v>
      </c>
      <c r="F675" s="249" t="s">
        <v>664</v>
      </c>
      <c r="G675" s="247"/>
      <c r="H675" s="248" t="s">
        <v>19</v>
      </c>
      <c r="I675" s="250"/>
      <c r="J675" s="247"/>
      <c r="K675" s="247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268</v>
      </c>
      <c r="AU675" s="255" t="s">
        <v>93</v>
      </c>
      <c r="AV675" s="14" t="s">
        <v>82</v>
      </c>
      <c r="AW675" s="14" t="s">
        <v>34</v>
      </c>
      <c r="AX675" s="14" t="s">
        <v>74</v>
      </c>
      <c r="AY675" s="255" t="s">
        <v>224</v>
      </c>
    </row>
    <row r="676" s="13" customFormat="1">
      <c r="A676" s="13"/>
      <c r="B676" s="229"/>
      <c r="C676" s="230"/>
      <c r="D676" s="231" t="s">
        <v>268</v>
      </c>
      <c r="E676" s="232" t="s">
        <v>19</v>
      </c>
      <c r="F676" s="233" t="s">
        <v>943</v>
      </c>
      <c r="G676" s="230"/>
      <c r="H676" s="234">
        <v>665.24800000000005</v>
      </c>
      <c r="I676" s="235"/>
      <c r="J676" s="230"/>
      <c r="K676" s="230"/>
      <c r="L676" s="236"/>
      <c r="M676" s="237"/>
      <c r="N676" s="238"/>
      <c r="O676" s="238"/>
      <c r="P676" s="238"/>
      <c r="Q676" s="238"/>
      <c r="R676" s="238"/>
      <c r="S676" s="238"/>
      <c r="T676" s="239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0" t="s">
        <v>268</v>
      </c>
      <c r="AU676" s="240" t="s">
        <v>93</v>
      </c>
      <c r="AV676" s="13" t="s">
        <v>93</v>
      </c>
      <c r="AW676" s="13" t="s">
        <v>34</v>
      </c>
      <c r="AX676" s="13" t="s">
        <v>74</v>
      </c>
      <c r="AY676" s="240" t="s">
        <v>224</v>
      </c>
    </row>
    <row r="677" s="13" customFormat="1">
      <c r="A677" s="13"/>
      <c r="B677" s="229"/>
      <c r="C677" s="230"/>
      <c r="D677" s="231" t="s">
        <v>268</v>
      </c>
      <c r="E677" s="232" t="s">
        <v>19</v>
      </c>
      <c r="F677" s="233" t="s">
        <v>944</v>
      </c>
      <c r="G677" s="230"/>
      <c r="H677" s="234">
        <v>-44.953000000000003</v>
      </c>
      <c r="I677" s="235"/>
      <c r="J677" s="230"/>
      <c r="K677" s="230"/>
      <c r="L677" s="236"/>
      <c r="M677" s="237"/>
      <c r="N677" s="238"/>
      <c r="O677" s="238"/>
      <c r="P677" s="238"/>
      <c r="Q677" s="238"/>
      <c r="R677" s="238"/>
      <c r="S677" s="238"/>
      <c r="T677" s="23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0" t="s">
        <v>268</v>
      </c>
      <c r="AU677" s="240" t="s">
        <v>93</v>
      </c>
      <c r="AV677" s="13" t="s">
        <v>93</v>
      </c>
      <c r="AW677" s="13" t="s">
        <v>34</v>
      </c>
      <c r="AX677" s="13" t="s">
        <v>74</v>
      </c>
      <c r="AY677" s="240" t="s">
        <v>224</v>
      </c>
    </row>
    <row r="678" s="15" customFormat="1">
      <c r="A678" s="15"/>
      <c r="B678" s="256"/>
      <c r="C678" s="257"/>
      <c r="D678" s="231" t="s">
        <v>268</v>
      </c>
      <c r="E678" s="258" t="s">
        <v>19</v>
      </c>
      <c r="F678" s="259" t="s">
        <v>300</v>
      </c>
      <c r="G678" s="257"/>
      <c r="H678" s="260">
        <v>620.29499999999996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268</v>
      </c>
      <c r="AU678" s="266" t="s">
        <v>93</v>
      </c>
      <c r="AV678" s="15" t="s">
        <v>108</v>
      </c>
      <c r="AW678" s="15" t="s">
        <v>34</v>
      </c>
      <c r="AX678" s="15" t="s">
        <v>74</v>
      </c>
      <c r="AY678" s="266" t="s">
        <v>224</v>
      </c>
    </row>
    <row r="679" s="14" customFormat="1">
      <c r="A679" s="14"/>
      <c r="B679" s="246"/>
      <c r="C679" s="247"/>
      <c r="D679" s="231" t="s">
        <v>268</v>
      </c>
      <c r="E679" s="248" t="s">
        <v>19</v>
      </c>
      <c r="F679" s="249" t="s">
        <v>665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268</v>
      </c>
      <c r="AU679" s="255" t="s">
        <v>93</v>
      </c>
      <c r="AV679" s="14" t="s">
        <v>82</v>
      </c>
      <c r="AW679" s="14" t="s">
        <v>34</v>
      </c>
      <c r="AX679" s="14" t="s">
        <v>74</v>
      </c>
      <c r="AY679" s="255" t="s">
        <v>224</v>
      </c>
    </row>
    <row r="680" s="13" customFormat="1">
      <c r="A680" s="13"/>
      <c r="B680" s="229"/>
      <c r="C680" s="230"/>
      <c r="D680" s="231" t="s">
        <v>268</v>
      </c>
      <c r="E680" s="232" t="s">
        <v>19</v>
      </c>
      <c r="F680" s="233" t="s">
        <v>945</v>
      </c>
      <c r="G680" s="230"/>
      <c r="H680" s="234">
        <v>615.88800000000003</v>
      </c>
      <c r="I680" s="235"/>
      <c r="J680" s="230"/>
      <c r="K680" s="230"/>
      <c r="L680" s="236"/>
      <c r="M680" s="237"/>
      <c r="N680" s="238"/>
      <c r="O680" s="238"/>
      <c r="P680" s="238"/>
      <c r="Q680" s="238"/>
      <c r="R680" s="238"/>
      <c r="S680" s="238"/>
      <c r="T680" s="23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0" t="s">
        <v>268</v>
      </c>
      <c r="AU680" s="240" t="s">
        <v>93</v>
      </c>
      <c r="AV680" s="13" t="s">
        <v>93</v>
      </c>
      <c r="AW680" s="13" t="s">
        <v>34</v>
      </c>
      <c r="AX680" s="13" t="s">
        <v>74</v>
      </c>
      <c r="AY680" s="240" t="s">
        <v>224</v>
      </c>
    </row>
    <row r="681" s="13" customFormat="1">
      <c r="A681" s="13"/>
      <c r="B681" s="229"/>
      <c r="C681" s="230"/>
      <c r="D681" s="231" t="s">
        <v>268</v>
      </c>
      <c r="E681" s="232" t="s">
        <v>19</v>
      </c>
      <c r="F681" s="233" t="s">
        <v>946</v>
      </c>
      <c r="G681" s="230"/>
      <c r="H681" s="234">
        <v>-81.183999999999998</v>
      </c>
      <c r="I681" s="235"/>
      <c r="J681" s="230"/>
      <c r="K681" s="230"/>
      <c r="L681" s="236"/>
      <c r="M681" s="237"/>
      <c r="N681" s="238"/>
      <c r="O681" s="238"/>
      <c r="P681" s="238"/>
      <c r="Q681" s="238"/>
      <c r="R681" s="238"/>
      <c r="S681" s="238"/>
      <c r="T681" s="23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0" t="s">
        <v>268</v>
      </c>
      <c r="AU681" s="240" t="s">
        <v>93</v>
      </c>
      <c r="AV681" s="13" t="s">
        <v>93</v>
      </c>
      <c r="AW681" s="13" t="s">
        <v>34</v>
      </c>
      <c r="AX681" s="13" t="s">
        <v>74</v>
      </c>
      <c r="AY681" s="240" t="s">
        <v>224</v>
      </c>
    </row>
    <row r="682" s="15" customFormat="1">
      <c r="A682" s="15"/>
      <c r="B682" s="256"/>
      <c r="C682" s="257"/>
      <c r="D682" s="231" t="s">
        <v>268</v>
      </c>
      <c r="E682" s="258" t="s">
        <v>19</v>
      </c>
      <c r="F682" s="259" t="s">
        <v>300</v>
      </c>
      <c r="G682" s="257"/>
      <c r="H682" s="260">
        <v>534.70399999999995</v>
      </c>
      <c r="I682" s="261"/>
      <c r="J682" s="257"/>
      <c r="K682" s="257"/>
      <c r="L682" s="262"/>
      <c r="M682" s="263"/>
      <c r="N682" s="264"/>
      <c r="O682" s="264"/>
      <c r="P682" s="264"/>
      <c r="Q682" s="264"/>
      <c r="R682" s="264"/>
      <c r="S682" s="264"/>
      <c r="T682" s="26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6" t="s">
        <v>268</v>
      </c>
      <c r="AU682" s="266" t="s">
        <v>93</v>
      </c>
      <c r="AV682" s="15" t="s">
        <v>108</v>
      </c>
      <c r="AW682" s="15" t="s">
        <v>34</v>
      </c>
      <c r="AX682" s="15" t="s">
        <v>74</v>
      </c>
      <c r="AY682" s="266" t="s">
        <v>224</v>
      </c>
    </row>
    <row r="683" s="14" customFormat="1">
      <c r="A683" s="14"/>
      <c r="B683" s="246"/>
      <c r="C683" s="247"/>
      <c r="D683" s="231" t="s">
        <v>268</v>
      </c>
      <c r="E683" s="248" t="s">
        <v>19</v>
      </c>
      <c r="F683" s="249" t="s">
        <v>667</v>
      </c>
      <c r="G683" s="247"/>
      <c r="H683" s="248" t="s">
        <v>19</v>
      </c>
      <c r="I683" s="250"/>
      <c r="J683" s="247"/>
      <c r="K683" s="247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268</v>
      </c>
      <c r="AU683" s="255" t="s">
        <v>93</v>
      </c>
      <c r="AV683" s="14" t="s">
        <v>82</v>
      </c>
      <c r="AW683" s="14" t="s">
        <v>34</v>
      </c>
      <c r="AX683" s="14" t="s">
        <v>74</v>
      </c>
      <c r="AY683" s="255" t="s">
        <v>224</v>
      </c>
    </row>
    <row r="684" s="13" customFormat="1">
      <c r="A684" s="13"/>
      <c r="B684" s="229"/>
      <c r="C684" s="230"/>
      <c r="D684" s="231" t="s">
        <v>268</v>
      </c>
      <c r="E684" s="232" t="s">
        <v>19</v>
      </c>
      <c r="F684" s="233" t="s">
        <v>947</v>
      </c>
      <c r="G684" s="230"/>
      <c r="H684" s="234">
        <v>291.30500000000001</v>
      </c>
      <c r="I684" s="235"/>
      <c r="J684" s="230"/>
      <c r="K684" s="230"/>
      <c r="L684" s="236"/>
      <c r="M684" s="237"/>
      <c r="N684" s="238"/>
      <c r="O684" s="238"/>
      <c r="P684" s="238"/>
      <c r="Q684" s="238"/>
      <c r="R684" s="238"/>
      <c r="S684" s="238"/>
      <c r="T684" s="239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0" t="s">
        <v>268</v>
      </c>
      <c r="AU684" s="240" t="s">
        <v>93</v>
      </c>
      <c r="AV684" s="13" t="s">
        <v>93</v>
      </c>
      <c r="AW684" s="13" t="s">
        <v>34</v>
      </c>
      <c r="AX684" s="13" t="s">
        <v>74</v>
      </c>
      <c r="AY684" s="240" t="s">
        <v>224</v>
      </c>
    </row>
    <row r="685" s="13" customFormat="1">
      <c r="A685" s="13"/>
      <c r="B685" s="229"/>
      <c r="C685" s="230"/>
      <c r="D685" s="231" t="s">
        <v>268</v>
      </c>
      <c r="E685" s="232" t="s">
        <v>19</v>
      </c>
      <c r="F685" s="233" t="s">
        <v>948</v>
      </c>
      <c r="G685" s="230"/>
      <c r="H685" s="234">
        <v>-43.261000000000003</v>
      </c>
      <c r="I685" s="235"/>
      <c r="J685" s="230"/>
      <c r="K685" s="230"/>
      <c r="L685" s="236"/>
      <c r="M685" s="237"/>
      <c r="N685" s="238"/>
      <c r="O685" s="238"/>
      <c r="P685" s="238"/>
      <c r="Q685" s="238"/>
      <c r="R685" s="238"/>
      <c r="S685" s="238"/>
      <c r="T685" s="239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0" t="s">
        <v>268</v>
      </c>
      <c r="AU685" s="240" t="s">
        <v>93</v>
      </c>
      <c r="AV685" s="13" t="s">
        <v>93</v>
      </c>
      <c r="AW685" s="13" t="s">
        <v>34</v>
      </c>
      <c r="AX685" s="13" t="s">
        <v>74</v>
      </c>
      <c r="AY685" s="240" t="s">
        <v>224</v>
      </c>
    </row>
    <row r="686" s="15" customFormat="1">
      <c r="A686" s="15"/>
      <c r="B686" s="256"/>
      <c r="C686" s="257"/>
      <c r="D686" s="231" t="s">
        <v>268</v>
      </c>
      <c r="E686" s="258" t="s">
        <v>19</v>
      </c>
      <c r="F686" s="259" t="s">
        <v>300</v>
      </c>
      <c r="G686" s="257"/>
      <c r="H686" s="260">
        <v>248.04400000000001</v>
      </c>
      <c r="I686" s="261"/>
      <c r="J686" s="257"/>
      <c r="K686" s="257"/>
      <c r="L686" s="262"/>
      <c r="M686" s="263"/>
      <c r="N686" s="264"/>
      <c r="O686" s="264"/>
      <c r="P686" s="264"/>
      <c r="Q686" s="264"/>
      <c r="R686" s="264"/>
      <c r="S686" s="264"/>
      <c r="T686" s="26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6" t="s">
        <v>268</v>
      </c>
      <c r="AU686" s="266" t="s">
        <v>93</v>
      </c>
      <c r="AV686" s="15" t="s">
        <v>108</v>
      </c>
      <c r="AW686" s="15" t="s">
        <v>34</v>
      </c>
      <c r="AX686" s="15" t="s">
        <v>74</v>
      </c>
      <c r="AY686" s="266" t="s">
        <v>224</v>
      </c>
    </row>
    <row r="687" s="16" customFormat="1">
      <c r="A687" s="16"/>
      <c r="B687" s="272"/>
      <c r="C687" s="273"/>
      <c r="D687" s="231" t="s">
        <v>268</v>
      </c>
      <c r="E687" s="274" t="s">
        <v>19</v>
      </c>
      <c r="F687" s="275" t="s">
        <v>351</v>
      </c>
      <c r="G687" s="273"/>
      <c r="H687" s="276">
        <v>2710.4050000000002</v>
      </c>
      <c r="I687" s="277"/>
      <c r="J687" s="273"/>
      <c r="K687" s="273"/>
      <c r="L687" s="278"/>
      <c r="M687" s="279"/>
      <c r="N687" s="280"/>
      <c r="O687" s="280"/>
      <c r="P687" s="280"/>
      <c r="Q687" s="280"/>
      <c r="R687" s="280"/>
      <c r="S687" s="280"/>
      <c r="T687" s="281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2" t="s">
        <v>268</v>
      </c>
      <c r="AU687" s="282" t="s">
        <v>93</v>
      </c>
      <c r="AV687" s="16" t="s">
        <v>231</v>
      </c>
      <c r="AW687" s="16" t="s">
        <v>34</v>
      </c>
      <c r="AX687" s="16" t="s">
        <v>82</v>
      </c>
      <c r="AY687" s="282" t="s">
        <v>224</v>
      </c>
    </row>
    <row r="688" s="2" customFormat="1" ht="37.8" customHeight="1">
      <c r="A688" s="41"/>
      <c r="B688" s="42"/>
      <c r="C688" s="216" t="s">
        <v>949</v>
      </c>
      <c r="D688" s="216" t="s">
        <v>227</v>
      </c>
      <c r="E688" s="217" t="s">
        <v>950</v>
      </c>
      <c r="F688" s="218" t="s">
        <v>951</v>
      </c>
      <c r="G688" s="219" t="s">
        <v>266</v>
      </c>
      <c r="H688" s="220">
        <v>464.75299999999999</v>
      </c>
      <c r="I688" s="221"/>
      <c r="J688" s="222">
        <f>ROUND(I688*H688,2)</f>
        <v>0</v>
      </c>
      <c r="K688" s="218" t="s">
        <v>312</v>
      </c>
      <c r="L688" s="47"/>
      <c r="M688" s="223" t="s">
        <v>19</v>
      </c>
      <c r="N688" s="224" t="s">
        <v>46</v>
      </c>
      <c r="O688" s="87"/>
      <c r="P688" s="225">
        <f>O688*H688</f>
        <v>0</v>
      </c>
      <c r="Q688" s="225">
        <v>0.11396000000000001</v>
      </c>
      <c r="R688" s="225">
        <f>Q688*H688</f>
        <v>52.963251880000001</v>
      </c>
      <c r="S688" s="225">
        <v>0</v>
      </c>
      <c r="T688" s="226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7" t="s">
        <v>231</v>
      </c>
      <c r="AT688" s="227" t="s">
        <v>227</v>
      </c>
      <c r="AU688" s="227" t="s">
        <v>93</v>
      </c>
      <c r="AY688" s="20" t="s">
        <v>224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93</v>
      </c>
      <c r="BK688" s="228">
        <f>ROUND(I688*H688,2)</f>
        <v>0</v>
      </c>
      <c r="BL688" s="20" t="s">
        <v>231</v>
      </c>
      <c r="BM688" s="227" t="s">
        <v>952</v>
      </c>
    </row>
    <row r="689" s="2" customFormat="1">
      <c r="A689" s="41"/>
      <c r="B689" s="42"/>
      <c r="C689" s="43"/>
      <c r="D689" s="267" t="s">
        <v>314</v>
      </c>
      <c r="E689" s="43"/>
      <c r="F689" s="268" t="s">
        <v>953</v>
      </c>
      <c r="G689" s="43"/>
      <c r="H689" s="43"/>
      <c r="I689" s="269"/>
      <c r="J689" s="43"/>
      <c r="K689" s="43"/>
      <c r="L689" s="47"/>
      <c r="M689" s="270"/>
      <c r="N689" s="271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314</v>
      </c>
      <c r="AU689" s="20" t="s">
        <v>93</v>
      </c>
    </row>
    <row r="690" s="14" customFormat="1">
      <c r="A690" s="14"/>
      <c r="B690" s="246"/>
      <c r="C690" s="247"/>
      <c r="D690" s="231" t="s">
        <v>268</v>
      </c>
      <c r="E690" s="248" t="s">
        <v>19</v>
      </c>
      <c r="F690" s="249" t="s">
        <v>648</v>
      </c>
      <c r="G690" s="247"/>
      <c r="H690" s="248" t="s">
        <v>19</v>
      </c>
      <c r="I690" s="250"/>
      <c r="J690" s="247"/>
      <c r="K690" s="247"/>
      <c r="L690" s="251"/>
      <c r="M690" s="252"/>
      <c r="N690" s="253"/>
      <c r="O690" s="253"/>
      <c r="P690" s="253"/>
      <c r="Q690" s="253"/>
      <c r="R690" s="253"/>
      <c r="S690" s="253"/>
      <c r="T690" s="25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5" t="s">
        <v>268</v>
      </c>
      <c r="AU690" s="255" t="s">
        <v>93</v>
      </c>
      <c r="AV690" s="14" t="s">
        <v>82</v>
      </c>
      <c r="AW690" s="14" t="s">
        <v>34</v>
      </c>
      <c r="AX690" s="14" t="s">
        <v>74</v>
      </c>
      <c r="AY690" s="255" t="s">
        <v>224</v>
      </c>
    </row>
    <row r="691" s="13" customFormat="1">
      <c r="A691" s="13"/>
      <c r="B691" s="229"/>
      <c r="C691" s="230"/>
      <c r="D691" s="231" t="s">
        <v>268</v>
      </c>
      <c r="E691" s="232" t="s">
        <v>19</v>
      </c>
      <c r="F691" s="233" t="s">
        <v>954</v>
      </c>
      <c r="G691" s="230"/>
      <c r="H691" s="234">
        <v>45.942999999999998</v>
      </c>
      <c r="I691" s="235"/>
      <c r="J691" s="230"/>
      <c r="K691" s="230"/>
      <c r="L691" s="236"/>
      <c r="M691" s="237"/>
      <c r="N691" s="238"/>
      <c r="O691" s="238"/>
      <c r="P691" s="238"/>
      <c r="Q691" s="238"/>
      <c r="R691" s="238"/>
      <c r="S691" s="238"/>
      <c r="T691" s="23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0" t="s">
        <v>268</v>
      </c>
      <c r="AU691" s="240" t="s">
        <v>93</v>
      </c>
      <c r="AV691" s="13" t="s">
        <v>93</v>
      </c>
      <c r="AW691" s="13" t="s">
        <v>34</v>
      </c>
      <c r="AX691" s="13" t="s">
        <v>74</v>
      </c>
      <c r="AY691" s="240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955</v>
      </c>
      <c r="G692" s="230"/>
      <c r="H692" s="234">
        <v>79.189999999999998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662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956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664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957</v>
      </c>
      <c r="G696" s="230"/>
      <c r="H696" s="234">
        <v>46.393000000000001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665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958</v>
      </c>
      <c r="G698" s="230"/>
      <c r="H698" s="234">
        <v>37.997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4" customFormat="1">
      <c r="A699" s="14"/>
      <c r="B699" s="246"/>
      <c r="C699" s="247"/>
      <c r="D699" s="231" t="s">
        <v>268</v>
      </c>
      <c r="E699" s="248" t="s">
        <v>19</v>
      </c>
      <c r="F699" s="249" t="s">
        <v>667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268</v>
      </c>
      <c r="AU699" s="255" t="s">
        <v>93</v>
      </c>
      <c r="AV699" s="14" t="s">
        <v>82</v>
      </c>
      <c r="AW699" s="14" t="s">
        <v>34</v>
      </c>
      <c r="AX699" s="14" t="s">
        <v>74</v>
      </c>
      <c r="AY699" s="255" t="s">
        <v>224</v>
      </c>
    </row>
    <row r="700" s="13" customFormat="1">
      <c r="A700" s="13"/>
      <c r="B700" s="229"/>
      <c r="C700" s="230"/>
      <c r="D700" s="231" t="s">
        <v>268</v>
      </c>
      <c r="E700" s="232" t="s">
        <v>19</v>
      </c>
      <c r="F700" s="233" t="s">
        <v>959</v>
      </c>
      <c r="G700" s="230"/>
      <c r="H700" s="234">
        <v>16.052</v>
      </c>
      <c r="I700" s="235"/>
      <c r="J700" s="230"/>
      <c r="K700" s="230"/>
      <c r="L700" s="236"/>
      <c r="M700" s="237"/>
      <c r="N700" s="238"/>
      <c r="O700" s="238"/>
      <c r="P700" s="238"/>
      <c r="Q700" s="238"/>
      <c r="R700" s="238"/>
      <c r="S700" s="238"/>
      <c r="T700" s="239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0" t="s">
        <v>268</v>
      </c>
      <c r="AU700" s="240" t="s">
        <v>93</v>
      </c>
      <c r="AV700" s="13" t="s">
        <v>93</v>
      </c>
      <c r="AW700" s="13" t="s">
        <v>34</v>
      </c>
      <c r="AX700" s="13" t="s">
        <v>74</v>
      </c>
      <c r="AY700" s="240" t="s">
        <v>224</v>
      </c>
    </row>
    <row r="701" s="15" customFormat="1">
      <c r="A701" s="15"/>
      <c r="B701" s="256"/>
      <c r="C701" s="257"/>
      <c r="D701" s="231" t="s">
        <v>268</v>
      </c>
      <c r="E701" s="258" t="s">
        <v>19</v>
      </c>
      <c r="F701" s="259" t="s">
        <v>300</v>
      </c>
      <c r="G701" s="257"/>
      <c r="H701" s="260">
        <v>271.96800000000002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268</v>
      </c>
      <c r="AU701" s="266" t="s">
        <v>93</v>
      </c>
      <c r="AV701" s="15" t="s">
        <v>108</v>
      </c>
      <c r="AW701" s="15" t="s">
        <v>34</v>
      </c>
      <c r="AX701" s="15" t="s">
        <v>74</v>
      </c>
      <c r="AY701" s="266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960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961</v>
      </c>
      <c r="G703" s="230"/>
      <c r="H703" s="234">
        <v>28.564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962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963</v>
      </c>
      <c r="G705" s="230"/>
      <c r="H705" s="234">
        <v>102.086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4" customFormat="1">
      <c r="A706" s="14"/>
      <c r="B706" s="246"/>
      <c r="C706" s="247"/>
      <c r="D706" s="231" t="s">
        <v>268</v>
      </c>
      <c r="E706" s="248" t="s">
        <v>19</v>
      </c>
      <c r="F706" s="249" t="s">
        <v>964</v>
      </c>
      <c r="G706" s="247"/>
      <c r="H706" s="248" t="s">
        <v>19</v>
      </c>
      <c r="I706" s="250"/>
      <c r="J706" s="247"/>
      <c r="K706" s="247"/>
      <c r="L706" s="251"/>
      <c r="M706" s="252"/>
      <c r="N706" s="253"/>
      <c r="O706" s="253"/>
      <c r="P706" s="253"/>
      <c r="Q706" s="253"/>
      <c r="R706" s="253"/>
      <c r="S706" s="253"/>
      <c r="T706" s="25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5" t="s">
        <v>268</v>
      </c>
      <c r="AU706" s="255" t="s">
        <v>93</v>
      </c>
      <c r="AV706" s="14" t="s">
        <v>82</v>
      </c>
      <c r="AW706" s="14" t="s">
        <v>34</v>
      </c>
      <c r="AX706" s="14" t="s">
        <v>74</v>
      </c>
      <c r="AY706" s="255" t="s">
        <v>224</v>
      </c>
    </row>
    <row r="707" s="13" customFormat="1">
      <c r="A707" s="13"/>
      <c r="B707" s="229"/>
      <c r="C707" s="230"/>
      <c r="D707" s="231" t="s">
        <v>268</v>
      </c>
      <c r="E707" s="232" t="s">
        <v>19</v>
      </c>
      <c r="F707" s="233" t="s">
        <v>965</v>
      </c>
      <c r="G707" s="230"/>
      <c r="H707" s="234">
        <v>20.059999999999999</v>
      </c>
      <c r="I707" s="235"/>
      <c r="J707" s="230"/>
      <c r="K707" s="230"/>
      <c r="L707" s="236"/>
      <c r="M707" s="237"/>
      <c r="N707" s="238"/>
      <c r="O707" s="238"/>
      <c r="P707" s="238"/>
      <c r="Q707" s="238"/>
      <c r="R707" s="238"/>
      <c r="S707" s="238"/>
      <c r="T707" s="239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0" t="s">
        <v>268</v>
      </c>
      <c r="AU707" s="240" t="s">
        <v>93</v>
      </c>
      <c r="AV707" s="13" t="s">
        <v>93</v>
      </c>
      <c r="AW707" s="13" t="s">
        <v>34</v>
      </c>
      <c r="AX707" s="13" t="s">
        <v>74</v>
      </c>
      <c r="AY707" s="240" t="s">
        <v>224</v>
      </c>
    </row>
    <row r="708" s="13" customFormat="1">
      <c r="A708" s="13"/>
      <c r="B708" s="229"/>
      <c r="C708" s="230"/>
      <c r="D708" s="231" t="s">
        <v>268</v>
      </c>
      <c r="E708" s="232" t="s">
        <v>19</v>
      </c>
      <c r="F708" s="233" t="s">
        <v>966</v>
      </c>
      <c r="G708" s="230"/>
      <c r="H708" s="234">
        <v>42.075000000000003</v>
      </c>
      <c r="I708" s="235"/>
      <c r="J708" s="230"/>
      <c r="K708" s="230"/>
      <c r="L708" s="236"/>
      <c r="M708" s="237"/>
      <c r="N708" s="238"/>
      <c r="O708" s="238"/>
      <c r="P708" s="238"/>
      <c r="Q708" s="238"/>
      <c r="R708" s="238"/>
      <c r="S708" s="238"/>
      <c r="T708" s="239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0" t="s">
        <v>268</v>
      </c>
      <c r="AU708" s="240" t="s">
        <v>93</v>
      </c>
      <c r="AV708" s="13" t="s">
        <v>93</v>
      </c>
      <c r="AW708" s="13" t="s">
        <v>34</v>
      </c>
      <c r="AX708" s="13" t="s">
        <v>74</v>
      </c>
      <c r="AY708" s="240" t="s">
        <v>224</v>
      </c>
    </row>
    <row r="709" s="15" customFormat="1">
      <c r="A709" s="15"/>
      <c r="B709" s="256"/>
      <c r="C709" s="257"/>
      <c r="D709" s="231" t="s">
        <v>268</v>
      </c>
      <c r="E709" s="258" t="s">
        <v>19</v>
      </c>
      <c r="F709" s="259" t="s">
        <v>300</v>
      </c>
      <c r="G709" s="257"/>
      <c r="H709" s="260">
        <v>192.785</v>
      </c>
      <c r="I709" s="261"/>
      <c r="J709" s="257"/>
      <c r="K709" s="257"/>
      <c r="L709" s="262"/>
      <c r="M709" s="263"/>
      <c r="N709" s="264"/>
      <c r="O709" s="264"/>
      <c r="P709" s="264"/>
      <c r="Q709" s="264"/>
      <c r="R709" s="264"/>
      <c r="S709" s="264"/>
      <c r="T709" s="26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6" t="s">
        <v>268</v>
      </c>
      <c r="AU709" s="266" t="s">
        <v>93</v>
      </c>
      <c r="AV709" s="15" t="s">
        <v>108</v>
      </c>
      <c r="AW709" s="15" t="s">
        <v>34</v>
      </c>
      <c r="AX709" s="15" t="s">
        <v>74</v>
      </c>
      <c r="AY709" s="266" t="s">
        <v>224</v>
      </c>
    </row>
    <row r="710" s="16" customFormat="1">
      <c r="A710" s="16"/>
      <c r="B710" s="272"/>
      <c r="C710" s="273"/>
      <c r="D710" s="231" t="s">
        <v>268</v>
      </c>
      <c r="E710" s="274" t="s">
        <v>19</v>
      </c>
      <c r="F710" s="275" t="s">
        <v>351</v>
      </c>
      <c r="G710" s="273"/>
      <c r="H710" s="276">
        <v>464.75299999999999</v>
      </c>
      <c r="I710" s="277"/>
      <c r="J710" s="273"/>
      <c r="K710" s="273"/>
      <c r="L710" s="278"/>
      <c r="M710" s="279"/>
      <c r="N710" s="280"/>
      <c r="O710" s="280"/>
      <c r="P710" s="280"/>
      <c r="Q710" s="280"/>
      <c r="R710" s="280"/>
      <c r="S710" s="280"/>
      <c r="T710" s="281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82" t="s">
        <v>268</v>
      </c>
      <c r="AU710" s="282" t="s">
        <v>93</v>
      </c>
      <c r="AV710" s="16" t="s">
        <v>231</v>
      </c>
      <c r="AW710" s="16" t="s">
        <v>34</v>
      </c>
      <c r="AX710" s="16" t="s">
        <v>82</v>
      </c>
      <c r="AY710" s="282" t="s">
        <v>224</v>
      </c>
    </row>
    <row r="711" s="2" customFormat="1" ht="44.25" customHeight="1">
      <c r="A711" s="41"/>
      <c r="B711" s="42"/>
      <c r="C711" s="216" t="s">
        <v>967</v>
      </c>
      <c r="D711" s="216" t="s">
        <v>227</v>
      </c>
      <c r="E711" s="217" t="s">
        <v>968</v>
      </c>
      <c r="F711" s="218" t="s">
        <v>969</v>
      </c>
      <c r="G711" s="219" t="s">
        <v>266</v>
      </c>
      <c r="H711" s="220">
        <v>874.61900000000003</v>
      </c>
      <c r="I711" s="221"/>
      <c r="J711" s="222">
        <f>ROUND(I711*H711,2)</f>
        <v>0</v>
      </c>
      <c r="K711" s="218" t="s">
        <v>312</v>
      </c>
      <c r="L711" s="47"/>
      <c r="M711" s="223" t="s">
        <v>19</v>
      </c>
      <c r="N711" s="224" t="s">
        <v>46</v>
      </c>
      <c r="O711" s="87"/>
      <c r="P711" s="225">
        <f>O711*H711</f>
        <v>0</v>
      </c>
      <c r="Q711" s="225">
        <v>0.12911</v>
      </c>
      <c r="R711" s="225">
        <f>Q711*H711</f>
        <v>112.92205909000001</v>
      </c>
      <c r="S711" s="225">
        <v>0</v>
      </c>
      <c r="T711" s="226">
        <f>S711*H711</f>
        <v>0</v>
      </c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R711" s="227" t="s">
        <v>231</v>
      </c>
      <c r="AT711" s="227" t="s">
        <v>227</v>
      </c>
      <c r="AU711" s="227" t="s">
        <v>93</v>
      </c>
      <c r="AY711" s="20" t="s">
        <v>224</v>
      </c>
      <c r="BE711" s="228">
        <f>IF(N711="základní",J711,0)</f>
        <v>0</v>
      </c>
      <c r="BF711" s="228">
        <f>IF(N711="snížená",J711,0)</f>
        <v>0</v>
      </c>
      <c r="BG711" s="228">
        <f>IF(N711="zákl. přenesená",J711,0)</f>
        <v>0</v>
      </c>
      <c r="BH711" s="228">
        <f>IF(N711="sníž. přenesená",J711,0)</f>
        <v>0</v>
      </c>
      <c r="BI711" s="228">
        <f>IF(N711="nulová",J711,0)</f>
        <v>0</v>
      </c>
      <c r="BJ711" s="20" t="s">
        <v>93</v>
      </c>
      <c r="BK711" s="228">
        <f>ROUND(I711*H711,2)</f>
        <v>0</v>
      </c>
      <c r="BL711" s="20" t="s">
        <v>231</v>
      </c>
      <c r="BM711" s="227" t="s">
        <v>970</v>
      </c>
    </row>
    <row r="712" s="2" customFormat="1">
      <c r="A712" s="41"/>
      <c r="B712" s="42"/>
      <c r="C712" s="43"/>
      <c r="D712" s="267" t="s">
        <v>314</v>
      </c>
      <c r="E712" s="43"/>
      <c r="F712" s="268" t="s">
        <v>971</v>
      </c>
      <c r="G712" s="43"/>
      <c r="H712" s="43"/>
      <c r="I712" s="269"/>
      <c r="J712" s="43"/>
      <c r="K712" s="43"/>
      <c r="L712" s="47"/>
      <c r="M712" s="270"/>
      <c r="N712" s="271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314</v>
      </c>
      <c r="AU712" s="20" t="s">
        <v>93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648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972</v>
      </c>
      <c r="G714" s="230"/>
      <c r="H714" s="234">
        <v>223.96899999999999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662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973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664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973</v>
      </c>
      <c r="G718" s="230"/>
      <c r="H718" s="234">
        <v>203.13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665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974</v>
      </c>
      <c r="G720" s="230"/>
      <c r="H720" s="234">
        <v>203.565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4" customFormat="1">
      <c r="A721" s="14"/>
      <c r="B721" s="246"/>
      <c r="C721" s="247"/>
      <c r="D721" s="231" t="s">
        <v>268</v>
      </c>
      <c r="E721" s="248" t="s">
        <v>19</v>
      </c>
      <c r="F721" s="249" t="s">
        <v>667</v>
      </c>
      <c r="G721" s="247"/>
      <c r="H721" s="248" t="s">
        <v>19</v>
      </c>
      <c r="I721" s="250"/>
      <c r="J721" s="247"/>
      <c r="K721" s="247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268</v>
      </c>
      <c r="AU721" s="255" t="s">
        <v>93</v>
      </c>
      <c r="AV721" s="14" t="s">
        <v>82</v>
      </c>
      <c r="AW721" s="14" t="s">
        <v>34</v>
      </c>
      <c r="AX721" s="14" t="s">
        <v>74</v>
      </c>
      <c r="AY721" s="255" t="s">
        <v>224</v>
      </c>
    </row>
    <row r="722" s="13" customFormat="1">
      <c r="A722" s="13"/>
      <c r="B722" s="229"/>
      <c r="C722" s="230"/>
      <c r="D722" s="231" t="s">
        <v>268</v>
      </c>
      <c r="E722" s="232" t="s">
        <v>19</v>
      </c>
      <c r="F722" s="233" t="s">
        <v>975</v>
      </c>
      <c r="G722" s="230"/>
      <c r="H722" s="234">
        <v>40.825000000000003</v>
      </c>
      <c r="I722" s="235"/>
      <c r="J722" s="230"/>
      <c r="K722" s="230"/>
      <c r="L722" s="236"/>
      <c r="M722" s="237"/>
      <c r="N722" s="238"/>
      <c r="O722" s="238"/>
      <c r="P722" s="238"/>
      <c r="Q722" s="238"/>
      <c r="R722" s="238"/>
      <c r="S722" s="238"/>
      <c r="T722" s="23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0" t="s">
        <v>268</v>
      </c>
      <c r="AU722" s="240" t="s">
        <v>93</v>
      </c>
      <c r="AV722" s="13" t="s">
        <v>93</v>
      </c>
      <c r="AW722" s="13" t="s">
        <v>34</v>
      </c>
      <c r="AX722" s="13" t="s">
        <v>74</v>
      </c>
      <c r="AY722" s="240" t="s">
        <v>224</v>
      </c>
    </row>
    <row r="723" s="16" customFormat="1">
      <c r="A723" s="16"/>
      <c r="B723" s="272"/>
      <c r="C723" s="273"/>
      <c r="D723" s="231" t="s">
        <v>268</v>
      </c>
      <c r="E723" s="274" t="s">
        <v>19</v>
      </c>
      <c r="F723" s="275" t="s">
        <v>351</v>
      </c>
      <c r="G723" s="273"/>
      <c r="H723" s="276">
        <v>874.61900000000003</v>
      </c>
      <c r="I723" s="277"/>
      <c r="J723" s="273"/>
      <c r="K723" s="273"/>
      <c r="L723" s="278"/>
      <c r="M723" s="279"/>
      <c r="N723" s="280"/>
      <c r="O723" s="280"/>
      <c r="P723" s="280"/>
      <c r="Q723" s="280"/>
      <c r="R723" s="280"/>
      <c r="S723" s="280"/>
      <c r="T723" s="281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2" t="s">
        <v>268</v>
      </c>
      <c r="AU723" s="282" t="s">
        <v>93</v>
      </c>
      <c r="AV723" s="16" t="s">
        <v>231</v>
      </c>
      <c r="AW723" s="16" t="s">
        <v>34</v>
      </c>
      <c r="AX723" s="16" t="s">
        <v>82</v>
      </c>
      <c r="AY723" s="282" t="s">
        <v>224</v>
      </c>
    </row>
    <row r="724" s="2" customFormat="1" ht="24.15" customHeight="1">
      <c r="A724" s="41"/>
      <c r="B724" s="42"/>
      <c r="C724" s="216" t="s">
        <v>976</v>
      </c>
      <c r="D724" s="216" t="s">
        <v>227</v>
      </c>
      <c r="E724" s="217" t="s">
        <v>977</v>
      </c>
      <c r="F724" s="218" t="s">
        <v>978</v>
      </c>
      <c r="G724" s="219" t="s">
        <v>471</v>
      </c>
      <c r="H724" s="220">
        <v>1242.3</v>
      </c>
      <c r="I724" s="221"/>
      <c r="J724" s="222">
        <f>ROUND(I724*H724,2)</f>
        <v>0</v>
      </c>
      <c r="K724" s="218" t="s">
        <v>312</v>
      </c>
      <c r="L724" s="47"/>
      <c r="M724" s="223" t="s">
        <v>19</v>
      </c>
      <c r="N724" s="224" t="s">
        <v>46</v>
      </c>
      <c r="O724" s="87"/>
      <c r="P724" s="225">
        <f>O724*H724</f>
        <v>0</v>
      </c>
      <c r="Q724" s="225">
        <v>0.00020000000000000001</v>
      </c>
      <c r="R724" s="225">
        <f>Q724*H724</f>
        <v>0.24846000000000001</v>
      </c>
      <c r="S724" s="225">
        <v>0</v>
      </c>
      <c r="T724" s="226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27" t="s">
        <v>231</v>
      </c>
      <c r="AT724" s="227" t="s">
        <v>227</v>
      </c>
      <c r="AU724" s="227" t="s">
        <v>93</v>
      </c>
      <c r="AY724" s="20" t="s">
        <v>224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20" t="s">
        <v>93</v>
      </c>
      <c r="BK724" s="228">
        <f>ROUND(I724*H724,2)</f>
        <v>0</v>
      </c>
      <c r="BL724" s="20" t="s">
        <v>231</v>
      </c>
      <c r="BM724" s="227" t="s">
        <v>979</v>
      </c>
    </row>
    <row r="725" s="2" customFormat="1">
      <c r="A725" s="41"/>
      <c r="B725" s="42"/>
      <c r="C725" s="43"/>
      <c r="D725" s="267" t="s">
        <v>314</v>
      </c>
      <c r="E725" s="43"/>
      <c r="F725" s="268" t="s">
        <v>980</v>
      </c>
      <c r="G725" s="43"/>
      <c r="H725" s="43"/>
      <c r="I725" s="269"/>
      <c r="J725" s="43"/>
      <c r="K725" s="43"/>
      <c r="L725" s="47"/>
      <c r="M725" s="270"/>
      <c r="N725" s="271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314</v>
      </c>
      <c r="AU725" s="20" t="s">
        <v>93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496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981</v>
      </c>
      <c r="G727" s="230"/>
      <c r="H727" s="234">
        <v>66.150000000000006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648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982</v>
      </c>
      <c r="G729" s="230"/>
      <c r="H729" s="234">
        <v>166.94999999999999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662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983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664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983</v>
      </c>
      <c r="G733" s="230"/>
      <c r="H733" s="234">
        <v>327.69999999999999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665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984</v>
      </c>
      <c r="G735" s="230"/>
      <c r="H735" s="234">
        <v>272.60000000000002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4" customFormat="1">
      <c r="A736" s="14"/>
      <c r="B736" s="246"/>
      <c r="C736" s="247"/>
      <c r="D736" s="231" t="s">
        <v>268</v>
      </c>
      <c r="E736" s="248" t="s">
        <v>19</v>
      </c>
      <c r="F736" s="249" t="s">
        <v>667</v>
      </c>
      <c r="G736" s="247"/>
      <c r="H736" s="248" t="s">
        <v>19</v>
      </c>
      <c r="I736" s="250"/>
      <c r="J736" s="247"/>
      <c r="K736" s="247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268</v>
      </c>
      <c r="AU736" s="255" t="s">
        <v>93</v>
      </c>
      <c r="AV736" s="14" t="s">
        <v>82</v>
      </c>
      <c r="AW736" s="14" t="s">
        <v>34</v>
      </c>
      <c r="AX736" s="14" t="s">
        <v>74</v>
      </c>
      <c r="AY736" s="255" t="s">
        <v>224</v>
      </c>
    </row>
    <row r="737" s="13" customFormat="1">
      <c r="A737" s="13"/>
      <c r="B737" s="229"/>
      <c r="C737" s="230"/>
      <c r="D737" s="231" t="s">
        <v>268</v>
      </c>
      <c r="E737" s="232" t="s">
        <v>19</v>
      </c>
      <c r="F737" s="233" t="s">
        <v>985</v>
      </c>
      <c r="G737" s="230"/>
      <c r="H737" s="234">
        <v>81.200000000000003</v>
      </c>
      <c r="I737" s="235"/>
      <c r="J737" s="230"/>
      <c r="K737" s="230"/>
      <c r="L737" s="236"/>
      <c r="M737" s="237"/>
      <c r="N737" s="238"/>
      <c r="O737" s="238"/>
      <c r="P737" s="238"/>
      <c r="Q737" s="238"/>
      <c r="R737" s="238"/>
      <c r="S737" s="238"/>
      <c r="T737" s="239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0" t="s">
        <v>268</v>
      </c>
      <c r="AU737" s="240" t="s">
        <v>93</v>
      </c>
      <c r="AV737" s="13" t="s">
        <v>93</v>
      </c>
      <c r="AW737" s="13" t="s">
        <v>34</v>
      </c>
      <c r="AX737" s="13" t="s">
        <v>74</v>
      </c>
      <c r="AY737" s="240" t="s">
        <v>224</v>
      </c>
    </row>
    <row r="738" s="16" customFormat="1">
      <c r="A738" s="16"/>
      <c r="B738" s="272"/>
      <c r="C738" s="273"/>
      <c r="D738" s="231" t="s">
        <v>268</v>
      </c>
      <c r="E738" s="274" t="s">
        <v>19</v>
      </c>
      <c r="F738" s="275" t="s">
        <v>351</v>
      </c>
      <c r="G738" s="273"/>
      <c r="H738" s="276">
        <v>1242.3</v>
      </c>
      <c r="I738" s="277"/>
      <c r="J738" s="273"/>
      <c r="K738" s="273"/>
      <c r="L738" s="278"/>
      <c r="M738" s="279"/>
      <c r="N738" s="280"/>
      <c r="O738" s="280"/>
      <c r="P738" s="280"/>
      <c r="Q738" s="280"/>
      <c r="R738" s="280"/>
      <c r="S738" s="280"/>
      <c r="T738" s="281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T738" s="282" t="s">
        <v>268</v>
      </c>
      <c r="AU738" s="282" t="s">
        <v>93</v>
      </c>
      <c r="AV738" s="16" t="s">
        <v>231</v>
      </c>
      <c r="AW738" s="16" t="s">
        <v>34</v>
      </c>
      <c r="AX738" s="16" t="s">
        <v>82</v>
      </c>
      <c r="AY738" s="282" t="s">
        <v>224</v>
      </c>
    </row>
    <row r="739" s="2" customFormat="1" ht="66.75" customHeight="1">
      <c r="A739" s="41"/>
      <c r="B739" s="42"/>
      <c r="C739" s="216" t="s">
        <v>986</v>
      </c>
      <c r="D739" s="216" t="s">
        <v>227</v>
      </c>
      <c r="E739" s="217" t="s">
        <v>987</v>
      </c>
      <c r="F739" s="218" t="s">
        <v>988</v>
      </c>
      <c r="G739" s="219" t="s">
        <v>266</v>
      </c>
      <c r="H739" s="220">
        <v>54.100000000000001</v>
      </c>
      <c r="I739" s="221"/>
      <c r="J739" s="222">
        <f>ROUND(I739*H739,2)</f>
        <v>0</v>
      </c>
      <c r="K739" s="218" t="s">
        <v>312</v>
      </c>
      <c r="L739" s="47"/>
      <c r="M739" s="223" t="s">
        <v>19</v>
      </c>
      <c r="N739" s="224" t="s">
        <v>46</v>
      </c>
      <c r="O739" s="87"/>
      <c r="P739" s="225">
        <f>O739*H739</f>
        <v>0</v>
      </c>
      <c r="Q739" s="225">
        <v>0.29330000000000001</v>
      </c>
      <c r="R739" s="225">
        <f>Q739*H739</f>
        <v>15.86753</v>
      </c>
      <c r="S739" s="225">
        <v>0</v>
      </c>
      <c r="T739" s="226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27" t="s">
        <v>231</v>
      </c>
      <c r="AT739" s="227" t="s">
        <v>227</v>
      </c>
      <c r="AU739" s="227" t="s">
        <v>93</v>
      </c>
      <c r="AY739" s="20" t="s">
        <v>224</v>
      </c>
      <c r="BE739" s="228">
        <f>IF(N739="základní",J739,0)</f>
        <v>0</v>
      </c>
      <c r="BF739" s="228">
        <f>IF(N739="snížená",J739,0)</f>
        <v>0</v>
      </c>
      <c r="BG739" s="228">
        <f>IF(N739="zákl. přenesená",J739,0)</f>
        <v>0</v>
      </c>
      <c r="BH739" s="228">
        <f>IF(N739="sníž. přenesená",J739,0)</f>
        <v>0</v>
      </c>
      <c r="BI739" s="228">
        <f>IF(N739="nulová",J739,0)</f>
        <v>0</v>
      </c>
      <c r="BJ739" s="20" t="s">
        <v>93</v>
      </c>
      <c r="BK739" s="228">
        <f>ROUND(I739*H739,2)</f>
        <v>0</v>
      </c>
      <c r="BL739" s="20" t="s">
        <v>231</v>
      </c>
      <c r="BM739" s="227" t="s">
        <v>989</v>
      </c>
    </row>
    <row r="740" s="2" customFormat="1">
      <c r="A740" s="41"/>
      <c r="B740" s="42"/>
      <c r="C740" s="43"/>
      <c r="D740" s="267" t="s">
        <v>314</v>
      </c>
      <c r="E740" s="43"/>
      <c r="F740" s="268" t="s">
        <v>990</v>
      </c>
      <c r="G740" s="43"/>
      <c r="H740" s="43"/>
      <c r="I740" s="269"/>
      <c r="J740" s="43"/>
      <c r="K740" s="43"/>
      <c r="L740" s="47"/>
      <c r="M740" s="270"/>
      <c r="N740" s="271"/>
      <c r="O740" s="87"/>
      <c r="P740" s="87"/>
      <c r="Q740" s="87"/>
      <c r="R740" s="87"/>
      <c r="S740" s="87"/>
      <c r="T740" s="88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T740" s="20" t="s">
        <v>314</v>
      </c>
      <c r="AU740" s="20" t="s">
        <v>93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991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992</v>
      </c>
      <c r="G742" s="230"/>
      <c r="H742" s="234">
        <v>34.468000000000004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4" customFormat="1">
      <c r="A743" s="14"/>
      <c r="B743" s="246"/>
      <c r="C743" s="247"/>
      <c r="D743" s="231" t="s">
        <v>268</v>
      </c>
      <c r="E743" s="248" t="s">
        <v>19</v>
      </c>
      <c r="F743" s="249" t="s">
        <v>993</v>
      </c>
      <c r="G743" s="247"/>
      <c r="H743" s="248" t="s">
        <v>19</v>
      </c>
      <c r="I743" s="250"/>
      <c r="J743" s="247"/>
      <c r="K743" s="247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268</v>
      </c>
      <c r="AU743" s="255" t="s">
        <v>93</v>
      </c>
      <c r="AV743" s="14" t="s">
        <v>82</v>
      </c>
      <c r="AW743" s="14" t="s">
        <v>34</v>
      </c>
      <c r="AX743" s="14" t="s">
        <v>74</v>
      </c>
      <c r="AY743" s="255" t="s">
        <v>224</v>
      </c>
    </row>
    <row r="744" s="13" customFormat="1">
      <c r="A744" s="13"/>
      <c r="B744" s="229"/>
      <c r="C744" s="230"/>
      <c r="D744" s="231" t="s">
        <v>268</v>
      </c>
      <c r="E744" s="232" t="s">
        <v>19</v>
      </c>
      <c r="F744" s="233" t="s">
        <v>994</v>
      </c>
      <c r="G744" s="230"/>
      <c r="H744" s="234">
        <v>19.632000000000001</v>
      </c>
      <c r="I744" s="235"/>
      <c r="J744" s="230"/>
      <c r="K744" s="230"/>
      <c r="L744" s="236"/>
      <c r="M744" s="237"/>
      <c r="N744" s="238"/>
      <c r="O744" s="238"/>
      <c r="P744" s="238"/>
      <c r="Q744" s="238"/>
      <c r="R744" s="238"/>
      <c r="S744" s="238"/>
      <c r="T744" s="23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0" t="s">
        <v>268</v>
      </c>
      <c r="AU744" s="240" t="s">
        <v>93</v>
      </c>
      <c r="AV744" s="13" t="s">
        <v>93</v>
      </c>
      <c r="AW744" s="13" t="s">
        <v>34</v>
      </c>
      <c r="AX744" s="13" t="s">
        <v>74</v>
      </c>
      <c r="AY744" s="240" t="s">
        <v>224</v>
      </c>
    </row>
    <row r="745" s="16" customFormat="1">
      <c r="A745" s="16"/>
      <c r="B745" s="272"/>
      <c r="C745" s="273"/>
      <c r="D745" s="231" t="s">
        <v>268</v>
      </c>
      <c r="E745" s="274" t="s">
        <v>19</v>
      </c>
      <c r="F745" s="275" t="s">
        <v>351</v>
      </c>
      <c r="G745" s="273"/>
      <c r="H745" s="276">
        <v>54.100000000000001</v>
      </c>
      <c r="I745" s="277"/>
      <c r="J745" s="273"/>
      <c r="K745" s="273"/>
      <c r="L745" s="278"/>
      <c r="M745" s="279"/>
      <c r="N745" s="280"/>
      <c r="O745" s="280"/>
      <c r="P745" s="280"/>
      <c r="Q745" s="280"/>
      <c r="R745" s="280"/>
      <c r="S745" s="280"/>
      <c r="T745" s="281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82" t="s">
        <v>268</v>
      </c>
      <c r="AU745" s="282" t="s">
        <v>93</v>
      </c>
      <c r="AV745" s="16" t="s">
        <v>231</v>
      </c>
      <c r="AW745" s="16" t="s">
        <v>34</v>
      </c>
      <c r="AX745" s="16" t="s">
        <v>82</v>
      </c>
      <c r="AY745" s="282" t="s">
        <v>224</v>
      </c>
    </row>
    <row r="746" s="12" customFormat="1" ht="22.8" customHeight="1">
      <c r="A746" s="12"/>
      <c r="B746" s="200"/>
      <c r="C746" s="201"/>
      <c r="D746" s="202" t="s">
        <v>73</v>
      </c>
      <c r="E746" s="214" t="s">
        <v>231</v>
      </c>
      <c r="F746" s="214" t="s">
        <v>995</v>
      </c>
      <c r="G746" s="201"/>
      <c r="H746" s="201"/>
      <c r="I746" s="204"/>
      <c r="J746" s="215">
        <f>BK746</f>
        <v>0</v>
      </c>
      <c r="K746" s="201"/>
      <c r="L746" s="206"/>
      <c r="M746" s="207"/>
      <c r="N746" s="208"/>
      <c r="O746" s="208"/>
      <c r="P746" s="209">
        <f>SUM(P747:P1117)</f>
        <v>0</v>
      </c>
      <c r="Q746" s="208"/>
      <c r="R746" s="209">
        <f>SUM(R747:R1117)</f>
        <v>3789.267536939999</v>
      </c>
      <c r="S746" s="208"/>
      <c r="T746" s="210">
        <f>SUM(T747:T1117)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1" t="s">
        <v>82</v>
      </c>
      <c r="AT746" s="212" t="s">
        <v>73</v>
      </c>
      <c r="AU746" s="212" t="s">
        <v>82</v>
      </c>
      <c r="AY746" s="211" t="s">
        <v>224</v>
      </c>
      <c r="BK746" s="213">
        <f>SUM(BK747:BK1117)</f>
        <v>0</v>
      </c>
    </row>
    <row r="747" s="2" customFormat="1" ht="49.05" customHeight="1">
      <c r="A747" s="41"/>
      <c r="B747" s="42"/>
      <c r="C747" s="216" t="s">
        <v>996</v>
      </c>
      <c r="D747" s="216" t="s">
        <v>227</v>
      </c>
      <c r="E747" s="217" t="s">
        <v>997</v>
      </c>
      <c r="F747" s="218" t="s">
        <v>998</v>
      </c>
      <c r="G747" s="219" t="s">
        <v>324</v>
      </c>
      <c r="H747" s="220">
        <v>8.8339999999999996</v>
      </c>
      <c r="I747" s="221"/>
      <c r="J747" s="222">
        <f>ROUND(I747*H747,2)</f>
        <v>0</v>
      </c>
      <c r="K747" s="218" t="s">
        <v>312</v>
      </c>
      <c r="L747" s="47"/>
      <c r="M747" s="223" t="s">
        <v>19</v>
      </c>
      <c r="N747" s="224" t="s">
        <v>46</v>
      </c>
      <c r="O747" s="87"/>
      <c r="P747" s="225">
        <f>O747*H747</f>
        <v>0</v>
      </c>
      <c r="Q747" s="225">
        <v>2.5020099999999998</v>
      </c>
      <c r="R747" s="225">
        <f>Q747*H747</f>
        <v>22.102756339999999</v>
      </c>
      <c r="S747" s="225">
        <v>0</v>
      </c>
      <c r="T747" s="226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27" t="s">
        <v>231</v>
      </c>
      <c r="AT747" s="227" t="s">
        <v>227</v>
      </c>
      <c r="AU747" s="227" t="s">
        <v>93</v>
      </c>
      <c r="AY747" s="20" t="s">
        <v>224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20" t="s">
        <v>93</v>
      </c>
      <c r="BK747" s="228">
        <f>ROUND(I747*H747,2)</f>
        <v>0</v>
      </c>
      <c r="BL747" s="20" t="s">
        <v>231</v>
      </c>
      <c r="BM747" s="227" t="s">
        <v>999</v>
      </c>
    </row>
    <row r="748" s="2" customFormat="1">
      <c r="A748" s="41"/>
      <c r="B748" s="42"/>
      <c r="C748" s="43"/>
      <c r="D748" s="267" t="s">
        <v>314</v>
      </c>
      <c r="E748" s="43"/>
      <c r="F748" s="268" t="s">
        <v>1000</v>
      </c>
      <c r="G748" s="43"/>
      <c r="H748" s="43"/>
      <c r="I748" s="269"/>
      <c r="J748" s="43"/>
      <c r="K748" s="43"/>
      <c r="L748" s="47"/>
      <c r="M748" s="270"/>
      <c r="N748" s="271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314</v>
      </c>
      <c r="AU748" s="20" t="s">
        <v>93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1001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1002</v>
      </c>
      <c r="G750" s="230"/>
      <c r="H750" s="234">
        <v>2.7170000000000001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1003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3" customFormat="1">
      <c r="A752" s="13"/>
      <c r="B752" s="229"/>
      <c r="C752" s="230"/>
      <c r="D752" s="231" t="s">
        <v>268</v>
      </c>
      <c r="E752" s="232" t="s">
        <v>19</v>
      </c>
      <c r="F752" s="233" t="s">
        <v>1004</v>
      </c>
      <c r="G752" s="230"/>
      <c r="H752" s="234">
        <v>2.4369999999999998</v>
      </c>
      <c r="I752" s="235"/>
      <c r="J752" s="230"/>
      <c r="K752" s="230"/>
      <c r="L752" s="236"/>
      <c r="M752" s="237"/>
      <c r="N752" s="238"/>
      <c r="O752" s="238"/>
      <c r="P752" s="238"/>
      <c r="Q752" s="238"/>
      <c r="R752" s="238"/>
      <c r="S752" s="238"/>
      <c r="T752" s="239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0" t="s">
        <v>268</v>
      </c>
      <c r="AU752" s="240" t="s">
        <v>93</v>
      </c>
      <c r="AV752" s="13" t="s">
        <v>93</v>
      </c>
      <c r="AW752" s="13" t="s">
        <v>34</v>
      </c>
      <c r="AX752" s="13" t="s">
        <v>74</v>
      </c>
      <c r="AY752" s="240" t="s">
        <v>224</v>
      </c>
    </row>
    <row r="753" s="14" customFormat="1">
      <c r="A753" s="14"/>
      <c r="B753" s="246"/>
      <c r="C753" s="247"/>
      <c r="D753" s="231" t="s">
        <v>268</v>
      </c>
      <c r="E753" s="248" t="s">
        <v>19</v>
      </c>
      <c r="F753" s="249" t="s">
        <v>1005</v>
      </c>
      <c r="G753" s="247"/>
      <c r="H753" s="248" t="s">
        <v>19</v>
      </c>
      <c r="I753" s="250"/>
      <c r="J753" s="247"/>
      <c r="K753" s="247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268</v>
      </c>
      <c r="AU753" s="255" t="s">
        <v>93</v>
      </c>
      <c r="AV753" s="14" t="s">
        <v>82</v>
      </c>
      <c r="AW753" s="14" t="s">
        <v>34</v>
      </c>
      <c r="AX753" s="14" t="s">
        <v>74</v>
      </c>
      <c r="AY753" s="255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665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1006</v>
      </c>
      <c r="G755" s="230"/>
      <c r="H755" s="234">
        <v>1.1759999999999999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667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1007</v>
      </c>
      <c r="G757" s="230"/>
      <c r="H757" s="234">
        <v>1.1850000000000001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4" customFormat="1">
      <c r="A758" s="14"/>
      <c r="B758" s="246"/>
      <c r="C758" s="247"/>
      <c r="D758" s="231" t="s">
        <v>268</v>
      </c>
      <c r="E758" s="248" t="s">
        <v>19</v>
      </c>
      <c r="F758" s="249" t="s">
        <v>1008</v>
      </c>
      <c r="G758" s="247"/>
      <c r="H758" s="248" t="s">
        <v>19</v>
      </c>
      <c r="I758" s="250"/>
      <c r="J758" s="247"/>
      <c r="K758" s="247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268</v>
      </c>
      <c r="AU758" s="255" t="s">
        <v>93</v>
      </c>
      <c r="AV758" s="14" t="s">
        <v>82</v>
      </c>
      <c r="AW758" s="14" t="s">
        <v>34</v>
      </c>
      <c r="AX758" s="14" t="s">
        <v>74</v>
      </c>
      <c r="AY758" s="255" t="s">
        <v>224</v>
      </c>
    </row>
    <row r="759" s="13" customFormat="1">
      <c r="A759" s="13"/>
      <c r="B759" s="229"/>
      <c r="C759" s="230"/>
      <c r="D759" s="231" t="s">
        <v>268</v>
      </c>
      <c r="E759" s="232" t="s">
        <v>19</v>
      </c>
      <c r="F759" s="233" t="s">
        <v>1009</v>
      </c>
      <c r="G759" s="230"/>
      <c r="H759" s="234">
        <v>1.319</v>
      </c>
      <c r="I759" s="235"/>
      <c r="J759" s="230"/>
      <c r="K759" s="230"/>
      <c r="L759" s="236"/>
      <c r="M759" s="237"/>
      <c r="N759" s="238"/>
      <c r="O759" s="238"/>
      <c r="P759" s="238"/>
      <c r="Q759" s="238"/>
      <c r="R759" s="238"/>
      <c r="S759" s="238"/>
      <c r="T759" s="239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0" t="s">
        <v>268</v>
      </c>
      <c r="AU759" s="240" t="s">
        <v>93</v>
      </c>
      <c r="AV759" s="13" t="s">
        <v>93</v>
      </c>
      <c r="AW759" s="13" t="s">
        <v>34</v>
      </c>
      <c r="AX759" s="13" t="s">
        <v>74</v>
      </c>
      <c r="AY759" s="240" t="s">
        <v>224</v>
      </c>
    </row>
    <row r="760" s="16" customFormat="1">
      <c r="A760" s="16"/>
      <c r="B760" s="272"/>
      <c r="C760" s="273"/>
      <c r="D760" s="231" t="s">
        <v>268</v>
      </c>
      <c r="E760" s="274" t="s">
        <v>19</v>
      </c>
      <c r="F760" s="275" t="s">
        <v>351</v>
      </c>
      <c r="G760" s="273"/>
      <c r="H760" s="276">
        <v>8.8339999999999996</v>
      </c>
      <c r="I760" s="277"/>
      <c r="J760" s="273"/>
      <c r="K760" s="273"/>
      <c r="L760" s="278"/>
      <c r="M760" s="279"/>
      <c r="N760" s="280"/>
      <c r="O760" s="280"/>
      <c r="P760" s="280"/>
      <c r="Q760" s="280"/>
      <c r="R760" s="280"/>
      <c r="S760" s="280"/>
      <c r="T760" s="281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282" t="s">
        <v>268</v>
      </c>
      <c r="AU760" s="282" t="s">
        <v>93</v>
      </c>
      <c r="AV760" s="16" t="s">
        <v>231</v>
      </c>
      <c r="AW760" s="16" t="s">
        <v>34</v>
      </c>
      <c r="AX760" s="16" t="s">
        <v>82</v>
      </c>
      <c r="AY760" s="282" t="s">
        <v>224</v>
      </c>
    </row>
    <row r="761" s="2" customFormat="1" ht="49.05" customHeight="1">
      <c r="A761" s="41"/>
      <c r="B761" s="42"/>
      <c r="C761" s="216" t="s">
        <v>1010</v>
      </c>
      <c r="D761" s="216" t="s">
        <v>227</v>
      </c>
      <c r="E761" s="217" t="s">
        <v>1011</v>
      </c>
      <c r="F761" s="218" t="s">
        <v>1012</v>
      </c>
      <c r="G761" s="219" t="s">
        <v>324</v>
      </c>
      <c r="H761" s="220">
        <v>1414.1099999999999</v>
      </c>
      <c r="I761" s="221"/>
      <c r="J761" s="222">
        <f>ROUND(I761*H761,2)</f>
        <v>0</v>
      </c>
      <c r="K761" s="218" t="s">
        <v>312</v>
      </c>
      <c r="L761" s="47"/>
      <c r="M761" s="223" t="s">
        <v>19</v>
      </c>
      <c r="N761" s="224" t="s">
        <v>46</v>
      </c>
      <c r="O761" s="87"/>
      <c r="P761" s="225">
        <f>O761*H761</f>
        <v>0</v>
      </c>
      <c r="Q761" s="225">
        <v>2.5020099999999998</v>
      </c>
      <c r="R761" s="225">
        <f>Q761*H761</f>
        <v>3538.1173610999995</v>
      </c>
      <c r="S761" s="225">
        <v>0</v>
      </c>
      <c r="T761" s="226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27" t="s">
        <v>231</v>
      </c>
      <c r="AT761" s="227" t="s">
        <v>227</v>
      </c>
      <c r="AU761" s="227" t="s">
        <v>93</v>
      </c>
      <c r="AY761" s="20" t="s">
        <v>224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20" t="s">
        <v>93</v>
      </c>
      <c r="BK761" s="228">
        <f>ROUND(I761*H761,2)</f>
        <v>0</v>
      </c>
      <c r="BL761" s="20" t="s">
        <v>231</v>
      </c>
      <c r="BM761" s="227" t="s">
        <v>1013</v>
      </c>
    </row>
    <row r="762" s="2" customFormat="1">
      <c r="A762" s="41"/>
      <c r="B762" s="42"/>
      <c r="C762" s="43"/>
      <c r="D762" s="267" t="s">
        <v>314</v>
      </c>
      <c r="E762" s="43"/>
      <c r="F762" s="268" t="s">
        <v>1014</v>
      </c>
      <c r="G762" s="43"/>
      <c r="H762" s="43"/>
      <c r="I762" s="269"/>
      <c r="J762" s="43"/>
      <c r="K762" s="43"/>
      <c r="L762" s="47"/>
      <c r="M762" s="270"/>
      <c r="N762" s="271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314</v>
      </c>
      <c r="AU762" s="20" t="s">
        <v>93</v>
      </c>
    </row>
    <row r="763" s="14" customFormat="1">
      <c r="A763" s="14"/>
      <c r="B763" s="246"/>
      <c r="C763" s="247"/>
      <c r="D763" s="231" t="s">
        <v>268</v>
      </c>
      <c r="E763" s="248" t="s">
        <v>19</v>
      </c>
      <c r="F763" s="249" t="s">
        <v>1015</v>
      </c>
      <c r="G763" s="247"/>
      <c r="H763" s="248" t="s">
        <v>19</v>
      </c>
      <c r="I763" s="250"/>
      <c r="J763" s="247"/>
      <c r="K763" s="247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268</v>
      </c>
      <c r="AU763" s="255" t="s">
        <v>93</v>
      </c>
      <c r="AV763" s="14" t="s">
        <v>82</v>
      </c>
      <c r="AW763" s="14" t="s">
        <v>34</v>
      </c>
      <c r="AX763" s="14" t="s">
        <v>74</v>
      </c>
      <c r="AY763" s="255" t="s">
        <v>224</v>
      </c>
    </row>
    <row r="764" s="14" customFormat="1">
      <c r="A764" s="14"/>
      <c r="B764" s="246"/>
      <c r="C764" s="247"/>
      <c r="D764" s="231" t="s">
        <v>268</v>
      </c>
      <c r="E764" s="248" t="s">
        <v>19</v>
      </c>
      <c r="F764" s="249" t="s">
        <v>1016</v>
      </c>
      <c r="G764" s="247"/>
      <c r="H764" s="248" t="s">
        <v>19</v>
      </c>
      <c r="I764" s="250"/>
      <c r="J764" s="247"/>
      <c r="K764" s="247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268</v>
      </c>
      <c r="AU764" s="255" t="s">
        <v>93</v>
      </c>
      <c r="AV764" s="14" t="s">
        <v>82</v>
      </c>
      <c r="AW764" s="14" t="s">
        <v>34</v>
      </c>
      <c r="AX764" s="14" t="s">
        <v>74</v>
      </c>
      <c r="AY764" s="255" t="s">
        <v>224</v>
      </c>
    </row>
    <row r="765" s="13" customFormat="1">
      <c r="A765" s="13"/>
      <c r="B765" s="229"/>
      <c r="C765" s="230"/>
      <c r="D765" s="231" t="s">
        <v>268</v>
      </c>
      <c r="E765" s="232" t="s">
        <v>19</v>
      </c>
      <c r="F765" s="233" t="s">
        <v>1017</v>
      </c>
      <c r="G765" s="230"/>
      <c r="H765" s="234">
        <v>292.59100000000001</v>
      </c>
      <c r="I765" s="235"/>
      <c r="J765" s="230"/>
      <c r="K765" s="230"/>
      <c r="L765" s="236"/>
      <c r="M765" s="237"/>
      <c r="N765" s="238"/>
      <c r="O765" s="238"/>
      <c r="P765" s="238"/>
      <c r="Q765" s="238"/>
      <c r="R765" s="238"/>
      <c r="S765" s="238"/>
      <c r="T765" s="239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0" t="s">
        <v>268</v>
      </c>
      <c r="AU765" s="240" t="s">
        <v>93</v>
      </c>
      <c r="AV765" s="13" t="s">
        <v>93</v>
      </c>
      <c r="AW765" s="13" t="s">
        <v>34</v>
      </c>
      <c r="AX765" s="13" t="s">
        <v>74</v>
      </c>
      <c r="AY765" s="240" t="s">
        <v>224</v>
      </c>
    </row>
    <row r="766" s="13" customFormat="1">
      <c r="A766" s="13"/>
      <c r="B766" s="229"/>
      <c r="C766" s="230"/>
      <c r="D766" s="231" t="s">
        <v>268</v>
      </c>
      <c r="E766" s="232" t="s">
        <v>19</v>
      </c>
      <c r="F766" s="233" t="s">
        <v>1018</v>
      </c>
      <c r="G766" s="230"/>
      <c r="H766" s="234">
        <v>3.9750000000000001</v>
      </c>
      <c r="I766" s="235"/>
      <c r="J766" s="230"/>
      <c r="K766" s="230"/>
      <c r="L766" s="236"/>
      <c r="M766" s="237"/>
      <c r="N766" s="238"/>
      <c r="O766" s="238"/>
      <c r="P766" s="238"/>
      <c r="Q766" s="238"/>
      <c r="R766" s="238"/>
      <c r="S766" s="238"/>
      <c r="T766" s="239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0" t="s">
        <v>268</v>
      </c>
      <c r="AU766" s="240" t="s">
        <v>93</v>
      </c>
      <c r="AV766" s="13" t="s">
        <v>93</v>
      </c>
      <c r="AW766" s="13" t="s">
        <v>34</v>
      </c>
      <c r="AX766" s="13" t="s">
        <v>74</v>
      </c>
      <c r="AY766" s="240" t="s">
        <v>224</v>
      </c>
    </row>
    <row r="767" s="15" customFormat="1">
      <c r="A767" s="15"/>
      <c r="B767" s="256"/>
      <c r="C767" s="257"/>
      <c r="D767" s="231" t="s">
        <v>268</v>
      </c>
      <c r="E767" s="258" t="s">
        <v>19</v>
      </c>
      <c r="F767" s="259" t="s">
        <v>300</v>
      </c>
      <c r="G767" s="257"/>
      <c r="H767" s="260">
        <v>296.56599999999997</v>
      </c>
      <c r="I767" s="261"/>
      <c r="J767" s="257"/>
      <c r="K767" s="257"/>
      <c r="L767" s="262"/>
      <c r="M767" s="263"/>
      <c r="N767" s="264"/>
      <c r="O767" s="264"/>
      <c r="P767" s="264"/>
      <c r="Q767" s="264"/>
      <c r="R767" s="264"/>
      <c r="S767" s="264"/>
      <c r="T767" s="26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6" t="s">
        <v>268</v>
      </c>
      <c r="AU767" s="266" t="s">
        <v>93</v>
      </c>
      <c r="AV767" s="15" t="s">
        <v>108</v>
      </c>
      <c r="AW767" s="15" t="s">
        <v>34</v>
      </c>
      <c r="AX767" s="15" t="s">
        <v>74</v>
      </c>
      <c r="AY767" s="266" t="s">
        <v>224</v>
      </c>
    </row>
    <row r="768" s="14" customFormat="1">
      <c r="A768" s="14"/>
      <c r="B768" s="246"/>
      <c r="C768" s="247"/>
      <c r="D768" s="231" t="s">
        <v>268</v>
      </c>
      <c r="E768" s="248" t="s">
        <v>19</v>
      </c>
      <c r="F768" s="249" t="s">
        <v>1019</v>
      </c>
      <c r="G768" s="247"/>
      <c r="H768" s="248" t="s">
        <v>19</v>
      </c>
      <c r="I768" s="250"/>
      <c r="J768" s="247"/>
      <c r="K768" s="247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268</v>
      </c>
      <c r="AU768" s="255" t="s">
        <v>93</v>
      </c>
      <c r="AV768" s="14" t="s">
        <v>82</v>
      </c>
      <c r="AW768" s="14" t="s">
        <v>34</v>
      </c>
      <c r="AX768" s="14" t="s">
        <v>74</v>
      </c>
      <c r="AY768" s="255" t="s">
        <v>224</v>
      </c>
    </row>
    <row r="769" s="13" customFormat="1">
      <c r="A769" s="13"/>
      <c r="B769" s="229"/>
      <c r="C769" s="230"/>
      <c r="D769" s="231" t="s">
        <v>268</v>
      </c>
      <c r="E769" s="232" t="s">
        <v>19</v>
      </c>
      <c r="F769" s="233" t="s">
        <v>1020</v>
      </c>
      <c r="G769" s="230"/>
      <c r="H769" s="234">
        <v>259.84800000000001</v>
      </c>
      <c r="I769" s="235"/>
      <c r="J769" s="230"/>
      <c r="K769" s="230"/>
      <c r="L769" s="236"/>
      <c r="M769" s="237"/>
      <c r="N769" s="238"/>
      <c r="O769" s="238"/>
      <c r="P769" s="238"/>
      <c r="Q769" s="238"/>
      <c r="R769" s="238"/>
      <c r="S769" s="238"/>
      <c r="T769" s="23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0" t="s">
        <v>268</v>
      </c>
      <c r="AU769" s="240" t="s">
        <v>93</v>
      </c>
      <c r="AV769" s="13" t="s">
        <v>93</v>
      </c>
      <c r="AW769" s="13" t="s">
        <v>34</v>
      </c>
      <c r="AX769" s="13" t="s">
        <v>74</v>
      </c>
      <c r="AY769" s="240" t="s">
        <v>224</v>
      </c>
    </row>
    <row r="770" s="15" customFormat="1">
      <c r="A770" s="15"/>
      <c r="B770" s="256"/>
      <c r="C770" s="257"/>
      <c r="D770" s="231" t="s">
        <v>268</v>
      </c>
      <c r="E770" s="258" t="s">
        <v>19</v>
      </c>
      <c r="F770" s="259" t="s">
        <v>300</v>
      </c>
      <c r="G770" s="257"/>
      <c r="H770" s="260">
        <v>259.84800000000001</v>
      </c>
      <c r="I770" s="261"/>
      <c r="J770" s="257"/>
      <c r="K770" s="257"/>
      <c r="L770" s="262"/>
      <c r="M770" s="263"/>
      <c r="N770" s="264"/>
      <c r="O770" s="264"/>
      <c r="P770" s="264"/>
      <c r="Q770" s="264"/>
      <c r="R770" s="264"/>
      <c r="S770" s="264"/>
      <c r="T770" s="26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T770" s="266" t="s">
        <v>268</v>
      </c>
      <c r="AU770" s="266" t="s">
        <v>93</v>
      </c>
      <c r="AV770" s="15" t="s">
        <v>108</v>
      </c>
      <c r="AW770" s="15" t="s">
        <v>34</v>
      </c>
      <c r="AX770" s="15" t="s">
        <v>74</v>
      </c>
      <c r="AY770" s="266" t="s">
        <v>224</v>
      </c>
    </row>
    <row r="771" s="14" customFormat="1">
      <c r="A771" s="14"/>
      <c r="B771" s="246"/>
      <c r="C771" s="247"/>
      <c r="D771" s="231" t="s">
        <v>268</v>
      </c>
      <c r="E771" s="248" t="s">
        <v>19</v>
      </c>
      <c r="F771" s="249" t="s">
        <v>1021</v>
      </c>
      <c r="G771" s="247"/>
      <c r="H771" s="248" t="s">
        <v>19</v>
      </c>
      <c r="I771" s="250"/>
      <c r="J771" s="247"/>
      <c r="K771" s="247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268</v>
      </c>
      <c r="AU771" s="255" t="s">
        <v>93</v>
      </c>
      <c r="AV771" s="14" t="s">
        <v>82</v>
      </c>
      <c r="AW771" s="14" t="s">
        <v>34</v>
      </c>
      <c r="AX771" s="14" t="s">
        <v>74</v>
      </c>
      <c r="AY771" s="255" t="s">
        <v>224</v>
      </c>
    </row>
    <row r="772" s="13" customFormat="1">
      <c r="A772" s="13"/>
      <c r="B772" s="229"/>
      <c r="C772" s="230"/>
      <c r="D772" s="231" t="s">
        <v>268</v>
      </c>
      <c r="E772" s="232" t="s">
        <v>19</v>
      </c>
      <c r="F772" s="233" t="s">
        <v>1022</v>
      </c>
      <c r="G772" s="230"/>
      <c r="H772" s="234">
        <v>236.33500000000001</v>
      </c>
      <c r="I772" s="235"/>
      <c r="J772" s="230"/>
      <c r="K772" s="230"/>
      <c r="L772" s="236"/>
      <c r="M772" s="237"/>
      <c r="N772" s="238"/>
      <c r="O772" s="238"/>
      <c r="P772" s="238"/>
      <c r="Q772" s="238"/>
      <c r="R772" s="238"/>
      <c r="S772" s="238"/>
      <c r="T772" s="23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0" t="s">
        <v>268</v>
      </c>
      <c r="AU772" s="240" t="s">
        <v>93</v>
      </c>
      <c r="AV772" s="13" t="s">
        <v>93</v>
      </c>
      <c r="AW772" s="13" t="s">
        <v>34</v>
      </c>
      <c r="AX772" s="13" t="s">
        <v>74</v>
      </c>
      <c r="AY772" s="240" t="s">
        <v>224</v>
      </c>
    </row>
    <row r="773" s="15" customFormat="1">
      <c r="A773" s="15"/>
      <c r="B773" s="256"/>
      <c r="C773" s="257"/>
      <c r="D773" s="231" t="s">
        <v>268</v>
      </c>
      <c r="E773" s="258" t="s">
        <v>19</v>
      </c>
      <c r="F773" s="259" t="s">
        <v>300</v>
      </c>
      <c r="G773" s="257"/>
      <c r="H773" s="260">
        <v>236.33500000000001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268</v>
      </c>
      <c r="AU773" s="266" t="s">
        <v>93</v>
      </c>
      <c r="AV773" s="15" t="s">
        <v>108</v>
      </c>
      <c r="AW773" s="15" t="s">
        <v>34</v>
      </c>
      <c r="AX773" s="15" t="s">
        <v>74</v>
      </c>
      <c r="AY773" s="266" t="s">
        <v>224</v>
      </c>
    </row>
    <row r="774" s="14" customFormat="1">
      <c r="A774" s="14"/>
      <c r="B774" s="246"/>
      <c r="C774" s="247"/>
      <c r="D774" s="231" t="s">
        <v>268</v>
      </c>
      <c r="E774" s="248" t="s">
        <v>19</v>
      </c>
      <c r="F774" s="249" t="s">
        <v>1023</v>
      </c>
      <c r="G774" s="247"/>
      <c r="H774" s="248" t="s">
        <v>19</v>
      </c>
      <c r="I774" s="250"/>
      <c r="J774" s="247"/>
      <c r="K774" s="247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268</v>
      </c>
      <c r="AU774" s="255" t="s">
        <v>93</v>
      </c>
      <c r="AV774" s="14" t="s">
        <v>82</v>
      </c>
      <c r="AW774" s="14" t="s">
        <v>34</v>
      </c>
      <c r="AX774" s="14" t="s">
        <v>74</v>
      </c>
      <c r="AY774" s="255" t="s">
        <v>224</v>
      </c>
    </row>
    <row r="775" s="13" customFormat="1">
      <c r="A775" s="13"/>
      <c r="B775" s="229"/>
      <c r="C775" s="230"/>
      <c r="D775" s="231" t="s">
        <v>268</v>
      </c>
      <c r="E775" s="232" t="s">
        <v>19</v>
      </c>
      <c r="F775" s="233" t="s">
        <v>1022</v>
      </c>
      <c r="G775" s="230"/>
      <c r="H775" s="234">
        <v>236.33500000000001</v>
      </c>
      <c r="I775" s="235"/>
      <c r="J775" s="230"/>
      <c r="K775" s="230"/>
      <c r="L775" s="236"/>
      <c r="M775" s="237"/>
      <c r="N775" s="238"/>
      <c r="O775" s="238"/>
      <c r="P775" s="238"/>
      <c r="Q775" s="238"/>
      <c r="R775" s="238"/>
      <c r="S775" s="238"/>
      <c r="T775" s="239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0" t="s">
        <v>268</v>
      </c>
      <c r="AU775" s="240" t="s">
        <v>93</v>
      </c>
      <c r="AV775" s="13" t="s">
        <v>93</v>
      </c>
      <c r="AW775" s="13" t="s">
        <v>34</v>
      </c>
      <c r="AX775" s="13" t="s">
        <v>74</v>
      </c>
      <c r="AY775" s="240" t="s">
        <v>224</v>
      </c>
    </row>
    <row r="776" s="15" customFormat="1">
      <c r="A776" s="15"/>
      <c r="B776" s="256"/>
      <c r="C776" s="257"/>
      <c r="D776" s="231" t="s">
        <v>268</v>
      </c>
      <c r="E776" s="258" t="s">
        <v>19</v>
      </c>
      <c r="F776" s="259" t="s">
        <v>300</v>
      </c>
      <c r="G776" s="257"/>
      <c r="H776" s="260">
        <v>236.33500000000001</v>
      </c>
      <c r="I776" s="261"/>
      <c r="J776" s="257"/>
      <c r="K776" s="257"/>
      <c r="L776" s="262"/>
      <c r="M776" s="263"/>
      <c r="N776" s="264"/>
      <c r="O776" s="264"/>
      <c r="P776" s="264"/>
      <c r="Q776" s="264"/>
      <c r="R776" s="264"/>
      <c r="S776" s="264"/>
      <c r="T776" s="26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T776" s="266" t="s">
        <v>268</v>
      </c>
      <c r="AU776" s="266" t="s">
        <v>93</v>
      </c>
      <c r="AV776" s="15" t="s">
        <v>108</v>
      </c>
      <c r="AW776" s="15" t="s">
        <v>34</v>
      </c>
      <c r="AX776" s="15" t="s">
        <v>74</v>
      </c>
      <c r="AY776" s="266" t="s">
        <v>224</v>
      </c>
    </row>
    <row r="777" s="14" customFormat="1">
      <c r="A777" s="14"/>
      <c r="B777" s="246"/>
      <c r="C777" s="247"/>
      <c r="D777" s="231" t="s">
        <v>268</v>
      </c>
      <c r="E777" s="248" t="s">
        <v>19</v>
      </c>
      <c r="F777" s="249" t="s">
        <v>1024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268</v>
      </c>
      <c r="AU777" s="255" t="s">
        <v>93</v>
      </c>
      <c r="AV777" s="14" t="s">
        <v>82</v>
      </c>
      <c r="AW777" s="14" t="s">
        <v>34</v>
      </c>
      <c r="AX777" s="14" t="s">
        <v>74</v>
      </c>
      <c r="AY777" s="255" t="s">
        <v>224</v>
      </c>
    </row>
    <row r="778" s="13" customFormat="1">
      <c r="A778" s="13"/>
      <c r="B778" s="229"/>
      <c r="C778" s="230"/>
      <c r="D778" s="231" t="s">
        <v>268</v>
      </c>
      <c r="E778" s="232" t="s">
        <v>19</v>
      </c>
      <c r="F778" s="233" t="s">
        <v>1025</v>
      </c>
      <c r="G778" s="230"/>
      <c r="H778" s="234">
        <v>205.066</v>
      </c>
      <c r="I778" s="235"/>
      <c r="J778" s="230"/>
      <c r="K778" s="230"/>
      <c r="L778" s="236"/>
      <c r="M778" s="237"/>
      <c r="N778" s="238"/>
      <c r="O778" s="238"/>
      <c r="P778" s="238"/>
      <c r="Q778" s="238"/>
      <c r="R778" s="238"/>
      <c r="S778" s="238"/>
      <c r="T778" s="23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0" t="s">
        <v>268</v>
      </c>
      <c r="AU778" s="240" t="s">
        <v>93</v>
      </c>
      <c r="AV778" s="13" t="s">
        <v>93</v>
      </c>
      <c r="AW778" s="13" t="s">
        <v>34</v>
      </c>
      <c r="AX778" s="13" t="s">
        <v>74</v>
      </c>
      <c r="AY778" s="240" t="s">
        <v>224</v>
      </c>
    </row>
    <row r="779" s="15" customFormat="1">
      <c r="A779" s="15"/>
      <c r="B779" s="256"/>
      <c r="C779" s="257"/>
      <c r="D779" s="231" t="s">
        <v>268</v>
      </c>
      <c r="E779" s="258" t="s">
        <v>19</v>
      </c>
      <c r="F779" s="259" t="s">
        <v>300</v>
      </c>
      <c r="G779" s="257"/>
      <c r="H779" s="260">
        <v>205.066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268</v>
      </c>
      <c r="AU779" s="266" t="s">
        <v>93</v>
      </c>
      <c r="AV779" s="15" t="s">
        <v>108</v>
      </c>
      <c r="AW779" s="15" t="s">
        <v>34</v>
      </c>
      <c r="AX779" s="15" t="s">
        <v>74</v>
      </c>
      <c r="AY779" s="266" t="s">
        <v>224</v>
      </c>
    </row>
    <row r="780" s="14" customFormat="1">
      <c r="A780" s="14"/>
      <c r="B780" s="246"/>
      <c r="C780" s="247"/>
      <c r="D780" s="231" t="s">
        <v>268</v>
      </c>
      <c r="E780" s="248" t="s">
        <v>19</v>
      </c>
      <c r="F780" s="249" t="s">
        <v>1026</v>
      </c>
      <c r="G780" s="247"/>
      <c r="H780" s="248" t="s">
        <v>19</v>
      </c>
      <c r="I780" s="250"/>
      <c r="J780" s="247"/>
      <c r="K780" s="247"/>
      <c r="L780" s="251"/>
      <c r="M780" s="252"/>
      <c r="N780" s="253"/>
      <c r="O780" s="253"/>
      <c r="P780" s="253"/>
      <c r="Q780" s="253"/>
      <c r="R780" s="253"/>
      <c r="S780" s="253"/>
      <c r="T780" s="25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5" t="s">
        <v>268</v>
      </c>
      <c r="AU780" s="255" t="s">
        <v>93</v>
      </c>
      <c r="AV780" s="14" t="s">
        <v>82</v>
      </c>
      <c r="AW780" s="14" t="s">
        <v>34</v>
      </c>
      <c r="AX780" s="14" t="s">
        <v>74</v>
      </c>
      <c r="AY780" s="255" t="s">
        <v>224</v>
      </c>
    </row>
    <row r="781" s="13" customFormat="1">
      <c r="A781" s="13"/>
      <c r="B781" s="229"/>
      <c r="C781" s="230"/>
      <c r="D781" s="231" t="s">
        <v>268</v>
      </c>
      <c r="E781" s="232" t="s">
        <v>19</v>
      </c>
      <c r="F781" s="233" t="s">
        <v>1027</v>
      </c>
      <c r="G781" s="230"/>
      <c r="H781" s="234">
        <v>117.202</v>
      </c>
      <c r="I781" s="235"/>
      <c r="J781" s="230"/>
      <c r="K781" s="230"/>
      <c r="L781" s="236"/>
      <c r="M781" s="237"/>
      <c r="N781" s="238"/>
      <c r="O781" s="238"/>
      <c r="P781" s="238"/>
      <c r="Q781" s="238"/>
      <c r="R781" s="238"/>
      <c r="S781" s="238"/>
      <c r="T781" s="239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0" t="s">
        <v>268</v>
      </c>
      <c r="AU781" s="240" t="s">
        <v>93</v>
      </c>
      <c r="AV781" s="13" t="s">
        <v>93</v>
      </c>
      <c r="AW781" s="13" t="s">
        <v>34</v>
      </c>
      <c r="AX781" s="13" t="s">
        <v>74</v>
      </c>
      <c r="AY781" s="240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1028</v>
      </c>
      <c r="G782" s="230"/>
      <c r="H782" s="234">
        <v>-0.52000000000000002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4" customFormat="1">
      <c r="A783" s="14"/>
      <c r="B783" s="246"/>
      <c r="C783" s="247"/>
      <c r="D783" s="231" t="s">
        <v>268</v>
      </c>
      <c r="E783" s="248" t="s">
        <v>19</v>
      </c>
      <c r="F783" s="249" t="s">
        <v>1029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268</v>
      </c>
      <c r="AU783" s="255" t="s">
        <v>93</v>
      </c>
      <c r="AV783" s="14" t="s">
        <v>82</v>
      </c>
      <c r="AW783" s="14" t="s">
        <v>34</v>
      </c>
      <c r="AX783" s="14" t="s">
        <v>74</v>
      </c>
      <c r="AY783" s="255" t="s">
        <v>224</v>
      </c>
    </row>
    <row r="784" s="13" customFormat="1">
      <c r="A784" s="13"/>
      <c r="B784" s="229"/>
      <c r="C784" s="230"/>
      <c r="D784" s="231" t="s">
        <v>268</v>
      </c>
      <c r="E784" s="232" t="s">
        <v>19</v>
      </c>
      <c r="F784" s="233" t="s">
        <v>1030</v>
      </c>
      <c r="G784" s="230"/>
      <c r="H784" s="234">
        <v>1.7050000000000001</v>
      </c>
      <c r="I784" s="235"/>
      <c r="J784" s="230"/>
      <c r="K784" s="230"/>
      <c r="L784" s="236"/>
      <c r="M784" s="237"/>
      <c r="N784" s="238"/>
      <c r="O784" s="238"/>
      <c r="P784" s="238"/>
      <c r="Q784" s="238"/>
      <c r="R784" s="238"/>
      <c r="S784" s="238"/>
      <c r="T784" s="23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0" t="s">
        <v>268</v>
      </c>
      <c r="AU784" s="240" t="s">
        <v>93</v>
      </c>
      <c r="AV784" s="13" t="s">
        <v>93</v>
      </c>
      <c r="AW784" s="13" t="s">
        <v>34</v>
      </c>
      <c r="AX784" s="13" t="s">
        <v>74</v>
      </c>
      <c r="AY784" s="240" t="s">
        <v>224</v>
      </c>
    </row>
    <row r="785" s="15" customFormat="1">
      <c r="A785" s="15"/>
      <c r="B785" s="256"/>
      <c r="C785" s="257"/>
      <c r="D785" s="231" t="s">
        <v>268</v>
      </c>
      <c r="E785" s="258" t="s">
        <v>19</v>
      </c>
      <c r="F785" s="259" t="s">
        <v>300</v>
      </c>
      <c r="G785" s="257"/>
      <c r="H785" s="260">
        <v>118.387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268</v>
      </c>
      <c r="AU785" s="266" t="s">
        <v>93</v>
      </c>
      <c r="AV785" s="15" t="s">
        <v>108</v>
      </c>
      <c r="AW785" s="15" t="s">
        <v>34</v>
      </c>
      <c r="AX785" s="15" t="s">
        <v>74</v>
      </c>
      <c r="AY785" s="266" t="s">
        <v>224</v>
      </c>
    </row>
    <row r="786" s="14" customFormat="1">
      <c r="A786" s="14"/>
      <c r="B786" s="246"/>
      <c r="C786" s="247"/>
      <c r="D786" s="231" t="s">
        <v>268</v>
      </c>
      <c r="E786" s="248" t="s">
        <v>19</v>
      </c>
      <c r="F786" s="249" t="s">
        <v>1031</v>
      </c>
      <c r="G786" s="247"/>
      <c r="H786" s="248" t="s">
        <v>19</v>
      </c>
      <c r="I786" s="250"/>
      <c r="J786" s="247"/>
      <c r="K786" s="247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268</v>
      </c>
      <c r="AU786" s="255" t="s">
        <v>93</v>
      </c>
      <c r="AV786" s="14" t="s">
        <v>82</v>
      </c>
      <c r="AW786" s="14" t="s">
        <v>34</v>
      </c>
      <c r="AX786" s="14" t="s">
        <v>74</v>
      </c>
      <c r="AY786" s="255" t="s">
        <v>224</v>
      </c>
    </row>
    <row r="787" s="13" customFormat="1">
      <c r="A787" s="13"/>
      <c r="B787" s="229"/>
      <c r="C787" s="230"/>
      <c r="D787" s="231" t="s">
        <v>268</v>
      </c>
      <c r="E787" s="232" t="s">
        <v>19</v>
      </c>
      <c r="F787" s="233" t="s">
        <v>1032</v>
      </c>
      <c r="G787" s="230"/>
      <c r="H787" s="234">
        <v>3.4089999999999998</v>
      </c>
      <c r="I787" s="235"/>
      <c r="J787" s="230"/>
      <c r="K787" s="230"/>
      <c r="L787" s="236"/>
      <c r="M787" s="237"/>
      <c r="N787" s="238"/>
      <c r="O787" s="238"/>
      <c r="P787" s="238"/>
      <c r="Q787" s="238"/>
      <c r="R787" s="238"/>
      <c r="S787" s="238"/>
      <c r="T787" s="239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0" t="s">
        <v>268</v>
      </c>
      <c r="AU787" s="240" t="s">
        <v>93</v>
      </c>
      <c r="AV787" s="13" t="s">
        <v>93</v>
      </c>
      <c r="AW787" s="13" t="s">
        <v>34</v>
      </c>
      <c r="AX787" s="13" t="s">
        <v>74</v>
      </c>
      <c r="AY787" s="240" t="s">
        <v>224</v>
      </c>
    </row>
    <row r="788" s="15" customFormat="1">
      <c r="A788" s="15"/>
      <c r="B788" s="256"/>
      <c r="C788" s="257"/>
      <c r="D788" s="231" t="s">
        <v>268</v>
      </c>
      <c r="E788" s="258" t="s">
        <v>19</v>
      </c>
      <c r="F788" s="259" t="s">
        <v>300</v>
      </c>
      <c r="G788" s="257"/>
      <c r="H788" s="260">
        <v>3.4089999999999998</v>
      </c>
      <c r="I788" s="261"/>
      <c r="J788" s="257"/>
      <c r="K788" s="257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268</v>
      </c>
      <c r="AU788" s="266" t="s">
        <v>93</v>
      </c>
      <c r="AV788" s="15" t="s">
        <v>108</v>
      </c>
      <c r="AW788" s="15" t="s">
        <v>34</v>
      </c>
      <c r="AX788" s="15" t="s">
        <v>74</v>
      </c>
      <c r="AY788" s="266" t="s">
        <v>224</v>
      </c>
    </row>
    <row r="789" s="14" customFormat="1">
      <c r="A789" s="14"/>
      <c r="B789" s="246"/>
      <c r="C789" s="247"/>
      <c r="D789" s="231" t="s">
        <v>268</v>
      </c>
      <c r="E789" s="248" t="s">
        <v>19</v>
      </c>
      <c r="F789" s="249" t="s">
        <v>1033</v>
      </c>
      <c r="G789" s="247"/>
      <c r="H789" s="248" t="s">
        <v>19</v>
      </c>
      <c r="I789" s="250"/>
      <c r="J789" s="247"/>
      <c r="K789" s="247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268</v>
      </c>
      <c r="AU789" s="255" t="s">
        <v>93</v>
      </c>
      <c r="AV789" s="14" t="s">
        <v>82</v>
      </c>
      <c r="AW789" s="14" t="s">
        <v>34</v>
      </c>
      <c r="AX789" s="14" t="s">
        <v>74</v>
      </c>
      <c r="AY789" s="255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1019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1034</v>
      </c>
      <c r="G791" s="230"/>
      <c r="H791" s="234">
        <v>17.111000000000001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1035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1036</v>
      </c>
      <c r="G793" s="230"/>
      <c r="H793" s="234">
        <v>17.039000000000001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1037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1038</v>
      </c>
      <c r="G795" s="230"/>
      <c r="H795" s="234">
        <v>15.984999999999999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4" customFormat="1">
      <c r="A796" s="14"/>
      <c r="B796" s="246"/>
      <c r="C796" s="247"/>
      <c r="D796" s="231" t="s">
        <v>268</v>
      </c>
      <c r="E796" s="248" t="s">
        <v>19</v>
      </c>
      <c r="F796" s="249" t="s">
        <v>1039</v>
      </c>
      <c r="G796" s="247"/>
      <c r="H796" s="248" t="s">
        <v>19</v>
      </c>
      <c r="I796" s="250"/>
      <c r="J796" s="247"/>
      <c r="K796" s="247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268</v>
      </c>
      <c r="AU796" s="255" t="s">
        <v>93</v>
      </c>
      <c r="AV796" s="14" t="s">
        <v>82</v>
      </c>
      <c r="AW796" s="14" t="s">
        <v>34</v>
      </c>
      <c r="AX796" s="14" t="s">
        <v>74</v>
      </c>
      <c r="AY796" s="255" t="s">
        <v>224</v>
      </c>
    </row>
    <row r="797" s="13" customFormat="1">
      <c r="A797" s="13"/>
      <c r="B797" s="229"/>
      <c r="C797" s="230"/>
      <c r="D797" s="231" t="s">
        <v>268</v>
      </c>
      <c r="E797" s="232" t="s">
        <v>19</v>
      </c>
      <c r="F797" s="233" t="s">
        <v>1040</v>
      </c>
      <c r="G797" s="230"/>
      <c r="H797" s="234">
        <v>8.0289999999999999</v>
      </c>
      <c r="I797" s="235"/>
      <c r="J797" s="230"/>
      <c r="K797" s="230"/>
      <c r="L797" s="236"/>
      <c r="M797" s="237"/>
      <c r="N797" s="238"/>
      <c r="O797" s="238"/>
      <c r="P797" s="238"/>
      <c r="Q797" s="238"/>
      <c r="R797" s="238"/>
      <c r="S797" s="238"/>
      <c r="T797" s="23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0" t="s">
        <v>268</v>
      </c>
      <c r="AU797" s="240" t="s">
        <v>93</v>
      </c>
      <c r="AV797" s="13" t="s">
        <v>93</v>
      </c>
      <c r="AW797" s="13" t="s">
        <v>34</v>
      </c>
      <c r="AX797" s="13" t="s">
        <v>74</v>
      </c>
      <c r="AY797" s="240" t="s">
        <v>224</v>
      </c>
    </row>
    <row r="798" s="15" customFormat="1">
      <c r="A798" s="15"/>
      <c r="B798" s="256"/>
      <c r="C798" s="257"/>
      <c r="D798" s="231" t="s">
        <v>268</v>
      </c>
      <c r="E798" s="258" t="s">
        <v>19</v>
      </c>
      <c r="F798" s="259" t="s">
        <v>300</v>
      </c>
      <c r="G798" s="257"/>
      <c r="H798" s="260">
        <v>58.164000000000001</v>
      </c>
      <c r="I798" s="261"/>
      <c r="J798" s="257"/>
      <c r="K798" s="257"/>
      <c r="L798" s="262"/>
      <c r="M798" s="263"/>
      <c r="N798" s="264"/>
      <c r="O798" s="264"/>
      <c r="P798" s="264"/>
      <c r="Q798" s="264"/>
      <c r="R798" s="264"/>
      <c r="S798" s="264"/>
      <c r="T798" s="26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T798" s="266" t="s">
        <v>268</v>
      </c>
      <c r="AU798" s="266" t="s">
        <v>93</v>
      </c>
      <c r="AV798" s="15" t="s">
        <v>108</v>
      </c>
      <c r="AW798" s="15" t="s">
        <v>34</v>
      </c>
      <c r="AX798" s="15" t="s">
        <v>74</v>
      </c>
      <c r="AY798" s="266" t="s">
        <v>224</v>
      </c>
    </row>
    <row r="799" s="16" customFormat="1">
      <c r="A799" s="16"/>
      <c r="B799" s="272"/>
      <c r="C799" s="273"/>
      <c r="D799" s="231" t="s">
        <v>268</v>
      </c>
      <c r="E799" s="274" t="s">
        <v>19</v>
      </c>
      <c r="F799" s="275" t="s">
        <v>351</v>
      </c>
      <c r="G799" s="273"/>
      <c r="H799" s="276">
        <v>1414.1099999999999</v>
      </c>
      <c r="I799" s="277"/>
      <c r="J799" s="273"/>
      <c r="K799" s="273"/>
      <c r="L799" s="278"/>
      <c r="M799" s="279"/>
      <c r="N799" s="280"/>
      <c r="O799" s="280"/>
      <c r="P799" s="280"/>
      <c r="Q799" s="280"/>
      <c r="R799" s="280"/>
      <c r="S799" s="280"/>
      <c r="T799" s="281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T799" s="282" t="s">
        <v>268</v>
      </c>
      <c r="AU799" s="282" t="s">
        <v>93</v>
      </c>
      <c r="AV799" s="16" t="s">
        <v>231</v>
      </c>
      <c r="AW799" s="16" t="s">
        <v>34</v>
      </c>
      <c r="AX799" s="16" t="s">
        <v>82</v>
      </c>
      <c r="AY799" s="282" t="s">
        <v>224</v>
      </c>
    </row>
    <row r="800" s="2" customFormat="1" ht="37.8" customHeight="1">
      <c r="A800" s="41"/>
      <c r="B800" s="42"/>
      <c r="C800" s="216" t="s">
        <v>1041</v>
      </c>
      <c r="D800" s="216" t="s">
        <v>227</v>
      </c>
      <c r="E800" s="217" t="s">
        <v>1042</v>
      </c>
      <c r="F800" s="218" t="s">
        <v>1043</v>
      </c>
      <c r="G800" s="219" t="s">
        <v>266</v>
      </c>
      <c r="H800" s="220">
        <v>7073.3779999999997</v>
      </c>
      <c r="I800" s="221"/>
      <c r="J800" s="222">
        <f>ROUND(I800*H800,2)</f>
        <v>0</v>
      </c>
      <c r="K800" s="218" t="s">
        <v>312</v>
      </c>
      <c r="L800" s="47"/>
      <c r="M800" s="223" t="s">
        <v>19</v>
      </c>
      <c r="N800" s="224" t="s">
        <v>46</v>
      </c>
      <c r="O800" s="87"/>
      <c r="P800" s="225">
        <f>O800*H800</f>
        <v>0</v>
      </c>
      <c r="Q800" s="225">
        <v>0.0053299999999999997</v>
      </c>
      <c r="R800" s="225">
        <f>Q800*H800</f>
        <v>37.701104739999998</v>
      </c>
      <c r="S800" s="225">
        <v>0</v>
      </c>
      <c r="T800" s="226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7" t="s">
        <v>231</v>
      </c>
      <c r="AT800" s="227" t="s">
        <v>227</v>
      </c>
      <c r="AU800" s="227" t="s">
        <v>93</v>
      </c>
      <c r="AY800" s="20" t="s">
        <v>224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20" t="s">
        <v>93</v>
      </c>
      <c r="BK800" s="228">
        <f>ROUND(I800*H800,2)</f>
        <v>0</v>
      </c>
      <c r="BL800" s="20" t="s">
        <v>231</v>
      </c>
      <c r="BM800" s="227" t="s">
        <v>1044</v>
      </c>
    </row>
    <row r="801" s="2" customFormat="1">
      <c r="A801" s="41"/>
      <c r="B801" s="42"/>
      <c r="C801" s="43"/>
      <c r="D801" s="267" t="s">
        <v>314</v>
      </c>
      <c r="E801" s="43"/>
      <c r="F801" s="268" t="s">
        <v>1045</v>
      </c>
      <c r="G801" s="43"/>
      <c r="H801" s="43"/>
      <c r="I801" s="269"/>
      <c r="J801" s="43"/>
      <c r="K801" s="43"/>
      <c r="L801" s="47"/>
      <c r="M801" s="270"/>
      <c r="N801" s="271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314</v>
      </c>
      <c r="AU801" s="20" t="s">
        <v>93</v>
      </c>
    </row>
    <row r="802" s="14" customFormat="1">
      <c r="A802" s="14"/>
      <c r="B802" s="246"/>
      <c r="C802" s="247"/>
      <c r="D802" s="231" t="s">
        <v>268</v>
      </c>
      <c r="E802" s="248" t="s">
        <v>19</v>
      </c>
      <c r="F802" s="249" t="s">
        <v>1016</v>
      </c>
      <c r="G802" s="247"/>
      <c r="H802" s="248" t="s">
        <v>19</v>
      </c>
      <c r="I802" s="250"/>
      <c r="J802" s="247"/>
      <c r="K802" s="247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268</v>
      </c>
      <c r="AU802" s="255" t="s">
        <v>93</v>
      </c>
      <c r="AV802" s="14" t="s">
        <v>82</v>
      </c>
      <c r="AW802" s="14" t="s">
        <v>34</v>
      </c>
      <c r="AX802" s="14" t="s">
        <v>74</v>
      </c>
      <c r="AY802" s="255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1046</v>
      </c>
      <c r="G803" s="230"/>
      <c r="H803" s="234">
        <v>1170.365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3" customFormat="1">
      <c r="A804" s="13"/>
      <c r="B804" s="229"/>
      <c r="C804" s="230"/>
      <c r="D804" s="231" t="s">
        <v>268</v>
      </c>
      <c r="E804" s="232" t="s">
        <v>19</v>
      </c>
      <c r="F804" s="233" t="s">
        <v>1047</v>
      </c>
      <c r="G804" s="230"/>
      <c r="H804" s="234">
        <v>61.520000000000003</v>
      </c>
      <c r="I804" s="235"/>
      <c r="J804" s="230"/>
      <c r="K804" s="230"/>
      <c r="L804" s="236"/>
      <c r="M804" s="237"/>
      <c r="N804" s="238"/>
      <c r="O804" s="238"/>
      <c r="P804" s="238"/>
      <c r="Q804" s="238"/>
      <c r="R804" s="238"/>
      <c r="S804" s="238"/>
      <c r="T804" s="239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0" t="s">
        <v>268</v>
      </c>
      <c r="AU804" s="240" t="s">
        <v>93</v>
      </c>
      <c r="AV804" s="13" t="s">
        <v>93</v>
      </c>
      <c r="AW804" s="13" t="s">
        <v>34</v>
      </c>
      <c r="AX804" s="13" t="s">
        <v>74</v>
      </c>
      <c r="AY804" s="240" t="s">
        <v>224</v>
      </c>
    </row>
    <row r="805" s="13" customFormat="1">
      <c r="A805" s="13"/>
      <c r="B805" s="229"/>
      <c r="C805" s="230"/>
      <c r="D805" s="231" t="s">
        <v>268</v>
      </c>
      <c r="E805" s="232" t="s">
        <v>19</v>
      </c>
      <c r="F805" s="233" t="s">
        <v>1048</v>
      </c>
      <c r="G805" s="230"/>
      <c r="H805" s="234">
        <v>39.75</v>
      </c>
      <c r="I805" s="235"/>
      <c r="J805" s="230"/>
      <c r="K805" s="230"/>
      <c r="L805" s="236"/>
      <c r="M805" s="237"/>
      <c r="N805" s="238"/>
      <c r="O805" s="238"/>
      <c r="P805" s="238"/>
      <c r="Q805" s="238"/>
      <c r="R805" s="238"/>
      <c r="S805" s="238"/>
      <c r="T805" s="23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0" t="s">
        <v>268</v>
      </c>
      <c r="AU805" s="240" t="s">
        <v>93</v>
      </c>
      <c r="AV805" s="13" t="s">
        <v>93</v>
      </c>
      <c r="AW805" s="13" t="s">
        <v>34</v>
      </c>
      <c r="AX805" s="13" t="s">
        <v>74</v>
      </c>
      <c r="AY805" s="240" t="s">
        <v>224</v>
      </c>
    </row>
    <row r="806" s="15" customFormat="1">
      <c r="A806" s="15"/>
      <c r="B806" s="256"/>
      <c r="C806" s="257"/>
      <c r="D806" s="231" t="s">
        <v>268</v>
      </c>
      <c r="E806" s="258" t="s">
        <v>19</v>
      </c>
      <c r="F806" s="259" t="s">
        <v>300</v>
      </c>
      <c r="G806" s="257"/>
      <c r="H806" s="260">
        <v>1271.635</v>
      </c>
      <c r="I806" s="261"/>
      <c r="J806" s="257"/>
      <c r="K806" s="257"/>
      <c r="L806" s="262"/>
      <c r="M806" s="263"/>
      <c r="N806" s="264"/>
      <c r="O806" s="264"/>
      <c r="P806" s="264"/>
      <c r="Q806" s="264"/>
      <c r="R806" s="264"/>
      <c r="S806" s="264"/>
      <c r="T806" s="26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6" t="s">
        <v>268</v>
      </c>
      <c r="AU806" s="266" t="s">
        <v>93</v>
      </c>
      <c r="AV806" s="15" t="s">
        <v>108</v>
      </c>
      <c r="AW806" s="15" t="s">
        <v>34</v>
      </c>
      <c r="AX806" s="15" t="s">
        <v>74</v>
      </c>
      <c r="AY806" s="266" t="s">
        <v>224</v>
      </c>
    </row>
    <row r="807" s="14" customFormat="1">
      <c r="A807" s="14"/>
      <c r="B807" s="246"/>
      <c r="C807" s="247"/>
      <c r="D807" s="231" t="s">
        <v>268</v>
      </c>
      <c r="E807" s="248" t="s">
        <v>19</v>
      </c>
      <c r="F807" s="249" t="s">
        <v>1019</v>
      </c>
      <c r="G807" s="247"/>
      <c r="H807" s="248" t="s">
        <v>19</v>
      </c>
      <c r="I807" s="250"/>
      <c r="J807" s="247"/>
      <c r="K807" s="247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268</v>
      </c>
      <c r="AU807" s="255" t="s">
        <v>93</v>
      </c>
      <c r="AV807" s="14" t="s">
        <v>82</v>
      </c>
      <c r="AW807" s="14" t="s">
        <v>34</v>
      </c>
      <c r="AX807" s="14" t="s">
        <v>74</v>
      </c>
      <c r="AY807" s="255" t="s">
        <v>224</v>
      </c>
    </row>
    <row r="808" s="13" customFormat="1">
      <c r="A808" s="13"/>
      <c r="B808" s="229"/>
      <c r="C808" s="230"/>
      <c r="D808" s="231" t="s">
        <v>268</v>
      </c>
      <c r="E808" s="232" t="s">
        <v>19</v>
      </c>
      <c r="F808" s="233" t="s">
        <v>1049</v>
      </c>
      <c r="G808" s="230"/>
      <c r="H808" s="234">
        <v>1181.127</v>
      </c>
      <c r="I808" s="235"/>
      <c r="J808" s="230"/>
      <c r="K808" s="230"/>
      <c r="L808" s="236"/>
      <c r="M808" s="237"/>
      <c r="N808" s="238"/>
      <c r="O808" s="238"/>
      <c r="P808" s="238"/>
      <c r="Q808" s="238"/>
      <c r="R808" s="238"/>
      <c r="S808" s="238"/>
      <c r="T808" s="239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0" t="s">
        <v>268</v>
      </c>
      <c r="AU808" s="240" t="s">
        <v>93</v>
      </c>
      <c r="AV808" s="13" t="s">
        <v>93</v>
      </c>
      <c r="AW808" s="13" t="s">
        <v>34</v>
      </c>
      <c r="AX808" s="13" t="s">
        <v>74</v>
      </c>
      <c r="AY808" s="240" t="s">
        <v>224</v>
      </c>
    </row>
    <row r="809" s="13" customFormat="1">
      <c r="A809" s="13"/>
      <c r="B809" s="229"/>
      <c r="C809" s="230"/>
      <c r="D809" s="231" t="s">
        <v>268</v>
      </c>
      <c r="E809" s="232" t="s">
        <v>19</v>
      </c>
      <c r="F809" s="233" t="s">
        <v>1050</v>
      </c>
      <c r="G809" s="230"/>
      <c r="H809" s="234">
        <v>72.102999999999994</v>
      </c>
      <c r="I809" s="235"/>
      <c r="J809" s="230"/>
      <c r="K809" s="230"/>
      <c r="L809" s="236"/>
      <c r="M809" s="237"/>
      <c r="N809" s="238"/>
      <c r="O809" s="238"/>
      <c r="P809" s="238"/>
      <c r="Q809" s="238"/>
      <c r="R809" s="238"/>
      <c r="S809" s="238"/>
      <c r="T809" s="239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0" t="s">
        <v>268</v>
      </c>
      <c r="AU809" s="240" t="s">
        <v>93</v>
      </c>
      <c r="AV809" s="13" t="s">
        <v>93</v>
      </c>
      <c r="AW809" s="13" t="s">
        <v>34</v>
      </c>
      <c r="AX809" s="13" t="s">
        <v>74</v>
      </c>
      <c r="AY809" s="240" t="s">
        <v>224</v>
      </c>
    </row>
    <row r="810" s="15" customFormat="1">
      <c r="A810" s="15"/>
      <c r="B810" s="256"/>
      <c r="C810" s="257"/>
      <c r="D810" s="231" t="s">
        <v>268</v>
      </c>
      <c r="E810" s="258" t="s">
        <v>19</v>
      </c>
      <c r="F810" s="259" t="s">
        <v>300</v>
      </c>
      <c r="G810" s="257"/>
      <c r="H810" s="260">
        <v>1253.23</v>
      </c>
      <c r="I810" s="261"/>
      <c r="J810" s="257"/>
      <c r="K810" s="257"/>
      <c r="L810" s="262"/>
      <c r="M810" s="263"/>
      <c r="N810" s="264"/>
      <c r="O810" s="264"/>
      <c r="P810" s="264"/>
      <c r="Q810" s="264"/>
      <c r="R810" s="264"/>
      <c r="S810" s="264"/>
      <c r="T810" s="26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6" t="s">
        <v>268</v>
      </c>
      <c r="AU810" s="266" t="s">
        <v>93</v>
      </c>
      <c r="AV810" s="15" t="s">
        <v>108</v>
      </c>
      <c r="AW810" s="15" t="s">
        <v>34</v>
      </c>
      <c r="AX810" s="15" t="s">
        <v>74</v>
      </c>
      <c r="AY810" s="266" t="s">
        <v>224</v>
      </c>
    </row>
    <row r="811" s="14" customFormat="1">
      <c r="A811" s="14"/>
      <c r="B811" s="246"/>
      <c r="C811" s="247"/>
      <c r="D811" s="231" t="s">
        <v>268</v>
      </c>
      <c r="E811" s="248" t="s">
        <v>19</v>
      </c>
      <c r="F811" s="249" t="s">
        <v>1021</v>
      </c>
      <c r="G811" s="247"/>
      <c r="H811" s="248" t="s">
        <v>19</v>
      </c>
      <c r="I811" s="250"/>
      <c r="J811" s="247"/>
      <c r="K811" s="247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268</v>
      </c>
      <c r="AU811" s="255" t="s">
        <v>93</v>
      </c>
      <c r="AV811" s="14" t="s">
        <v>82</v>
      </c>
      <c r="AW811" s="14" t="s">
        <v>34</v>
      </c>
      <c r="AX811" s="14" t="s">
        <v>74</v>
      </c>
      <c r="AY811" s="255" t="s">
        <v>224</v>
      </c>
    </row>
    <row r="812" s="13" customFormat="1">
      <c r="A812" s="13"/>
      <c r="B812" s="229"/>
      <c r="C812" s="230"/>
      <c r="D812" s="231" t="s">
        <v>268</v>
      </c>
      <c r="E812" s="232" t="s">
        <v>19</v>
      </c>
      <c r="F812" s="233" t="s">
        <v>1051</v>
      </c>
      <c r="G812" s="230"/>
      <c r="H812" s="234">
        <v>1181.6759999999999</v>
      </c>
      <c r="I812" s="235"/>
      <c r="J812" s="230"/>
      <c r="K812" s="230"/>
      <c r="L812" s="236"/>
      <c r="M812" s="237"/>
      <c r="N812" s="238"/>
      <c r="O812" s="238"/>
      <c r="P812" s="238"/>
      <c r="Q812" s="238"/>
      <c r="R812" s="238"/>
      <c r="S812" s="238"/>
      <c r="T812" s="23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0" t="s">
        <v>268</v>
      </c>
      <c r="AU812" s="240" t="s">
        <v>93</v>
      </c>
      <c r="AV812" s="13" t="s">
        <v>93</v>
      </c>
      <c r="AW812" s="13" t="s">
        <v>34</v>
      </c>
      <c r="AX812" s="13" t="s">
        <v>74</v>
      </c>
      <c r="AY812" s="240" t="s">
        <v>224</v>
      </c>
    </row>
    <row r="813" s="13" customFormat="1">
      <c r="A813" s="13"/>
      <c r="B813" s="229"/>
      <c r="C813" s="230"/>
      <c r="D813" s="231" t="s">
        <v>268</v>
      </c>
      <c r="E813" s="232" t="s">
        <v>19</v>
      </c>
      <c r="F813" s="233" t="s">
        <v>1052</v>
      </c>
      <c r="G813" s="230"/>
      <c r="H813" s="234">
        <v>52.899999999999999</v>
      </c>
      <c r="I813" s="235"/>
      <c r="J813" s="230"/>
      <c r="K813" s="230"/>
      <c r="L813" s="236"/>
      <c r="M813" s="237"/>
      <c r="N813" s="238"/>
      <c r="O813" s="238"/>
      <c r="P813" s="238"/>
      <c r="Q813" s="238"/>
      <c r="R813" s="238"/>
      <c r="S813" s="238"/>
      <c r="T813" s="23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0" t="s">
        <v>268</v>
      </c>
      <c r="AU813" s="240" t="s">
        <v>93</v>
      </c>
      <c r="AV813" s="13" t="s">
        <v>93</v>
      </c>
      <c r="AW813" s="13" t="s">
        <v>34</v>
      </c>
      <c r="AX813" s="13" t="s">
        <v>74</v>
      </c>
      <c r="AY813" s="240" t="s">
        <v>224</v>
      </c>
    </row>
    <row r="814" s="15" customFormat="1">
      <c r="A814" s="15"/>
      <c r="B814" s="256"/>
      <c r="C814" s="257"/>
      <c r="D814" s="231" t="s">
        <v>268</v>
      </c>
      <c r="E814" s="258" t="s">
        <v>19</v>
      </c>
      <c r="F814" s="259" t="s">
        <v>300</v>
      </c>
      <c r="G814" s="257"/>
      <c r="H814" s="260">
        <v>1234.576</v>
      </c>
      <c r="I814" s="261"/>
      <c r="J814" s="257"/>
      <c r="K814" s="257"/>
      <c r="L814" s="262"/>
      <c r="M814" s="263"/>
      <c r="N814" s="264"/>
      <c r="O814" s="264"/>
      <c r="P814" s="264"/>
      <c r="Q814" s="264"/>
      <c r="R814" s="264"/>
      <c r="S814" s="264"/>
      <c r="T814" s="26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6" t="s">
        <v>268</v>
      </c>
      <c r="AU814" s="266" t="s">
        <v>93</v>
      </c>
      <c r="AV814" s="15" t="s">
        <v>108</v>
      </c>
      <c r="AW814" s="15" t="s">
        <v>34</v>
      </c>
      <c r="AX814" s="15" t="s">
        <v>74</v>
      </c>
      <c r="AY814" s="266" t="s">
        <v>224</v>
      </c>
    </row>
    <row r="815" s="14" customFormat="1">
      <c r="A815" s="14"/>
      <c r="B815" s="246"/>
      <c r="C815" s="247"/>
      <c r="D815" s="231" t="s">
        <v>268</v>
      </c>
      <c r="E815" s="248" t="s">
        <v>19</v>
      </c>
      <c r="F815" s="249" t="s">
        <v>1023</v>
      </c>
      <c r="G815" s="247"/>
      <c r="H815" s="248" t="s">
        <v>19</v>
      </c>
      <c r="I815" s="250"/>
      <c r="J815" s="247"/>
      <c r="K815" s="247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268</v>
      </c>
      <c r="AU815" s="255" t="s">
        <v>93</v>
      </c>
      <c r="AV815" s="14" t="s">
        <v>82</v>
      </c>
      <c r="AW815" s="14" t="s">
        <v>34</v>
      </c>
      <c r="AX815" s="14" t="s">
        <v>74</v>
      </c>
      <c r="AY815" s="255" t="s">
        <v>224</v>
      </c>
    </row>
    <row r="816" s="13" customFormat="1">
      <c r="A816" s="13"/>
      <c r="B816" s="229"/>
      <c r="C816" s="230"/>
      <c r="D816" s="231" t="s">
        <v>268</v>
      </c>
      <c r="E816" s="232" t="s">
        <v>19</v>
      </c>
      <c r="F816" s="233" t="s">
        <v>1051</v>
      </c>
      <c r="G816" s="230"/>
      <c r="H816" s="234">
        <v>1181.6759999999999</v>
      </c>
      <c r="I816" s="235"/>
      <c r="J816" s="230"/>
      <c r="K816" s="230"/>
      <c r="L816" s="236"/>
      <c r="M816" s="237"/>
      <c r="N816" s="238"/>
      <c r="O816" s="238"/>
      <c r="P816" s="238"/>
      <c r="Q816" s="238"/>
      <c r="R816" s="238"/>
      <c r="S816" s="238"/>
      <c r="T816" s="239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0" t="s">
        <v>268</v>
      </c>
      <c r="AU816" s="240" t="s">
        <v>93</v>
      </c>
      <c r="AV816" s="13" t="s">
        <v>93</v>
      </c>
      <c r="AW816" s="13" t="s">
        <v>34</v>
      </c>
      <c r="AX816" s="13" t="s">
        <v>74</v>
      </c>
      <c r="AY816" s="240" t="s">
        <v>224</v>
      </c>
    </row>
    <row r="817" s="13" customFormat="1">
      <c r="A817" s="13"/>
      <c r="B817" s="229"/>
      <c r="C817" s="230"/>
      <c r="D817" s="231" t="s">
        <v>268</v>
      </c>
      <c r="E817" s="232" t="s">
        <v>19</v>
      </c>
      <c r="F817" s="233" t="s">
        <v>1052</v>
      </c>
      <c r="G817" s="230"/>
      <c r="H817" s="234">
        <v>52.899999999999999</v>
      </c>
      <c r="I817" s="235"/>
      <c r="J817" s="230"/>
      <c r="K817" s="230"/>
      <c r="L817" s="236"/>
      <c r="M817" s="237"/>
      <c r="N817" s="238"/>
      <c r="O817" s="238"/>
      <c r="P817" s="238"/>
      <c r="Q817" s="238"/>
      <c r="R817" s="238"/>
      <c r="S817" s="238"/>
      <c r="T817" s="23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0" t="s">
        <v>268</v>
      </c>
      <c r="AU817" s="240" t="s">
        <v>93</v>
      </c>
      <c r="AV817" s="13" t="s">
        <v>93</v>
      </c>
      <c r="AW817" s="13" t="s">
        <v>34</v>
      </c>
      <c r="AX817" s="13" t="s">
        <v>74</v>
      </c>
      <c r="AY817" s="240" t="s">
        <v>224</v>
      </c>
    </row>
    <row r="818" s="15" customFormat="1">
      <c r="A818" s="15"/>
      <c r="B818" s="256"/>
      <c r="C818" s="257"/>
      <c r="D818" s="231" t="s">
        <v>268</v>
      </c>
      <c r="E818" s="258" t="s">
        <v>19</v>
      </c>
      <c r="F818" s="259" t="s">
        <v>300</v>
      </c>
      <c r="G818" s="257"/>
      <c r="H818" s="260">
        <v>1234.576</v>
      </c>
      <c r="I818" s="261"/>
      <c r="J818" s="257"/>
      <c r="K818" s="257"/>
      <c r="L818" s="262"/>
      <c r="M818" s="263"/>
      <c r="N818" s="264"/>
      <c r="O818" s="264"/>
      <c r="P818" s="264"/>
      <c r="Q818" s="264"/>
      <c r="R818" s="264"/>
      <c r="S818" s="264"/>
      <c r="T818" s="26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66" t="s">
        <v>268</v>
      </c>
      <c r="AU818" s="266" t="s">
        <v>93</v>
      </c>
      <c r="AV818" s="15" t="s">
        <v>108</v>
      </c>
      <c r="AW818" s="15" t="s">
        <v>34</v>
      </c>
      <c r="AX818" s="15" t="s">
        <v>74</v>
      </c>
      <c r="AY818" s="266" t="s">
        <v>224</v>
      </c>
    </row>
    <row r="819" s="14" customFormat="1">
      <c r="A819" s="14"/>
      <c r="B819" s="246"/>
      <c r="C819" s="247"/>
      <c r="D819" s="231" t="s">
        <v>268</v>
      </c>
      <c r="E819" s="248" t="s">
        <v>19</v>
      </c>
      <c r="F819" s="249" t="s">
        <v>1024</v>
      </c>
      <c r="G819" s="247"/>
      <c r="H819" s="248" t="s">
        <v>19</v>
      </c>
      <c r="I819" s="250"/>
      <c r="J819" s="247"/>
      <c r="K819" s="247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268</v>
      </c>
      <c r="AU819" s="255" t="s">
        <v>93</v>
      </c>
      <c r="AV819" s="14" t="s">
        <v>82</v>
      </c>
      <c r="AW819" s="14" t="s">
        <v>34</v>
      </c>
      <c r="AX819" s="14" t="s">
        <v>74</v>
      </c>
      <c r="AY819" s="255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1053</v>
      </c>
      <c r="G820" s="230"/>
      <c r="H820" s="234">
        <v>1025.3320000000001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3" customFormat="1">
      <c r="A821" s="13"/>
      <c r="B821" s="229"/>
      <c r="C821" s="230"/>
      <c r="D821" s="231" t="s">
        <v>268</v>
      </c>
      <c r="E821" s="232" t="s">
        <v>19</v>
      </c>
      <c r="F821" s="233" t="s">
        <v>1054</v>
      </c>
      <c r="G821" s="230"/>
      <c r="H821" s="234">
        <v>62.311999999999998</v>
      </c>
      <c r="I821" s="235"/>
      <c r="J821" s="230"/>
      <c r="K821" s="230"/>
      <c r="L821" s="236"/>
      <c r="M821" s="237"/>
      <c r="N821" s="238"/>
      <c r="O821" s="238"/>
      <c r="P821" s="238"/>
      <c r="Q821" s="238"/>
      <c r="R821" s="238"/>
      <c r="S821" s="238"/>
      <c r="T821" s="23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0" t="s">
        <v>268</v>
      </c>
      <c r="AU821" s="240" t="s">
        <v>93</v>
      </c>
      <c r="AV821" s="13" t="s">
        <v>93</v>
      </c>
      <c r="AW821" s="13" t="s">
        <v>34</v>
      </c>
      <c r="AX821" s="13" t="s">
        <v>74</v>
      </c>
      <c r="AY821" s="240" t="s">
        <v>224</v>
      </c>
    </row>
    <row r="822" s="13" customFormat="1">
      <c r="A822" s="13"/>
      <c r="B822" s="229"/>
      <c r="C822" s="230"/>
      <c r="D822" s="231" t="s">
        <v>268</v>
      </c>
      <c r="E822" s="232" t="s">
        <v>19</v>
      </c>
      <c r="F822" s="233" t="s">
        <v>1055</v>
      </c>
      <c r="G822" s="230"/>
      <c r="H822" s="234">
        <v>2.6560000000000001</v>
      </c>
      <c r="I822" s="235"/>
      <c r="J822" s="230"/>
      <c r="K822" s="230"/>
      <c r="L822" s="236"/>
      <c r="M822" s="237"/>
      <c r="N822" s="238"/>
      <c r="O822" s="238"/>
      <c r="P822" s="238"/>
      <c r="Q822" s="238"/>
      <c r="R822" s="238"/>
      <c r="S822" s="238"/>
      <c r="T822" s="239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0" t="s">
        <v>268</v>
      </c>
      <c r="AU822" s="240" t="s">
        <v>93</v>
      </c>
      <c r="AV822" s="13" t="s">
        <v>93</v>
      </c>
      <c r="AW822" s="13" t="s">
        <v>34</v>
      </c>
      <c r="AX822" s="13" t="s">
        <v>74</v>
      </c>
      <c r="AY822" s="240" t="s">
        <v>224</v>
      </c>
    </row>
    <row r="823" s="15" customFormat="1">
      <c r="A823" s="15"/>
      <c r="B823" s="256"/>
      <c r="C823" s="257"/>
      <c r="D823" s="231" t="s">
        <v>268</v>
      </c>
      <c r="E823" s="258" t="s">
        <v>19</v>
      </c>
      <c r="F823" s="259" t="s">
        <v>300</v>
      </c>
      <c r="G823" s="257"/>
      <c r="H823" s="260">
        <v>1090.3</v>
      </c>
      <c r="I823" s="261"/>
      <c r="J823" s="257"/>
      <c r="K823" s="257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268</v>
      </c>
      <c r="AU823" s="266" t="s">
        <v>93</v>
      </c>
      <c r="AV823" s="15" t="s">
        <v>108</v>
      </c>
      <c r="AW823" s="15" t="s">
        <v>34</v>
      </c>
      <c r="AX823" s="15" t="s">
        <v>74</v>
      </c>
      <c r="AY823" s="266" t="s">
        <v>224</v>
      </c>
    </row>
    <row r="824" s="14" customFormat="1">
      <c r="A824" s="14"/>
      <c r="B824" s="246"/>
      <c r="C824" s="247"/>
      <c r="D824" s="231" t="s">
        <v>268</v>
      </c>
      <c r="E824" s="248" t="s">
        <v>19</v>
      </c>
      <c r="F824" s="249" t="s">
        <v>1026</v>
      </c>
      <c r="G824" s="247"/>
      <c r="H824" s="248" t="s">
        <v>19</v>
      </c>
      <c r="I824" s="250"/>
      <c r="J824" s="247"/>
      <c r="K824" s="247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268</v>
      </c>
      <c r="AU824" s="255" t="s">
        <v>93</v>
      </c>
      <c r="AV824" s="14" t="s">
        <v>82</v>
      </c>
      <c r="AW824" s="14" t="s">
        <v>34</v>
      </c>
      <c r="AX824" s="14" t="s">
        <v>74</v>
      </c>
      <c r="AY824" s="255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1056</v>
      </c>
      <c r="G825" s="230"/>
      <c r="H825" s="234">
        <v>583.41099999999994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3" customFormat="1">
      <c r="A826" s="13"/>
      <c r="B826" s="229"/>
      <c r="C826" s="230"/>
      <c r="D826" s="231" t="s">
        <v>268</v>
      </c>
      <c r="E826" s="232" t="s">
        <v>19</v>
      </c>
      <c r="F826" s="233" t="s">
        <v>1057</v>
      </c>
      <c r="G826" s="230"/>
      <c r="H826" s="234">
        <v>39.695999999999998</v>
      </c>
      <c r="I826" s="235"/>
      <c r="J826" s="230"/>
      <c r="K826" s="230"/>
      <c r="L826" s="236"/>
      <c r="M826" s="237"/>
      <c r="N826" s="238"/>
      <c r="O826" s="238"/>
      <c r="P826" s="238"/>
      <c r="Q826" s="238"/>
      <c r="R826" s="238"/>
      <c r="S826" s="238"/>
      <c r="T826" s="239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0" t="s">
        <v>268</v>
      </c>
      <c r="AU826" s="240" t="s">
        <v>93</v>
      </c>
      <c r="AV826" s="13" t="s">
        <v>93</v>
      </c>
      <c r="AW826" s="13" t="s">
        <v>34</v>
      </c>
      <c r="AX826" s="13" t="s">
        <v>74</v>
      </c>
      <c r="AY826" s="240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1058</v>
      </c>
      <c r="G827" s="230"/>
      <c r="H827" s="234">
        <v>1.8400000000000001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4" customFormat="1">
      <c r="A828" s="14"/>
      <c r="B828" s="246"/>
      <c r="C828" s="247"/>
      <c r="D828" s="231" t="s">
        <v>268</v>
      </c>
      <c r="E828" s="248" t="s">
        <v>19</v>
      </c>
      <c r="F828" s="249" t="s">
        <v>1029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268</v>
      </c>
      <c r="AU828" s="255" t="s">
        <v>93</v>
      </c>
      <c r="AV828" s="14" t="s">
        <v>82</v>
      </c>
      <c r="AW828" s="14" t="s">
        <v>34</v>
      </c>
      <c r="AX828" s="14" t="s">
        <v>74</v>
      </c>
      <c r="AY828" s="255" t="s">
        <v>224</v>
      </c>
    </row>
    <row r="829" s="13" customFormat="1">
      <c r="A829" s="13"/>
      <c r="B829" s="229"/>
      <c r="C829" s="230"/>
      <c r="D829" s="231" t="s">
        <v>268</v>
      </c>
      <c r="E829" s="232" t="s">
        <v>19</v>
      </c>
      <c r="F829" s="233" t="s">
        <v>1059</v>
      </c>
      <c r="G829" s="230"/>
      <c r="H829" s="234">
        <v>13.640000000000001</v>
      </c>
      <c r="I829" s="235"/>
      <c r="J829" s="230"/>
      <c r="K829" s="230"/>
      <c r="L829" s="236"/>
      <c r="M829" s="237"/>
      <c r="N829" s="238"/>
      <c r="O829" s="238"/>
      <c r="P829" s="238"/>
      <c r="Q829" s="238"/>
      <c r="R829" s="238"/>
      <c r="S829" s="238"/>
      <c r="T829" s="23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0" t="s">
        <v>268</v>
      </c>
      <c r="AU829" s="240" t="s">
        <v>93</v>
      </c>
      <c r="AV829" s="13" t="s">
        <v>93</v>
      </c>
      <c r="AW829" s="13" t="s">
        <v>34</v>
      </c>
      <c r="AX829" s="13" t="s">
        <v>74</v>
      </c>
      <c r="AY829" s="240" t="s">
        <v>224</v>
      </c>
    </row>
    <row r="830" s="15" customFormat="1">
      <c r="A830" s="15"/>
      <c r="B830" s="256"/>
      <c r="C830" s="257"/>
      <c r="D830" s="231" t="s">
        <v>268</v>
      </c>
      <c r="E830" s="258" t="s">
        <v>19</v>
      </c>
      <c r="F830" s="259" t="s">
        <v>300</v>
      </c>
      <c r="G830" s="257"/>
      <c r="H830" s="260">
        <v>638.58699999999999</v>
      </c>
      <c r="I830" s="261"/>
      <c r="J830" s="257"/>
      <c r="K830" s="257"/>
      <c r="L830" s="262"/>
      <c r="M830" s="263"/>
      <c r="N830" s="264"/>
      <c r="O830" s="264"/>
      <c r="P830" s="264"/>
      <c r="Q830" s="264"/>
      <c r="R830" s="264"/>
      <c r="S830" s="264"/>
      <c r="T830" s="26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66" t="s">
        <v>268</v>
      </c>
      <c r="AU830" s="266" t="s">
        <v>93</v>
      </c>
      <c r="AV830" s="15" t="s">
        <v>108</v>
      </c>
      <c r="AW830" s="15" t="s">
        <v>34</v>
      </c>
      <c r="AX830" s="15" t="s">
        <v>74</v>
      </c>
      <c r="AY830" s="266" t="s">
        <v>224</v>
      </c>
    </row>
    <row r="831" s="14" customFormat="1">
      <c r="A831" s="14"/>
      <c r="B831" s="246"/>
      <c r="C831" s="247"/>
      <c r="D831" s="231" t="s">
        <v>268</v>
      </c>
      <c r="E831" s="248" t="s">
        <v>19</v>
      </c>
      <c r="F831" s="249" t="s">
        <v>1031</v>
      </c>
      <c r="G831" s="247"/>
      <c r="H831" s="248" t="s">
        <v>19</v>
      </c>
      <c r="I831" s="250"/>
      <c r="J831" s="247"/>
      <c r="K831" s="247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268</v>
      </c>
      <c r="AU831" s="255" t="s">
        <v>93</v>
      </c>
      <c r="AV831" s="14" t="s">
        <v>82</v>
      </c>
      <c r="AW831" s="14" t="s">
        <v>34</v>
      </c>
      <c r="AX831" s="14" t="s">
        <v>74</v>
      </c>
      <c r="AY831" s="255" t="s">
        <v>224</v>
      </c>
    </row>
    <row r="832" s="13" customFormat="1">
      <c r="A832" s="13"/>
      <c r="B832" s="229"/>
      <c r="C832" s="230"/>
      <c r="D832" s="231" t="s">
        <v>268</v>
      </c>
      <c r="E832" s="232" t="s">
        <v>19</v>
      </c>
      <c r="F832" s="233" t="s">
        <v>1060</v>
      </c>
      <c r="G832" s="230"/>
      <c r="H832" s="234">
        <v>17.044</v>
      </c>
      <c r="I832" s="235"/>
      <c r="J832" s="230"/>
      <c r="K832" s="230"/>
      <c r="L832" s="236"/>
      <c r="M832" s="237"/>
      <c r="N832" s="238"/>
      <c r="O832" s="238"/>
      <c r="P832" s="238"/>
      <c r="Q832" s="238"/>
      <c r="R832" s="238"/>
      <c r="S832" s="238"/>
      <c r="T832" s="239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0" t="s">
        <v>268</v>
      </c>
      <c r="AU832" s="240" t="s">
        <v>93</v>
      </c>
      <c r="AV832" s="13" t="s">
        <v>93</v>
      </c>
      <c r="AW832" s="13" t="s">
        <v>34</v>
      </c>
      <c r="AX832" s="13" t="s">
        <v>74</v>
      </c>
      <c r="AY832" s="240" t="s">
        <v>224</v>
      </c>
    </row>
    <row r="833" s="13" customFormat="1">
      <c r="A833" s="13"/>
      <c r="B833" s="229"/>
      <c r="C833" s="230"/>
      <c r="D833" s="231" t="s">
        <v>268</v>
      </c>
      <c r="E833" s="232" t="s">
        <v>19</v>
      </c>
      <c r="F833" s="233" t="s">
        <v>1061</v>
      </c>
      <c r="G833" s="230"/>
      <c r="H833" s="234">
        <v>3.8159999999999998</v>
      </c>
      <c r="I833" s="235"/>
      <c r="J833" s="230"/>
      <c r="K833" s="230"/>
      <c r="L833" s="236"/>
      <c r="M833" s="237"/>
      <c r="N833" s="238"/>
      <c r="O833" s="238"/>
      <c r="P833" s="238"/>
      <c r="Q833" s="238"/>
      <c r="R833" s="238"/>
      <c r="S833" s="238"/>
      <c r="T833" s="239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0" t="s">
        <v>268</v>
      </c>
      <c r="AU833" s="240" t="s">
        <v>93</v>
      </c>
      <c r="AV833" s="13" t="s">
        <v>93</v>
      </c>
      <c r="AW833" s="13" t="s">
        <v>34</v>
      </c>
      <c r="AX833" s="13" t="s">
        <v>74</v>
      </c>
      <c r="AY833" s="240" t="s">
        <v>224</v>
      </c>
    </row>
    <row r="834" s="15" customFormat="1">
      <c r="A834" s="15"/>
      <c r="B834" s="256"/>
      <c r="C834" s="257"/>
      <c r="D834" s="231" t="s">
        <v>268</v>
      </c>
      <c r="E834" s="258" t="s">
        <v>19</v>
      </c>
      <c r="F834" s="259" t="s">
        <v>300</v>
      </c>
      <c r="G834" s="257"/>
      <c r="H834" s="260">
        <v>20.859999999999999</v>
      </c>
      <c r="I834" s="261"/>
      <c r="J834" s="257"/>
      <c r="K834" s="257"/>
      <c r="L834" s="262"/>
      <c r="M834" s="263"/>
      <c r="N834" s="264"/>
      <c r="O834" s="264"/>
      <c r="P834" s="264"/>
      <c r="Q834" s="264"/>
      <c r="R834" s="264"/>
      <c r="S834" s="264"/>
      <c r="T834" s="26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6" t="s">
        <v>268</v>
      </c>
      <c r="AU834" s="266" t="s">
        <v>93</v>
      </c>
      <c r="AV834" s="15" t="s">
        <v>108</v>
      </c>
      <c r="AW834" s="15" t="s">
        <v>34</v>
      </c>
      <c r="AX834" s="15" t="s">
        <v>74</v>
      </c>
      <c r="AY834" s="266" t="s">
        <v>224</v>
      </c>
    </row>
    <row r="835" s="14" customFormat="1">
      <c r="A835" s="14"/>
      <c r="B835" s="246"/>
      <c r="C835" s="247"/>
      <c r="D835" s="231" t="s">
        <v>268</v>
      </c>
      <c r="E835" s="248" t="s">
        <v>19</v>
      </c>
      <c r="F835" s="249" t="s">
        <v>1033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268</v>
      </c>
      <c r="AU835" s="255" t="s">
        <v>93</v>
      </c>
      <c r="AV835" s="14" t="s">
        <v>82</v>
      </c>
      <c r="AW835" s="14" t="s">
        <v>34</v>
      </c>
      <c r="AX835" s="14" t="s">
        <v>74</v>
      </c>
      <c r="AY835" s="255" t="s">
        <v>224</v>
      </c>
    </row>
    <row r="836" s="14" customFormat="1">
      <c r="A836" s="14"/>
      <c r="B836" s="246"/>
      <c r="C836" s="247"/>
      <c r="D836" s="231" t="s">
        <v>268</v>
      </c>
      <c r="E836" s="248" t="s">
        <v>19</v>
      </c>
      <c r="F836" s="249" t="s">
        <v>1019</v>
      </c>
      <c r="G836" s="247"/>
      <c r="H836" s="248" t="s">
        <v>19</v>
      </c>
      <c r="I836" s="250"/>
      <c r="J836" s="247"/>
      <c r="K836" s="247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268</v>
      </c>
      <c r="AU836" s="255" t="s">
        <v>93</v>
      </c>
      <c r="AV836" s="14" t="s">
        <v>82</v>
      </c>
      <c r="AW836" s="14" t="s">
        <v>34</v>
      </c>
      <c r="AX836" s="14" t="s">
        <v>74</v>
      </c>
      <c r="AY836" s="255" t="s">
        <v>224</v>
      </c>
    </row>
    <row r="837" s="13" customFormat="1">
      <c r="A837" s="13"/>
      <c r="B837" s="229"/>
      <c r="C837" s="230"/>
      <c r="D837" s="231" t="s">
        <v>268</v>
      </c>
      <c r="E837" s="232" t="s">
        <v>19</v>
      </c>
      <c r="F837" s="233" t="s">
        <v>1062</v>
      </c>
      <c r="G837" s="230"/>
      <c r="H837" s="234">
        <v>102.243</v>
      </c>
      <c r="I837" s="235"/>
      <c r="J837" s="230"/>
      <c r="K837" s="230"/>
      <c r="L837" s="236"/>
      <c r="M837" s="237"/>
      <c r="N837" s="238"/>
      <c r="O837" s="238"/>
      <c r="P837" s="238"/>
      <c r="Q837" s="238"/>
      <c r="R837" s="238"/>
      <c r="S837" s="238"/>
      <c r="T837" s="23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0" t="s">
        <v>268</v>
      </c>
      <c r="AU837" s="240" t="s">
        <v>93</v>
      </c>
      <c r="AV837" s="13" t="s">
        <v>93</v>
      </c>
      <c r="AW837" s="13" t="s">
        <v>34</v>
      </c>
      <c r="AX837" s="13" t="s">
        <v>74</v>
      </c>
      <c r="AY837" s="240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1063</v>
      </c>
      <c r="G838" s="230"/>
      <c r="H838" s="234">
        <v>20.318999999999999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4" customFormat="1">
      <c r="A839" s="14"/>
      <c r="B839" s="246"/>
      <c r="C839" s="247"/>
      <c r="D839" s="231" t="s">
        <v>268</v>
      </c>
      <c r="E839" s="248" t="s">
        <v>19</v>
      </c>
      <c r="F839" s="249" t="s">
        <v>1035</v>
      </c>
      <c r="G839" s="247"/>
      <c r="H839" s="248" t="s">
        <v>19</v>
      </c>
      <c r="I839" s="250"/>
      <c r="J839" s="247"/>
      <c r="K839" s="247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268</v>
      </c>
      <c r="AU839" s="255" t="s">
        <v>93</v>
      </c>
      <c r="AV839" s="14" t="s">
        <v>82</v>
      </c>
      <c r="AW839" s="14" t="s">
        <v>34</v>
      </c>
      <c r="AX839" s="14" t="s">
        <v>74</v>
      </c>
      <c r="AY839" s="255" t="s">
        <v>224</v>
      </c>
    </row>
    <row r="840" s="13" customFormat="1">
      <c r="A840" s="13"/>
      <c r="B840" s="229"/>
      <c r="C840" s="230"/>
      <c r="D840" s="231" t="s">
        <v>268</v>
      </c>
      <c r="E840" s="232" t="s">
        <v>19</v>
      </c>
      <c r="F840" s="233" t="s">
        <v>1064</v>
      </c>
      <c r="G840" s="230"/>
      <c r="H840" s="234">
        <v>43.942</v>
      </c>
      <c r="I840" s="235"/>
      <c r="J840" s="230"/>
      <c r="K840" s="230"/>
      <c r="L840" s="236"/>
      <c r="M840" s="237"/>
      <c r="N840" s="238"/>
      <c r="O840" s="238"/>
      <c r="P840" s="238"/>
      <c r="Q840" s="238"/>
      <c r="R840" s="238"/>
      <c r="S840" s="238"/>
      <c r="T840" s="23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0" t="s">
        <v>268</v>
      </c>
      <c r="AU840" s="240" t="s">
        <v>93</v>
      </c>
      <c r="AV840" s="13" t="s">
        <v>93</v>
      </c>
      <c r="AW840" s="13" t="s">
        <v>34</v>
      </c>
      <c r="AX840" s="13" t="s">
        <v>74</v>
      </c>
      <c r="AY840" s="240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1065</v>
      </c>
      <c r="G841" s="230"/>
      <c r="H841" s="234">
        <v>20.279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4" customFormat="1">
      <c r="A842" s="14"/>
      <c r="B842" s="246"/>
      <c r="C842" s="247"/>
      <c r="D842" s="231" t="s">
        <v>268</v>
      </c>
      <c r="E842" s="248" t="s">
        <v>19</v>
      </c>
      <c r="F842" s="249" t="s">
        <v>1037</v>
      </c>
      <c r="G842" s="247"/>
      <c r="H842" s="248" t="s">
        <v>19</v>
      </c>
      <c r="I842" s="250"/>
      <c r="J842" s="247"/>
      <c r="K842" s="247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268</v>
      </c>
      <c r="AU842" s="255" t="s">
        <v>93</v>
      </c>
      <c r="AV842" s="14" t="s">
        <v>82</v>
      </c>
      <c r="AW842" s="14" t="s">
        <v>34</v>
      </c>
      <c r="AX842" s="14" t="s">
        <v>74</v>
      </c>
      <c r="AY842" s="255" t="s">
        <v>224</v>
      </c>
    </row>
    <row r="843" s="13" customFormat="1">
      <c r="A843" s="13"/>
      <c r="B843" s="229"/>
      <c r="C843" s="230"/>
      <c r="D843" s="231" t="s">
        <v>268</v>
      </c>
      <c r="E843" s="232" t="s">
        <v>19</v>
      </c>
      <c r="F843" s="233" t="s">
        <v>1066</v>
      </c>
      <c r="G843" s="230"/>
      <c r="H843" s="234">
        <v>76.120000000000005</v>
      </c>
      <c r="I843" s="235"/>
      <c r="J843" s="230"/>
      <c r="K843" s="230"/>
      <c r="L843" s="236"/>
      <c r="M843" s="237"/>
      <c r="N843" s="238"/>
      <c r="O843" s="238"/>
      <c r="P843" s="238"/>
      <c r="Q843" s="238"/>
      <c r="R843" s="238"/>
      <c r="S843" s="238"/>
      <c r="T843" s="23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0" t="s">
        <v>268</v>
      </c>
      <c r="AU843" s="240" t="s">
        <v>93</v>
      </c>
      <c r="AV843" s="13" t="s">
        <v>93</v>
      </c>
      <c r="AW843" s="13" t="s">
        <v>34</v>
      </c>
      <c r="AX843" s="13" t="s">
        <v>74</v>
      </c>
      <c r="AY843" s="240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1067</v>
      </c>
      <c r="G844" s="230"/>
      <c r="H844" s="234">
        <v>18.972000000000001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4" customFormat="1">
      <c r="A845" s="14"/>
      <c r="B845" s="246"/>
      <c r="C845" s="247"/>
      <c r="D845" s="231" t="s">
        <v>268</v>
      </c>
      <c r="E845" s="248" t="s">
        <v>19</v>
      </c>
      <c r="F845" s="249" t="s">
        <v>1039</v>
      </c>
      <c r="G845" s="247"/>
      <c r="H845" s="248" t="s">
        <v>19</v>
      </c>
      <c r="I845" s="250"/>
      <c r="J845" s="247"/>
      <c r="K845" s="247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268</v>
      </c>
      <c r="AU845" s="255" t="s">
        <v>93</v>
      </c>
      <c r="AV845" s="14" t="s">
        <v>82</v>
      </c>
      <c r="AW845" s="14" t="s">
        <v>34</v>
      </c>
      <c r="AX845" s="14" t="s">
        <v>74</v>
      </c>
      <c r="AY845" s="255" t="s">
        <v>224</v>
      </c>
    </row>
    <row r="846" s="13" customFormat="1">
      <c r="A846" s="13"/>
      <c r="B846" s="229"/>
      <c r="C846" s="230"/>
      <c r="D846" s="231" t="s">
        <v>268</v>
      </c>
      <c r="E846" s="232" t="s">
        <v>19</v>
      </c>
      <c r="F846" s="233" t="s">
        <v>1068</v>
      </c>
      <c r="G846" s="230"/>
      <c r="H846" s="234">
        <v>38.232999999999997</v>
      </c>
      <c r="I846" s="235"/>
      <c r="J846" s="230"/>
      <c r="K846" s="230"/>
      <c r="L846" s="236"/>
      <c r="M846" s="237"/>
      <c r="N846" s="238"/>
      <c r="O846" s="238"/>
      <c r="P846" s="238"/>
      <c r="Q846" s="238"/>
      <c r="R846" s="238"/>
      <c r="S846" s="238"/>
      <c r="T846" s="239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0" t="s">
        <v>268</v>
      </c>
      <c r="AU846" s="240" t="s">
        <v>93</v>
      </c>
      <c r="AV846" s="13" t="s">
        <v>93</v>
      </c>
      <c r="AW846" s="13" t="s">
        <v>34</v>
      </c>
      <c r="AX846" s="13" t="s">
        <v>74</v>
      </c>
      <c r="AY846" s="240" t="s">
        <v>224</v>
      </c>
    </row>
    <row r="847" s="13" customFormat="1">
      <c r="A847" s="13"/>
      <c r="B847" s="229"/>
      <c r="C847" s="230"/>
      <c r="D847" s="231" t="s">
        <v>268</v>
      </c>
      <c r="E847" s="232" t="s">
        <v>19</v>
      </c>
      <c r="F847" s="233" t="s">
        <v>1069</v>
      </c>
      <c r="G847" s="230"/>
      <c r="H847" s="234">
        <v>9.5060000000000002</v>
      </c>
      <c r="I847" s="235"/>
      <c r="J847" s="230"/>
      <c r="K847" s="230"/>
      <c r="L847" s="236"/>
      <c r="M847" s="237"/>
      <c r="N847" s="238"/>
      <c r="O847" s="238"/>
      <c r="P847" s="238"/>
      <c r="Q847" s="238"/>
      <c r="R847" s="238"/>
      <c r="S847" s="238"/>
      <c r="T847" s="23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0" t="s">
        <v>268</v>
      </c>
      <c r="AU847" s="240" t="s">
        <v>93</v>
      </c>
      <c r="AV847" s="13" t="s">
        <v>93</v>
      </c>
      <c r="AW847" s="13" t="s">
        <v>34</v>
      </c>
      <c r="AX847" s="13" t="s">
        <v>74</v>
      </c>
      <c r="AY847" s="240" t="s">
        <v>224</v>
      </c>
    </row>
    <row r="848" s="15" customFormat="1">
      <c r="A848" s="15"/>
      <c r="B848" s="256"/>
      <c r="C848" s="257"/>
      <c r="D848" s="231" t="s">
        <v>268</v>
      </c>
      <c r="E848" s="258" t="s">
        <v>19</v>
      </c>
      <c r="F848" s="259" t="s">
        <v>300</v>
      </c>
      <c r="G848" s="257"/>
      <c r="H848" s="260">
        <v>329.61399999999998</v>
      </c>
      <c r="I848" s="261"/>
      <c r="J848" s="257"/>
      <c r="K848" s="257"/>
      <c r="L848" s="262"/>
      <c r="M848" s="263"/>
      <c r="N848" s="264"/>
      <c r="O848" s="264"/>
      <c r="P848" s="264"/>
      <c r="Q848" s="264"/>
      <c r="R848" s="264"/>
      <c r="S848" s="264"/>
      <c r="T848" s="26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6" t="s">
        <v>268</v>
      </c>
      <c r="AU848" s="266" t="s">
        <v>93</v>
      </c>
      <c r="AV848" s="15" t="s">
        <v>108</v>
      </c>
      <c r="AW848" s="15" t="s">
        <v>34</v>
      </c>
      <c r="AX848" s="15" t="s">
        <v>74</v>
      </c>
      <c r="AY848" s="266" t="s">
        <v>224</v>
      </c>
    </row>
    <row r="849" s="16" customFormat="1">
      <c r="A849" s="16"/>
      <c r="B849" s="272"/>
      <c r="C849" s="273"/>
      <c r="D849" s="231" t="s">
        <v>268</v>
      </c>
      <c r="E849" s="274" t="s">
        <v>19</v>
      </c>
      <c r="F849" s="275" t="s">
        <v>351</v>
      </c>
      <c r="G849" s="273"/>
      <c r="H849" s="276">
        <v>7073.3779999999997</v>
      </c>
      <c r="I849" s="277"/>
      <c r="J849" s="273"/>
      <c r="K849" s="273"/>
      <c r="L849" s="278"/>
      <c r="M849" s="279"/>
      <c r="N849" s="280"/>
      <c r="O849" s="280"/>
      <c r="P849" s="280"/>
      <c r="Q849" s="280"/>
      <c r="R849" s="280"/>
      <c r="S849" s="280"/>
      <c r="T849" s="281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T849" s="282" t="s">
        <v>268</v>
      </c>
      <c r="AU849" s="282" t="s">
        <v>93</v>
      </c>
      <c r="AV849" s="16" t="s">
        <v>231</v>
      </c>
      <c r="AW849" s="16" t="s">
        <v>34</v>
      </c>
      <c r="AX849" s="16" t="s">
        <v>82</v>
      </c>
      <c r="AY849" s="282" t="s">
        <v>224</v>
      </c>
    </row>
    <row r="850" s="2" customFormat="1" ht="37.8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7073.3779999999997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</v>
      </c>
      <c r="R850" s="225">
        <f>Q850*H850</f>
        <v>0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2" customFormat="1" ht="90" customHeight="1">
      <c r="A852" s="41"/>
      <c r="B852" s="42"/>
      <c r="C852" s="216" t="s">
        <v>1075</v>
      </c>
      <c r="D852" s="216" t="s">
        <v>227</v>
      </c>
      <c r="E852" s="217" t="s">
        <v>1076</v>
      </c>
      <c r="F852" s="218" t="s">
        <v>1077</v>
      </c>
      <c r="G852" s="219" t="s">
        <v>266</v>
      </c>
      <c r="H852" s="220">
        <v>41.802999999999997</v>
      </c>
      <c r="I852" s="221"/>
      <c r="J852" s="222">
        <f>ROUND(I852*H852,2)</f>
        <v>0</v>
      </c>
      <c r="K852" s="218" t="s">
        <v>312</v>
      </c>
      <c r="L852" s="47"/>
      <c r="M852" s="223" t="s">
        <v>19</v>
      </c>
      <c r="N852" s="224" t="s">
        <v>46</v>
      </c>
      <c r="O852" s="87"/>
      <c r="P852" s="225">
        <f>O852*H852</f>
        <v>0</v>
      </c>
      <c r="Q852" s="225">
        <v>0.00894</v>
      </c>
      <c r="R852" s="225">
        <f>Q852*H852</f>
        <v>0.37371881999999995</v>
      </c>
      <c r="S852" s="225">
        <v>0</v>
      </c>
      <c r="T852" s="226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7" t="s">
        <v>231</v>
      </c>
      <c r="AT852" s="227" t="s">
        <v>227</v>
      </c>
      <c r="AU852" s="227" t="s">
        <v>93</v>
      </c>
      <c r="AY852" s="20" t="s">
        <v>224</v>
      </c>
      <c r="BE852" s="228">
        <f>IF(N852="základní",J852,0)</f>
        <v>0</v>
      </c>
      <c r="BF852" s="228">
        <f>IF(N852="snížená",J852,0)</f>
        <v>0</v>
      </c>
      <c r="BG852" s="228">
        <f>IF(N852="zákl. přenesená",J852,0)</f>
        <v>0</v>
      </c>
      <c r="BH852" s="228">
        <f>IF(N852="sníž. přenesená",J852,0)</f>
        <v>0</v>
      </c>
      <c r="BI852" s="228">
        <f>IF(N852="nulová",J852,0)</f>
        <v>0</v>
      </c>
      <c r="BJ852" s="20" t="s">
        <v>93</v>
      </c>
      <c r="BK852" s="228">
        <f>ROUND(I852*H852,2)</f>
        <v>0</v>
      </c>
      <c r="BL852" s="20" t="s">
        <v>231</v>
      </c>
      <c r="BM852" s="227" t="s">
        <v>1078</v>
      </c>
    </row>
    <row r="853" s="2" customFormat="1">
      <c r="A853" s="41"/>
      <c r="B853" s="42"/>
      <c r="C853" s="43"/>
      <c r="D853" s="267" t="s">
        <v>314</v>
      </c>
      <c r="E853" s="43"/>
      <c r="F853" s="268" t="s">
        <v>1079</v>
      </c>
      <c r="G853" s="43"/>
      <c r="H853" s="43"/>
      <c r="I853" s="269"/>
      <c r="J853" s="43"/>
      <c r="K853" s="43"/>
      <c r="L853" s="47"/>
      <c r="M853" s="270"/>
      <c r="N853" s="271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314</v>
      </c>
      <c r="AU853" s="20" t="s">
        <v>93</v>
      </c>
    </row>
    <row r="854" s="14" customFormat="1">
      <c r="A854" s="14"/>
      <c r="B854" s="246"/>
      <c r="C854" s="247"/>
      <c r="D854" s="231" t="s">
        <v>268</v>
      </c>
      <c r="E854" s="248" t="s">
        <v>19</v>
      </c>
      <c r="F854" s="249" t="s">
        <v>1001</v>
      </c>
      <c r="G854" s="247"/>
      <c r="H854" s="248" t="s">
        <v>19</v>
      </c>
      <c r="I854" s="250"/>
      <c r="J854" s="247"/>
      <c r="K854" s="247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268</v>
      </c>
      <c r="AU854" s="255" t="s">
        <v>93</v>
      </c>
      <c r="AV854" s="14" t="s">
        <v>82</v>
      </c>
      <c r="AW854" s="14" t="s">
        <v>34</v>
      </c>
      <c r="AX854" s="14" t="s">
        <v>74</v>
      </c>
      <c r="AY854" s="255" t="s">
        <v>224</v>
      </c>
    </row>
    <row r="855" s="13" customFormat="1">
      <c r="A855" s="13"/>
      <c r="B855" s="229"/>
      <c r="C855" s="230"/>
      <c r="D855" s="231" t="s">
        <v>268</v>
      </c>
      <c r="E855" s="232" t="s">
        <v>19</v>
      </c>
      <c r="F855" s="233" t="s">
        <v>1080</v>
      </c>
      <c r="G855" s="230"/>
      <c r="H855" s="234">
        <v>41.802999999999997</v>
      </c>
      <c r="I855" s="235"/>
      <c r="J855" s="230"/>
      <c r="K855" s="230"/>
      <c r="L855" s="236"/>
      <c r="M855" s="237"/>
      <c r="N855" s="238"/>
      <c r="O855" s="238"/>
      <c r="P855" s="238"/>
      <c r="Q855" s="238"/>
      <c r="R855" s="238"/>
      <c r="S855" s="238"/>
      <c r="T855" s="23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0" t="s">
        <v>268</v>
      </c>
      <c r="AU855" s="240" t="s">
        <v>93</v>
      </c>
      <c r="AV855" s="13" t="s">
        <v>93</v>
      </c>
      <c r="AW855" s="13" t="s">
        <v>34</v>
      </c>
      <c r="AX855" s="13" t="s">
        <v>82</v>
      </c>
      <c r="AY855" s="240" t="s">
        <v>224</v>
      </c>
    </row>
    <row r="856" s="2" customFormat="1" ht="90" customHeight="1">
      <c r="A856" s="41"/>
      <c r="B856" s="42"/>
      <c r="C856" s="216" t="s">
        <v>1081</v>
      </c>
      <c r="D856" s="216" t="s">
        <v>227</v>
      </c>
      <c r="E856" s="217" t="s">
        <v>1082</v>
      </c>
      <c r="F856" s="218" t="s">
        <v>1083</v>
      </c>
      <c r="G856" s="219" t="s">
        <v>266</v>
      </c>
      <c r="H856" s="220">
        <v>73.713999999999999</v>
      </c>
      <c r="I856" s="221"/>
      <c r="J856" s="222">
        <f>ROUND(I856*H856,2)</f>
        <v>0</v>
      </c>
      <c r="K856" s="218" t="s">
        <v>312</v>
      </c>
      <c r="L856" s="47"/>
      <c r="M856" s="223" t="s">
        <v>19</v>
      </c>
      <c r="N856" s="224" t="s">
        <v>46</v>
      </c>
      <c r="O856" s="87"/>
      <c r="P856" s="225">
        <f>O856*H856</f>
        <v>0</v>
      </c>
      <c r="Q856" s="225">
        <v>0.01128</v>
      </c>
      <c r="R856" s="225">
        <f>Q856*H856</f>
        <v>0.83149392</v>
      </c>
      <c r="S856" s="225">
        <v>0</v>
      </c>
      <c r="T856" s="226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7" t="s">
        <v>231</v>
      </c>
      <c r="AT856" s="227" t="s">
        <v>227</v>
      </c>
      <c r="AU856" s="227" t="s">
        <v>93</v>
      </c>
      <c r="AY856" s="20" t="s">
        <v>224</v>
      </c>
      <c r="BE856" s="228">
        <f>IF(N856="základní",J856,0)</f>
        <v>0</v>
      </c>
      <c r="BF856" s="228">
        <f>IF(N856="snížená",J856,0)</f>
        <v>0</v>
      </c>
      <c r="BG856" s="228">
        <f>IF(N856="zákl. přenesená",J856,0)</f>
        <v>0</v>
      </c>
      <c r="BH856" s="228">
        <f>IF(N856="sníž. přenesená",J856,0)</f>
        <v>0</v>
      </c>
      <c r="BI856" s="228">
        <f>IF(N856="nulová",J856,0)</f>
        <v>0</v>
      </c>
      <c r="BJ856" s="20" t="s">
        <v>93</v>
      </c>
      <c r="BK856" s="228">
        <f>ROUND(I856*H856,2)</f>
        <v>0</v>
      </c>
      <c r="BL856" s="20" t="s">
        <v>231</v>
      </c>
      <c r="BM856" s="227" t="s">
        <v>1084</v>
      </c>
    </row>
    <row r="857" s="2" customFormat="1">
      <c r="A857" s="41"/>
      <c r="B857" s="42"/>
      <c r="C857" s="43"/>
      <c r="D857" s="267" t="s">
        <v>314</v>
      </c>
      <c r="E857" s="43"/>
      <c r="F857" s="268" t="s">
        <v>1085</v>
      </c>
      <c r="G857" s="43"/>
      <c r="H857" s="43"/>
      <c r="I857" s="269"/>
      <c r="J857" s="43"/>
      <c r="K857" s="43"/>
      <c r="L857" s="47"/>
      <c r="M857" s="270"/>
      <c r="N857" s="271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314</v>
      </c>
      <c r="AU857" s="20" t="s">
        <v>93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1003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3" customFormat="1">
      <c r="A859" s="13"/>
      <c r="B859" s="229"/>
      <c r="C859" s="230"/>
      <c r="D859" s="231" t="s">
        <v>268</v>
      </c>
      <c r="E859" s="232" t="s">
        <v>19</v>
      </c>
      <c r="F859" s="233" t="s">
        <v>1086</v>
      </c>
      <c r="G859" s="230"/>
      <c r="H859" s="234">
        <v>32.494</v>
      </c>
      <c r="I859" s="235"/>
      <c r="J859" s="230"/>
      <c r="K859" s="230"/>
      <c r="L859" s="236"/>
      <c r="M859" s="237"/>
      <c r="N859" s="238"/>
      <c r="O859" s="238"/>
      <c r="P859" s="238"/>
      <c r="Q859" s="238"/>
      <c r="R859" s="238"/>
      <c r="S859" s="238"/>
      <c r="T859" s="23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0" t="s">
        <v>268</v>
      </c>
      <c r="AU859" s="240" t="s">
        <v>93</v>
      </c>
      <c r="AV859" s="13" t="s">
        <v>93</v>
      </c>
      <c r="AW859" s="13" t="s">
        <v>34</v>
      </c>
      <c r="AX859" s="13" t="s">
        <v>74</v>
      </c>
      <c r="AY859" s="240" t="s">
        <v>224</v>
      </c>
    </row>
    <row r="860" s="14" customFormat="1">
      <c r="A860" s="14"/>
      <c r="B860" s="246"/>
      <c r="C860" s="247"/>
      <c r="D860" s="231" t="s">
        <v>268</v>
      </c>
      <c r="E860" s="248" t="s">
        <v>19</v>
      </c>
      <c r="F860" s="249" t="s">
        <v>1005</v>
      </c>
      <c r="G860" s="247"/>
      <c r="H860" s="248" t="s">
        <v>19</v>
      </c>
      <c r="I860" s="250"/>
      <c r="J860" s="247"/>
      <c r="K860" s="247"/>
      <c r="L860" s="251"/>
      <c r="M860" s="252"/>
      <c r="N860" s="253"/>
      <c r="O860" s="253"/>
      <c r="P860" s="253"/>
      <c r="Q860" s="253"/>
      <c r="R860" s="253"/>
      <c r="S860" s="253"/>
      <c r="T860" s="25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5" t="s">
        <v>268</v>
      </c>
      <c r="AU860" s="255" t="s">
        <v>93</v>
      </c>
      <c r="AV860" s="14" t="s">
        <v>82</v>
      </c>
      <c r="AW860" s="14" t="s">
        <v>34</v>
      </c>
      <c r="AX860" s="14" t="s">
        <v>74</v>
      </c>
      <c r="AY860" s="255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665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1087</v>
      </c>
      <c r="G862" s="230"/>
      <c r="H862" s="234">
        <v>7.8399999999999999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667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1088</v>
      </c>
      <c r="G864" s="230"/>
      <c r="H864" s="234">
        <v>15.795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4" customFormat="1">
      <c r="A865" s="14"/>
      <c r="B865" s="246"/>
      <c r="C865" s="247"/>
      <c r="D865" s="231" t="s">
        <v>268</v>
      </c>
      <c r="E865" s="248" t="s">
        <v>19</v>
      </c>
      <c r="F865" s="249" t="s">
        <v>1008</v>
      </c>
      <c r="G865" s="247"/>
      <c r="H865" s="248" t="s">
        <v>19</v>
      </c>
      <c r="I865" s="250"/>
      <c r="J865" s="247"/>
      <c r="K865" s="247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268</v>
      </c>
      <c r="AU865" s="255" t="s">
        <v>93</v>
      </c>
      <c r="AV865" s="14" t="s">
        <v>82</v>
      </c>
      <c r="AW865" s="14" t="s">
        <v>34</v>
      </c>
      <c r="AX865" s="14" t="s">
        <v>74</v>
      </c>
      <c r="AY865" s="255" t="s">
        <v>224</v>
      </c>
    </row>
    <row r="866" s="13" customFormat="1">
      <c r="A866" s="13"/>
      <c r="B866" s="229"/>
      <c r="C866" s="230"/>
      <c r="D866" s="231" t="s">
        <v>268</v>
      </c>
      <c r="E866" s="232" t="s">
        <v>19</v>
      </c>
      <c r="F866" s="233" t="s">
        <v>1089</v>
      </c>
      <c r="G866" s="230"/>
      <c r="H866" s="234">
        <v>17.585000000000001</v>
      </c>
      <c r="I866" s="235"/>
      <c r="J866" s="230"/>
      <c r="K866" s="230"/>
      <c r="L866" s="236"/>
      <c r="M866" s="237"/>
      <c r="N866" s="238"/>
      <c r="O866" s="238"/>
      <c r="P866" s="238"/>
      <c r="Q866" s="238"/>
      <c r="R866" s="238"/>
      <c r="S866" s="238"/>
      <c r="T866" s="239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0" t="s">
        <v>268</v>
      </c>
      <c r="AU866" s="240" t="s">
        <v>93</v>
      </c>
      <c r="AV866" s="13" t="s">
        <v>93</v>
      </c>
      <c r="AW866" s="13" t="s">
        <v>34</v>
      </c>
      <c r="AX866" s="13" t="s">
        <v>74</v>
      </c>
      <c r="AY866" s="240" t="s">
        <v>224</v>
      </c>
    </row>
    <row r="867" s="16" customFormat="1">
      <c r="A867" s="16"/>
      <c r="B867" s="272"/>
      <c r="C867" s="273"/>
      <c r="D867" s="231" t="s">
        <v>268</v>
      </c>
      <c r="E867" s="274" t="s">
        <v>19</v>
      </c>
      <c r="F867" s="275" t="s">
        <v>351</v>
      </c>
      <c r="G867" s="273"/>
      <c r="H867" s="276">
        <v>73.713999999999999</v>
      </c>
      <c r="I867" s="277"/>
      <c r="J867" s="273"/>
      <c r="K867" s="273"/>
      <c r="L867" s="278"/>
      <c r="M867" s="279"/>
      <c r="N867" s="280"/>
      <c r="O867" s="280"/>
      <c r="P867" s="280"/>
      <c r="Q867" s="280"/>
      <c r="R867" s="280"/>
      <c r="S867" s="280"/>
      <c r="T867" s="281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T867" s="282" t="s">
        <v>268</v>
      </c>
      <c r="AU867" s="282" t="s">
        <v>93</v>
      </c>
      <c r="AV867" s="16" t="s">
        <v>231</v>
      </c>
      <c r="AW867" s="16" t="s">
        <v>34</v>
      </c>
      <c r="AX867" s="16" t="s">
        <v>82</v>
      </c>
      <c r="AY867" s="282" t="s">
        <v>224</v>
      </c>
    </row>
    <row r="868" s="2" customFormat="1" ht="37.8" customHeight="1">
      <c r="A868" s="41"/>
      <c r="B868" s="42"/>
      <c r="C868" s="216" t="s">
        <v>1090</v>
      </c>
      <c r="D868" s="216" t="s">
        <v>227</v>
      </c>
      <c r="E868" s="217" t="s">
        <v>1091</v>
      </c>
      <c r="F868" s="218" t="s">
        <v>1092</v>
      </c>
      <c r="G868" s="219" t="s">
        <v>266</v>
      </c>
      <c r="H868" s="220">
        <v>6617.6040000000003</v>
      </c>
      <c r="I868" s="221"/>
      <c r="J868" s="222">
        <f>ROUND(I868*H868,2)</f>
        <v>0</v>
      </c>
      <c r="K868" s="218" t="s">
        <v>312</v>
      </c>
      <c r="L868" s="47"/>
      <c r="M868" s="223" t="s">
        <v>19</v>
      </c>
      <c r="N868" s="224" t="s">
        <v>46</v>
      </c>
      <c r="O868" s="87"/>
      <c r="P868" s="225">
        <f>O868*H868</f>
        <v>0</v>
      </c>
      <c r="Q868" s="225">
        <v>0.00088000000000000003</v>
      </c>
      <c r="R868" s="225">
        <f>Q868*H868</f>
        <v>5.8234915200000001</v>
      </c>
      <c r="S868" s="225">
        <v>0</v>
      </c>
      <c r="T868" s="226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27" t="s">
        <v>231</v>
      </c>
      <c r="AT868" s="227" t="s">
        <v>227</v>
      </c>
      <c r="AU868" s="227" t="s">
        <v>93</v>
      </c>
      <c r="AY868" s="20" t="s">
        <v>224</v>
      </c>
      <c r="BE868" s="228">
        <f>IF(N868="základní",J868,0)</f>
        <v>0</v>
      </c>
      <c r="BF868" s="228">
        <f>IF(N868="snížená",J868,0)</f>
        <v>0</v>
      </c>
      <c r="BG868" s="228">
        <f>IF(N868="zákl. přenesená",J868,0)</f>
        <v>0</v>
      </c>
      <c r="BH868" s="228">
        <f>IF(N868="sníž. přenesená",J868,0)</f>
        <v>0</v>
      </c>
      <c r="BI868" s="228">
        <f>IF(N868="nulová",J868,0)</f>
        <v>0</v>
      </c>
      <c r="BJ868" s="20" t="s">
        <v>93</v>
      </c>
      <c r="BK868" s="228">
        <f>ROUND(I868*H868,2)</f>
        <v>0</v>
      </c>
      <c r="BL868" s="20" t="s">
        <v>231</v>
      </c>
      <c r="BM868" s="227" t="s">
        <v>1093</v>
      </c>
    </row>
    <row r="869" s="2" customFormat="1">
      <c r="A869" s="41"/>
      <c r="B869" s="42"/>
      <c r="C869" s="43"/>
      <c r="D869" s="267" t="s">
        <v>314</v>
      </c>
      <c r="E869" s="43"/>
      <c r="F869" s="268" t="s">
        <v>1094</v>
      </c>
      <c r="G869" s="43"/>
      <c r="H869" s="43"/>
      <c r="I869" s="269"/>
      <c r="J869" s="43"/>
      <c r="K869" s="43"/>
      <c r="L869" s="47"/>
      <c r="M869" s="270"/>
      <c r="N869" s="271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314</v>
      </c>
      <c r="AU869" s="20" t="s">
        <v>93</v>
      </c>
    </row>
    <row r="870" s="14" customFormat="1">
      <c r="A870" s="14"/>
      <c r="B870" s="246"/>
      <c r="C870" s="247"/>
      <c r="D870" s="231" t="s">
        <v>268</v>
      </c>
      <c r="E870" s="248" t="s">
        <v>19</v>
      </c>
      <c r="F870" s="249" t="s">
        <v>1016</v>
      </c>
      <c r="G870" s="247"/>
      <c r="H870" s="248" t="s">
        <v>19</v>
      </c>
      <c r="I870" s="250"/>
      <c r="J870" s="247"/>
      <c r="K870" s="247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268</v>
      </c>
      <c r="AU870" s="255" t="s">
        <v>93</v>
      </c>
      <c r="AV870" s="14" t="s">
        <v>82</v>
      </c>
      <c r="AW870" s="14" t="s">
        <v>34</v>
      </c>
      <c r="AX870" s="14" t="s">
        <v>74</v>
      </c>
      <c r="AY870" s="255" t="s">
        <v>224</v>
      </c>
    </row>
    <row r="871" s="13" customFormat="1">
      <c r="A871" s="13"/>
      <c r="B871" s="229"/>
      <c r="C871" s="230"/>
      <c r="D871" s="231" t="s">
        <v>268</v>
      </c>
      <c r="E871" s="232" t="s">
        <v>19</v>
      </c>
      <c r="F871" s="233" t="s">
        <v>1046</v>
      </c>
      <c r="G871" s="230"/>
      <c r="H871" s="234">
        <v>1170.365</v>
      </c>
      <c r="I871" s="235"/>
      <c r="J871" s="230"/>
      <c r="K871" s="230"/>
      <c r="L871" s="236"/>
      <c r="M871" s="237"/>
      <c r="N871" s="238"/>
      <c r="O871" s="238"/>
      <c r="P871" s="238"/>
      <c r="Q871" s="238"/>
      <c r="R871" s="238"/>
      <c r="S871" s="238"/>
      <c r="T871" s="23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0" t="s">
        <v>268</v>
      </c>
      <c r="AU871" s="240" t="s">
        <v>93</v>
      </c>
      <c r="AV871" s="13" t="s">
        <v>93</v>
      </c>
      <c r="AW871" s="13" t="s">
        <v>34</v>
      </c>
      <c r="AX871" s="13" t="s">
        <v>74</v>
      </c>
      <c r="AY871" s="240" t="s">
        <v>224</v>
      </c>
    </row>
    <row r="872" s="15" customFormat="1">
      <c r="A872" s="15"/>
      <c r="B872" s="256"/>
      <c r="C872" s="257"/>
      <c r="D872" s="231" t="s">
        <v>268</v>
      </c>
      <c r="E872" s="258" t="s">
        <v>19</v>
      </c>
      <c r="F872" s="259" t="s">
        <v>300</v>
      </c>
      <c r="G872" s="257"/>
      <c r="H872" s="260">
        <v>1170.365</v>
      </c>
      <c r="I872" s="261"/>
      <c r="J872" s="257"/>
      <c r="K872" s="257"/>
      <c r="L872" s="262"/>
      <c r="M872" s="263"/>
      <c r="N872" s="264"/>
      <c r="O872" s="264"/>
      <c r="P872" s="264"/>
      <c r="Q872" s="264"/>
      <c r="R872" s="264"/>
      <c r="S872" s="264"/>
      <c r="T872" s="26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6" t="s">
        <v>268</v>
      </c>
      <c r="AU872" s="266" t="s">
        <v>93</v>
      </c>
      <c r="AV872" s="15" t="s">
        <v>108</v>
      </c>
      <c r="AW872" s="15" t="s">
        <v>34</v>
      </c>
      <c r="AX872" s="15" t="s">
        <v>74</v>
      </c>
      <c r="AY872" s="266" t="s">
        <v>224</v>
      </c>
    </row>
    <row r="873" s="14" customFormat="1">
      <c r="A873" s="14"/>
      <c r="B873" s="246"/>
      <c r="C873" s="247"/>
      <c r="D873" s="231" t="s">
        <v>268</v>
      </c>
      <c r="E873" s="248" t="s">
        <v>19</v>
      </c>
      <c r="F873" s="249" t="s">
        <v>1019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268</v>
      </c>
      <c r="AU873" s="255" t="s">
        <v>93</v>
      </c>
      <c r="AV873" s="14" t="s">
        <v>82</v>
      </c>
      <c r="AW873" s="14" t="s">
        <v>34</v>
      </c>
      <c r="AX873" s="14" t="s">
        <v>74</v>
      </c>
      <c r="AY873" s="255" t="s">
        <v>224</v>
      </c>
    </row>
    <row r="874" s="13" customFormat="1">
      <c r="A874" s="13"/>
      <c r="B874" s="229"/>
      <c r="C874" s="230"/>
      <c r="D874" s="231" t="s">
        <v>268</v>
      </c>
      <c r="E874" s="232" t="s">
        <v>19</v>
      </c>
      <c r="F874" s="233" t="s">
        <v>1049</v>
      </c>
      <c r="G874" s="230"/>
      <c r="H874" s="234">
        <v>1181.127</v>
      </c>
      <c r="I874" s="235"/>
      <c r="J874" s="230"/>
      <c r="K874" s="230"/>
      <c r="L874" s="236"/>
      <c r="M874" s="237"/>
      <c r="N874" s="238"/>
      <c r="O874" s="238"/>
      <c r="P874" s="238"/>
      <c r="Q874" s="238"/>
      <c r="R874" s="238"/>
      <c r="S874" s="238"/>
      <c r="T874" s="239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0" t="s">
        <v>268</v>
      </c>
      <c r="AU874" s="240" t="s">
        <v>93</v>
      </c>
      <c r="AV874" s="13" t="s">
        <v>93</v>
      </c>
      <c r="AW874" s="13" t="s">
        <v>34</v>
      </c>
      <c r="AX874" s="13" t="s">
        <v>74</v>
      </c>
      <c r="AY874" s="240" t="s">
        <v>224</v>
      </c>
    </row>
    <row r="875" s="15" customFormat="1">
      <c r="A875" s="15"/>
      <c r="B875" s="256"/>
      <c r="C875" s="257"/>
      <c r="D875" s="231" t="s">
        <v>268</v>
      </c>
      <c r="E875" s="258" t="s">
        <v>19</v>
      </c>
      <c r="F875" s="259" t="s">
        <v>300</v>
      </c>
      <c r="G875" s="257"/>
      <c r="H875" s="260">
        <v>1181.127</v>
      </c>
      <c r="I875" s="261"/>
      <c r="J875" s="257"/>
      <c r="K875" s="257"/>
      <c r="L875" s="262"/>
      <c r="M875" s="263"/>
      <c r="N875" s="264"/>
      <c r="O875" s="264"/>
      <c r="P875" s="264"/>
      <c r="Q875" s="264"/>
      <c r="R875" s="264"/>
      <c r="S875" s="264"/>
      <c r="T875" s="26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66" t="s">
        <v>268</v>
      </c>
      <c r="AU875" s="266" t="s">
        <v>93</v>
      </c>
      <c r="AV875" s="15" t="s">
        <v>108</v>
      </c>
      <c r="AW875" s="15" t="s">
        <v>34</v>
      </c>
      <c r="AX875" s="15" t="s">
        <v>74</v>
      </c>
      <c r="AY875" s="266" t="s">
        <v>224</v>
      </c>
    </row>
    <row r="876" s="14" customFormat="1">
      <c r="A876" s="14"/>
      <c r="B876" s="246"/>
      <c r="C876" s="247"/>
      <c r="D876" s="231" t="s">
        <v>268</v>
      </c>
      <c r="E876" s="248" t="s">
        <v>19</v>
      </c>
      <c r="F876" s="249" t="s">
        <v>1021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268</v>
      </c>
      <c r="AU876" s="255" t="s">
        <v>93</v>
      </c>
      <c r="AV876" s="14" t="s">
        <v>82</v>
      </c>
      <c r="AW876" s="14" t="s">
        <v>34</v>
      </c>
      <c r="AX876" s="14" t="s">
        <v>74</v>
      </c>
      <c r="AY876" s="255" t="s">
        <v>224</v>
      </c>
    </row>
    <row r="877" s="13" customFormat="1">
      <c r="A877" s="13"/>
      <c r="B877" s="229"/>
      <c r="C877" s="230"/>
      <c r="D877" s="231" t="s">
        <v>268</v>
      </c>
      <c r="E877" s="232" t="s">
        <v>19</v>
      </c>
      <c r="F877" s="233" t="s">
        <v>1051</v>
      </c>
      <c r="G877" s="230"/>
      <c r="H877" s="234">
        <v>1181.6759999999999</v>
      </c>
      <c r="I877" s="235"/>
      <c r="J877" s="230"/>
      <c r="K877" s="230"/>
      <c r="L877" s="236"/>
      <c r="M877" s="237"/>
      <c r="N877" s="238"/>
      <c r="O877" s="238"/>
      <c r="P877" s="238"/>
      <c r="Q877" s="238"/>
      <c r="R877" s="238"/>
      <c r="S877" s="238"/>
      <c r="T877" s="23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0" t="s">
        <v>268</v>
      </c>
      <c r="AU877" s="240" t="s">
        <v>93</v>
      </c>
      <c r="AV877" s="13" t="s">
        <v>93</v>
      </c>
      <c r="AW877" s="13" t="s">
        <v>34</v>
      </c>
      <c r="AX877" s="13" t="s">
        <v>74</v>
      </c>
      <c r="AY877" s="240" t="s">
        <v>224</v>
      </c>
    </row>
    <row r="878" s="15" customFormat="1">
      <c r="A878" s="15"/>
      <c r="B878" s="256"/>
      <c r="C878" s="257"/>
      <c r="D878" s="231" t="s">
        <v>268</v>
      </c>
      <c r="E878" s="258" t="s">
        <v>19</v>
      </c>
      <c r="F878" s="259" t="s">
        <v>300</v>
      </c>
      <c r="G878" s="257"/>
      <c r="H878" s="260">
        <v>1181.6759999999999</v>
      </c>
      <c r="I878" s="261"/>
      <c r="J878" s="257"/>
      <c r="K878" s="257"/>
      <c r="L878" s="262"/>
      <c r="M878" s="263"/>
      <c r="N878" s="264"/>
      <c r="O878" s="264"/>
      <c r="P878" s="264"/>
      <c r="Q878" s="264"/>
      <c r="R878" s="264"/>
      <c r="S878" s="264"/>
      <c r="T878" s="26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6" t="s">
        <v>268</v>
      </c>
      <c r="AU878" s="266" t="s">
        <v>93</v>
      </c>
      <c r="AV878" s="15" t="s">
        <v>108</v>
      </c>
      <c r="AW878" s="15" t="s">
        <v>34</v>
      </c>
      <c r="AX878" s="15" t="s">
        <v>74</v>
      </c>
      <c r="AY878" s="266" t="s">
        <v>224</v>
      </c>
    </row>
    <row r="879" s="14" customFormat="1">
      <c r="A879" s="14"/>
      <c r="B879" s="246"/>
      <c r="C879" s="247"/>
      <c r="D879" s="231" t="s">
        <v>268</v>
      </c>
      <c r="E879" s="248" t="s">
        <v>19</v>
      </c>
      <c r="F879" s="249" t="s">
        <v>1023</v>
      </c>
      <c r="G879" s="247"/>
      <c r="H879" s="248" t="s">
        <v>19</v>
      </c>
      <c r="I879" s="250"/>
      <c r="J879" s="247"/>
      <c r="K879" s="247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268</v>
      </c>
      <c r="AU879" s="255" t="s">
        <v>93</v>
      </c>
      <c r="AV879" s="14" t="s">
        <v>82</v>
      </c>
      <c r="AW879" s="14" t="s">
        <v>34</v>
      </c>
      <c r="AX879" s="14" t="s">
        <v>74</v>
      </c>
      <c r="AY879" s="255" t="s">
        <v>224</v>
      </c>
    </row>
    <row r="880" s="13" customFormat="1">
      <c r="A880" s="13"/>
      <c r="B880" s="229"/>
      <c r="C880" s="230"/>
      <c r="D880" s="231" t="s">
        <v>268</v>
      </c>
      <c r="E880" s="232" t="s">
        <v>19</v>
      </c>
      <c r="F880" s="233" t="s">
        <v>1051</v>
      </c>
      <c r="G880" s="230"/>
      <c r="H880" s="234">
        <v>1181.6759999999999</v>
      </c>
      <c r="I880" s="235"/>
      <c r="J880" s="230"/>
      <c r="K880" s="230"/>
      <c r="L880" s="236"/>
      <c r="M880" s="237"/>
      <c r="N880" s="238"/>
      <c r="O880" s="238"/>
      <c r="P880" s="238"/>
      <c r="Q880" s="238"/>
      <c r="R880" s="238"/>
      <c r="S880" s="238"/>
      <c r="T880" s="23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0" t="s">
        <v>268</v>
      </c>
      <c r="AU880" s="240" t="s">
        <v>93</v>
      </c>
      <c r="AV880" s="13" t="s">
        <v>93</v>
      </c>
      <c r="AW880" s="13" t="s">
        <v>34</v>
      </c>
      <c r="AX880" s="13" t="s">
        <v>74</v>
      </c>
      <c r="AY880" s="240" t="s">
        <v>224</v>
      </c>
    </row>
    <row r="881" s="15" customFormat="1">
      <c r="A881" s="15"/>
      <c r="B881" s="256"/>
      <c r="C881" s="257"/>
      <c r="D881" s="231" t="s">
        <v>268</v>
      </c>
      <c r="E881" s="258" t="s">
        <v>19</v>
      </c>
      <c r="F881" s="259" t="s">
        <v>300</v>
      </c>
      <c r="G881" s="257"/>
      <c r="H881" s="260">
        <v>1181.6759999999999</v>
      </c>
      <c r="I881" s="261"/>
      <c r="J881" s="257"/>
      <c r="K881" s="257"/>
      <c r="L881" s="262"/>
      <c r="M881" s="263"/>
      <c r="N881" s="264"/>
      <c r="O881" s="264"/>
      <c r="P881" s="264"/>
      <c r="Q881" s="264"/>
      <c r="R881" s="264"/>
      <c r="S881" s="264"/>
      <c r="T881" s="26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6" t="s">
        <v>268</v>
      </c>
      <c r="AU881" s="266" t="s">
        <v>93</v>
      </c>
      <c r="AV881" s="15" t="s">
        <v>108</v>
      </c>
      <c r="AW881" s="15" t="s">
        <v>34</v>
      </c>
      <c r="AX881" s="15" t="s">
        <v>74</v>
      </c>
      <c r="AY881" s="266" t="s">
        <v>224</v>
      </c>
    </row>
    <row r="882" s="14" customFormat="1">
      <c r="A882" s="14"/>
      <c r="B882" s="246"/>
      <c r="C882" s="247"/>
      <c r="D882" s="231" t="s">
        <v>268</v>
      </c>
      <c r="E882" s="248" t="s">
        <v>19</v>
      </c>
      <c r="F882" s="249" t="s">
        <v>1024</v>
      </c>
      <c r="G882" s="247"/>
      <c r="H882" s="248" t="s">
        <v>19</v>
      </c>
      <c r="I882" s="250"/>
      <c r="J882" s="247"/>
      <c r="K882" s="247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268</v>
      </c>
      <c r="AU882" s="255" t="s">
        <v>93</v>
      </c>
      <c r="AV882" s="14" t="s">
        <v>82</v>
      </c>
      <c r="AW882" s="14" t="s">
        <v>34</v>
      </c>
      <c r="AX882" s="14" t="s">
        <v>74</v>
      </c>
      <c r="AY882" s="255" t="s">
        <v>224</v>
      </c>
    </row>
    <row r="883" s="13" customFormat="1">
      <c r="A883" s="13"/>
      <c r="B883" s="229"/>
      <c r="C883" s="230"/>
      <c r="D883" s="231" t="s">
        <v>268</v>
      </c>
      <c r="E883" s="232" t="s">
        <v>19</v>
      </c>
      <c r="F883" s="233" t="s">
        <v>1053</v>
      </c>
      <c r="G883" s="230"/>
      <c r="H883" s="234">
        <v>1025.3320000000001</v>
      </c>
      <c r="I883" s="235"/>
      <c r="J883" s="230"/>
      <c r="K883" s="230"/>
      <c r="L883" s="236"/>
      <c r="M883" s="237"/>
      <c r="N883" s="238"/>
      <c r="O883" s="238"/>
      <c r="P883" s="238"/>
      <c r="Q883" s="238"/>
      <c r="R883" s="238"/>
      <c r="S883" s="238"/>
      <c r="T883" s="23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0" t="s">
        <v>268</v>
      </c>
      <c r="AU883" s="240" t="s">
        <v>93</v>
      </c>
      <c r="AV883" s="13" t="s">
        <v>93</v>
      </c>
      <c r="AW883" s="13" t="s">
        <v>34</v>
      </c>
      <c r="AX883" s="13" t="s">
        <v>74</v>
      </c>
      <c r="AY883" s="240" t="s">
        <v>224</v>
      </c>
    </row>
    <row r="884" s="15" customFormat="1">
      <c r="A884" s="15"/>
      <c r="B884" s="256"/>
      <c r="C884" s="257"/>
      <c r="D884" s="231" t="s">
        <v>268</v>
      </c>
      <c r="E884" s="258" t="s">
        <v>19</v>
      </c>
      <c r="F884" s="259" t="s">
        <v>300</v>
      </c>
      <c r="G884" s="257"/>
      <c r="H884" s="260">
        <v>1025.3320000000001</v>
      </c>
      <c r="I884" s="261"/>
      <c r="J884" s="257"/>
      <c r="K884" s="257"/>
      <c r="L884" s="262"/>
      <c r="M884" s="263"/>
      <c r="N884" s="264"/>
      <c r="O884" s="264"/>
      <c r="P884" s="264"/>
      <c r="Q884" s="264"/>
      <c r="R884" s="264"/>
      <c r="S884" s="264"/>
      <c r="T884" s="26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T884" s="266" t="s">
        <v>268</v>
      </c>
      <c r="AU884" s="266" t="s">
        <v>93</v>
      </c>
      <c r="AV884" s="15" t="s">
        <v>108</v>
      </c>
      <c r="AW884" s="15" t="s">
        <v>34</v>
      </c>
      <c r="AX884" s="15" t="s">
        <v>74</v>
      </c>
      <c r="AY884" s="266" t="s">
        <v>224</v>
      </c>
    </row>
    <row r="885" s="14" customFormat="1">
      <c r="A885" s="14"/>
      <c r="B885" s="246"/>
      <c r="C885" s="247"/>
      <c r="D885" s="231" t="s">
        <v>268</v>
      </c>
      <c r="E885" s="248" t="s">
        <v>19</v>
      </c>
      <c r="F885" s="249" t="s">
        <v>1026</v>
      </c>
      <c r="G885" s="247"/>
      <c r="H885" s="248" t="s">
        <v>19</v>
      </c>
      <c r="I885" s="250"/>
      <c r="J885" s="247"/>
      <c r="K885" s="247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268</v>
      </c>
      <c r="AU885" s="255" t="s">
        <v>93</v>
      </c>
      <c r="AV885" s="14" t="s">
        <v>82</v>
      </c>
      <c r="AW885" s="14" t="s">
        <v>34</v>
      </c>
      <c r="AX885" s="14" t="s">
        <v>74</v>
      </c>
      <c r="AY885" s="255" t="s">
        <v>224</v>
      </c>
    </row>
    <row r="886" s="13" customFormat="1">
      <c r="A886" s="13"/>
      <c r="B886" s="229"/>
      <c r="C886" s="230"/>
      <c r="D886" s="231" t="s">
        <v>268</v>
      </c>
      <c r="E886" s="232" t="s">
        <v>19</v>
      </c>
      <c r="F886" s="233" t="s">
        <v>1056</v>
      </c>
      <c r="G886" s="230"/>
      <c r="H886" s="234">
        <v>583.41099999999994</v>
      </c>
      <c r="I886" s="235"/>
      <c r="J886" s="230"/>
      <c r="K886" s="230"/>
      <c r="L886" s="236"/>
      <c r="M886" s="237"/>
      <c r="N886" s="238"/>
      <c r="O886" s="238"/>
      <c r="P886" s="238"/>
      <c r="Q886" s="238"/>
      <c r="R886" s="238"/>
      <c r="S886" s="238"/>
      <c r="T886" s="239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0" t="s">
        <v>268</v>
      </c>
      <c r="AU886" s="240" t="s">
        <v>93</v>
      </c>
      <c r="AV886" s="13" t="s">
        <v>93</v>
      </c>
      <c r="AW886" s="13" t="s">
        <v>34</v>
      </c>
      <c r="AX886" s="13" t="s">
        <v>74</v>
      </c>
      <c r="AY886" s="240" t="s">
        <v>224</v>
      </c>
    </row>
    <row r="887" s="15" customFormat="1">
      <c r="A887" s="15"/>
      <c r="B887" s="256"/>
      <c r="C887" s="257"/>
      <c r="D887" s="231" t="s">
        <v>268</v>
      </c>
      <c r="E887" s="258" t="s">
        <v>19</v>
      </c>
      <c r="F887" s="259" t="s">
        <v>300</v>
      </c>
      <c r="G887" s="257"/>
      <c r="H887" s="260">
        <v>583.41099999999994</v>
      </c>
      <c r="I887" s="261"/>
      <c r="J887" s="257"/>
      <c r="K887" s="257"/>
      <c r="L887" s="262"/>
      <c r="M887" s="263"/>
      <c r="N887" s="264"/>
      <c r="O887" s="264"/>
      <c r="P887" s="264"/>
      <c r="Q887" s="264"/>
      <c r="R887" s="264"/>
      <c r="S887" s="264"/>
      <c r="T887" s="26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6" t="s">
        <v>268</v>
      </c>
      <c r="AU887" s="266" t="s">
        <v>93</v>
      </c>
      <c r="AV887" s="15" t="s">
        <v>108</v>
      </c>
      <c r="AW887" s="15" t="s">
        <v>34</v>
      </c>
      <c r="AX887" s="15" t="s">
        <v>74</v>
      </c>
      <c r="AY887" s="266" t="s">
        <v>224</v>
      </c>
    </row>
    <row r="888" s="14" customFormat="1">
      <c r="A888" s="14"/>
      <c r="B888" s="246"/>
      <c r="C888" s="247"/>
      <c r="D888" s="231" t="s">
        <v>268</v>
      </c>
      <c r="E888" s="248" t="s">
        <v>19</v>
      </c>
      <c r="F888" s="249" t="s">
        <v>1031</v>
      </c>
      <c r="G888" s="247"/>
      <c r="H888" s="248" t="s">
        <v>19</v>
      </c>
      <c r="I888" s="250"/>
      <c r="J888" s="247"/>
      <c r="K888" s="247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268</v>
      </c>
      <c r="AU888" s="255" t="s">
        <v>93</v>
      </c>
      <c r="AV888" s="14" t="s">
        <v>82</v>
      </c>
      <c r="AW888" s="14" t="s">
        <v>34</v>
      </c>
      <c r="AX888" s="14" t="s">
        <v>74</v>
      </c>
      <c r="AY888" s="255" t="s">
        <v>224</v>
      </c>
    </row>
    <row r="889" s="13" customFormat="1">
      <c r="A889" s="13"/>
      <c r="B889" s="229"/>
      <c r="C889" s="230"/>
      <c r="D889" s="231" t="s">
        <v>268</v>
      </c>
      <c r="E889" s="232" t="s">
        <v>19</v>
      </c>
      <c r="F889" s="233" t="s">
        <v>1060</v>
      </c>
      <c r="G889" s="230"/>
      <c r="H889" s="234">
        <v>17.044</v>
      </c>
      <c r="I889" s="235"/>
      <c r="J889" s="230"/>
      <c r="K889" s="230"/>
      <c r="L889" s="236"/>
      <c r="M889" s="237"/>
      <c r="N889" s="238"/>
      <c r="O889" s="238"/>
      <c r="P889" s="238"/>
      <c r="Q889" s="238"/>
      <c r="R889" s="238"/>
      <c r="S889" s="238"/>
      <c r="T889" s="23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0" t="s">
        <v>268</v>
      </c>
      <c r="AU889" s="240" t="s">
        <v>93</v>
      </c>
      <c r="AV889" s="13" t="s">
        <v>93</v>
      </c>
      <c r="AW889" s="13" t="s">
        <v>34</v>
      </c>
      <c r="AX889" s="13" t="s">
        <v>74</v>
      </c>
      <c r="AY889" s="240" t="s">
        <v>224</v>
      </c>
    </row>
    <row r="890" s="15" customFormat="1">
      <c r="A890" s="15"/>
      <c r="B890" s="256"/>
      <c r="C890" s="257"/>
      <c r="D890" s="231" t="s">
        <v>268</v>
      </c>
      <c r="E890" s="258" t="s">
        <v>19</v>
      </c>
      <c r="F890" s="259" t="s">
        <v>300</v>
      </c>
      <c r="G890" s="257"/>
      <c r="H890" s="260">
        <v>17.044</v>
      </c>
      <c r="I890" s="261"/>
      <c r="J890" s="257"/>
      <c r="K890" s="257"/>
      <c r="L890" s="262"/>
      <c r="M890" s="263"/>
      <c r="N890" s="264"/>
      <c r="O890" s="264"/>
      <c r="P890" s="264"/>
      <c r="Q890" s="264"/>
      <c r="R890" s="264"/>
      <c r="S890" s="264"/>
      <c r="T890" s="26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6" t="s">
        <v>268</v>
      </c>
      <c r="AU890" s="266" t="s">
        <v>93</v>
      </c>
      <c r="AV890" s="15" t="s">
        <v>108</v>
      </c>
      <c r="AW890" s="15" t="s">
        <v>34</v>
      </c>
      <c r="AX890" s="15" t="s">
        <v>74</v>
      </c>
      <c r="AY890" s="266" t="s">
        <v>224</v>
      </c>
    </row>
    <row r="891" s="14" customFormat="1">
      <c r="A891" s="14"/>
      <c r="B891" s="246"/>
      <c r="C891" s="247"/>
      <c r="D891" s="231" t="s">
        <v>268</v>
      </c>
      <c r="E891" s="248" t="s">
        <v>19</v>
      </c>
      <c r="F891" s="249" t="s">
        <v>1033</v>
      </c>
      <c r="G891" s="247"/>
      <c r="H891" s="248" t="s">
        <v>19</v>
      </c>
      <c r="I891" s="250"/>
      <c r="J891" s="247"/>
      <c r="K891" s="247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268</v>
      </c>
      <c r="AU891" s="255" t="s">
        <v>93</v>
      </c>
      <c r="AV891" s="14" t="s">
        <v>82</v>
      </c>
      <c r="AW891" s="14" t="s">
        <v>34</v>
      </c>
      <c r="AX891" s="14" t="s">
        <v>74</v>
      </c>
      <c r="AY891" s="255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1019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1095</v>
      </c>
      <c r="G893" s="230"/>
      <c r="H893" s="234">
        <v>81.483000000000004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1035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1096</v>
      </c>
      <c r="G895" s="230"/>
      <c r="H895" s="234">
        <v>81.137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1037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1066</v>
      </c>
      <c r="G897" s="230"/>
      <c r="H897" s="234">
        <v>76.120000000000005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4" customFormat="1">
      <c r="A898" s="14"/>
      <c r="B898" s="246"/>
      <c r="C898" s="247"/>
      <c r="D898" s="231" t="s">
        <v>268</v>
      </c>
      <c r="E898" s="248" t="s">
        <v>19</v>
      </c>
      <c r="F898" s="249" t="s">
        <v>1039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268</v>
      </c>
      <c r="AU898" s="255" t="s">
        <v>93</v>
      </c>
      <c r="AV898" s="14" t="s">
        <v>82</v>
      </c>
      <c r="AW898" s="14" t="s">
        <v>34</v>
      </c>
      <c r="AX898" s="14" t="s">
        <v>74</v>
      </c>
      <c r="AY898" s="255" t="s">
        <v>224</v>
      </c>
    </row>
    <row r="899" s="13" customFormat="1">
      <c r="A899" s="13"/>
      <c r="B899" s="229"/>
      <c r="C899" s="230"/>
      <c r="D899" s="231" t="s">
        <v>268</v>
      </c>
      <c r="E899" s="232" t="s">
        <v>19</v>
      </c>
      <c r="F899" s="233" t="s">
        <v>1068</v>
      </c>
      <c r="G899" s="230"/>
      <c r="H899" s="234">
        <v>38.232999999999997</v>
      </c>
      <c r="I899" s="235"/>
      <c r="J899" s="230"/>
      <c r="K899" s="230"/>
      <c r="L899" s="236"/>
      <c r="M899" s="237"/>
      <c r="N899" s="238"/>
      <c r="O899" s="238"/>
      <c r="P899" s="238"/>
      <c r="Q899" s="238"/>
      <c r="R899" s="238"/>
      <c r="S899" s="238"/>
      <c r="T899" s="239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0" t="s">
        <v>268</v>
      </c>
      <c r="AU899" s="240" t="s">
        <v>93</v>
      </c>
      <c r="AV899" s="13" t="s">
        <v>93</v>
      </c>
      <c r="AW899" s="13" t="s">
        <v>34</v>
      </c>
      <c r="AX899" s="13" t="s">
        <v>74</v>
      </c>
      <c r="AY899" s="240" t="s">
        <v>224</v>
      </c>
    </row>
    <row r="900" s="15" customFormat="1">
      <c r="A900" s="15"/>
      <c r="B900" s="256"/>
      <c r="C900" s="257"/>
      <c r="D900" s="231" t="s">
        <v>268</v>
      </c>
      <c r="E900" s="258" t="s">
        <v>19</v>
      </c>
      <c r="F900" s="259" t="s">
        <v>300</v>
      </c>
      <c r="G900" s="257"/>
      <c r="H900" s="260">
        <v>276.97300000000001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268</v>
      </c>
      <c r="AU900" s="266" t="s">
        <v>93</v>
      </c>
      <c r="AV900" s="15" t="s">
        <v>108</v>
      </c>
      <c r="AW900" s="15" t="s">
        <v>34</v>
      </c>
      <c r="AX900" s="15" t="s">
        <v>74</v>
      </c>
      <c r="AY900" s="266" t="s">
        <v>224</v>
      </c>
    </row>
    <row r="901" s="16" customFormat="1">
      <c r="A901" s="16"/>
      <c r="B901" s="272"/>
      <c r="C901" s="273"/>
      <c r="D901" s="231" t="s">
        <v>268</v>
      </c>
      <c r="E901" s="274" t="s">
        <v>19</v>
      </c>
      <c r="F901" s="275" t="s">
        <v>351</v>
      </c>
      <c r="G901" s="273"/>
      <c r="H901" s="276">
        <v>6617.6040000000003</v>
      </c>
      <c r="I901" s="277"/>
      <c r="J901" s="273"/>
      <c r="K901" s="273"/>
      <c r="L901" s="278"/>
      <c r="M901" s="279"/>
      <c r="N901" s="280"/>
      <c r="O901" s="280"/>
      <c r="P901" s="280"/>
      <c r="Q901" s="280"/>
      <c r="R901" s="280"/>
      <c r="S901" s="280"/>
      <c r="T901" s="281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2" t="s">
        <v>268</v>
      </c>
      <c r="AU901" s="282" t="s">
        <v>93</v>
      </c>
      <c r="AV901" s="16" t="s">
        <v>231</v>
      </c>
      <c r="AW901" s="16" t="s">
        <v>34</v>
      </c>
      <c r="AX901" s="16" t="s">
        <v>82</v>
      </c>
      <c r="AY901" s="282" t="s">
        <v>224</v>
      </c>
    </row>
    <row r="902" s="2" customFormat="1" ht="37.8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266</v>
      </c>
      <c r="H902" s="220">
        <v>6617.6040000000003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</v>
      </c>
      <c r="R902" s="225">
        <f>Q902*H902</f>
        <v>0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2" customFormat="1" ht="55.5" customHeight="1">
      <c r="A904" s="41"/>
      <c r="B904" s="42"/>
      <c r="C904" s="216" t="s">
        <v>1102</v>
      </c>
      <c r="D904" s="216" t="s">
        <v>227</v>
      </c>
      <c r="E904" s="217" t="s">
        <v>1103</v>
      </c>
      <c r="F904" s="218" t="s">
        <v>1104</v>
      </c>
      <c r="G904" s="219" t="s">
        <v>595</v>
      </c>
      <c r="H904" s="220">
        <v>180</v>
      </c>
      <c r="I904" s="221"/>
      <c r="J904" s="222">
        <f>ROUND(I904*H904,2)</f>
        <v>0</v>
      </c>
      <c r="K904" s="218" t="s">
        <v>312</v>
      </c>
      <c r="L904" s="47"/>
      <c r="M904" s="223" t="s">
        <v>19</v>
      </c>
      <c r="N904" s="224" t="s">
        <v>46</v>
      </c>
      <c r="O904" s="87"/>
      <c r="P904" s="225">
        <f>O904*H904</f>
        <v>0</v>
      </c>
      <c r="Q904" s="225">
        <v>0.013509999999999999</v>
      </c>
      <c r="R904" s="225">
        <f>Q904*H904</f>
        <v>2.4318</v>
      </c>
      <c r="S904" s="225">
        <v>0</v>
      </c>
      <c r="T904" s="226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27" t="s">
        <v>231</v>
      </c>
      <c r="AT904" s="227" t="s">
        <v>227</v>
      </c>
      <c r="AU904" s="227" t="s">
        <v>93</v>
      </c>
      <c r="AY904" s="20" t="s">
        <v>224</v>
      </c>
      <c r="BE904" s="228">
        <f>IF(N904="základní",J904,0)</f>
        <v>0</v>
      </c>
      <c r="BF904" s="228">
        <f>IF(N904="snížená",J904,0)</f>
        <v>0</v>
      </c>
      <c r="BG904" s="228">
        <f>IF(N904="zákl. přenesená",J904,0)</f>
        <v>0</v>
      </c>
      <c r="BH904" s="228">
        <f>IF(N904="sníž. přenesená",J904,0)</f>
        <v>0</v>
      </c>
      <c r="BI904" s="228">
        <f>IF(N904="nulová",J904,0)</f>
        <v>0</v>
      </c>
      <c r="BJ904" s="20" t="s">
        <v>93</v>
      </c>
      <c r="BK904" s="228">
        <f>ROUND(I904*H904,2)</f>
        <v>0</v>
      </c>
      <c r="BL904" s="20" t="s">
        <v>231</v>
      </c>
      <c r="BM904" s="227" t="s">
        <v>1105</v>
      </c>
    </row>
    <row r="905" s="2" customFormat="1">
      <c r="A905" s="41"/>
      <c r="B905" s="42"/>
      <c r="C905" s="43"/>
      <c r="D905" s="267" t="s">
        <v>314</v>
      </c>
      <c r="E905" s="43"/>
      <c r="F905" s="268" t="s">
        <v>1106</v>
      </c>
      <c r="G905" s="43"/>
      <c r="H905" s="43"/>
      <c r="I905" s="269"/>
      <c r="J905" s="43"/>
      <c r="K905" s="43"/>
      <c r="L905" s="47"/>
      <c r="M905" s="270"/>
      <c r="N905" s="271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314</v>
      </c>
      <c r="AU905" s="20" t="s">
        <v>93</v>
      </c>
    </row>
    <row r="906" s="14" customFormat="1">
      <c r="A906" s="14"/>
      <c r="B906" s="246"/>
      <c r="C906" s="247"/>
      <c r="D906" s="231" t="s">
        <v>268</v>
      </c>
      <c r="E906" s="248" t="s">
        <v>19</v>
      </c>
      <c r="F906" s="249" t="s">
        <v>1107</v>
      </c>
      <c r="G906" s="247"/>
      <c r="H906" s="248" t="s">
        <v>19</v>
      </c>
      <c r="I906" s="250"/>
      <c r="J906" s="247"/>
      <c r="K906" s="247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268</v>
      </c>
      <c r="AU906" s="255" t="s">
        <v>93</v>
      </c>
      <c r="AV906" s="14" t="s">
        <v>82</v>
      </c>
      <c r="AW906" s="14" t="s">
        <v>34</v>
      </c>
      <c r="AX906" s="14" t="s">
        <v>74</v>
      </c>
      <c r="AY906" s="255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1016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629</v>
      </c>
      <c r="G908" s="230"/>
      <c r="H908" s="234">
        <v>30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1019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822</v>
      </c>
      <c r="G910" s="230"/>
      <c r="H910" s="234">
        <v>43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1035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1037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180</v>
      </c>
      <c r="G914" s="230"/>
      <c r="H914" s="234">
        <v>41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1039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571</v>
      </c>
      <c r="G916" s="230"/>
      <c r="H916" s="234">
        <v>20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4" customFormat="1">
      <c r="A917" s="14"/>
      <c r="B917" s="246"/>
      <c r="C917" s="247"/>
      <c r="D917" s="231" t="s">
        <v>268</v>
      </c>
      <c r="E917" s="248" t="s">
        <v>19</v>
      </c>
      <c r="F917" s="249" t="s">
        <v>1108</v>
      </c>
      <c r="G917" s="247"/>
      <c r="H917" s="248" t="s">
        <v>19</v>
      </c>
      <c r="I917" s="250"/>
      <c r="J917" s="247"/>
      <c r="K917" s="247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268</v>
      </c>
      <c r="AU917" s="255" t="s">
        <v>93</v>
      </c>
      <c r="AV917" s="14" t="s">
        <v>82</v>
      </c>
      <c r="AW917" s="14" t="s">
        <v>34</v>
      </c>
      <c r="AX917" s="14" t="s">
        <v>74</v>
      </c>
      <c r="AY917" s="255" t="s">
        <v>224</v>
      </c>
    </row>
    <row r="918" s="13" customFormat="1">
      <c r="A918" s="13"/>
      <c r="B918" s="229"/>
      <c r="C918" s="230"/>
      <c r="D918" s="231" t="s">
        <v>268</v>
      </c>
      <c r="E918" s="232" t="s">
        <v>19</v>
      </c>
      <c r="F918" s="233" t="s">
        <v>223</v>
      </c>
      <c r="G918" s="230"/>
      <c r="H918" s="234">
        <v>5</v>
      </c>
      <c r="I918" s="235"/>
      <c r="J918" s="230"/>
      <c r="K918" s="230"/>
      <c r="L918" s="236"/>
      <c r="M918" s="237"/>
      <c r="N918" s="238"/>
      <c r="O918" s="238"/>
      <c r="P918" s="238"/>
      <c r="Q918" s="238"/>
      <c r="R918" s="238"/>
      <c r="S918" s="238"/>
      <c r="T918" s="23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0" t="s">
        <v>268</v>
      </c>
      <c r="AU918" s="240" t="s">
        <v>93</v>
      </c>
      <c r="AV918" s="13" t="s">
        <v>93</v>
      </c>
      <c r="AW918" s="13" t="s">
        <v>34</v>
      </c>
      <c r="AX918" s="13" t="s">
        <v>74</v>
      </c>
      <c r="AY918" s="240" t="s">
        <v>224</v>
      </c>
    </row>
    <row r="919" s="16" customFormat="1">
      <c r="A919" s="16"/>
      <c r="B919" s="272"/>
      <c r="C919" s="273"/>
      <c r="D919" s="231" t="s">
        <v>268</v>
      </c>
      <c r="E919" s="274" t="s">
        <v>19</v>
      </c>
      <c r="F919" s="275" t="s">
        <v>351</v>
      </c>
      <c r="G919" s="273"/>
      <c r="H919" s="276">
        <v>180</v>
      </c>
      <c r="I919" s="277"/>
      <c r="J919" s="273"/>
      <c r="K919" s="273"/>
      <c r="L919" s="278"/>
      <c r="M919" s="279"/>
      <c r="N919" s="280"/>
      <c r="O919" s="280"/>
      <c r="P919" s="280"/>
      <c r="Q919" s="280"/>
      <c r="R919" s="280"/>
      <c r="S919" s="280"/>
      <c r="T919" s="281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T919" s="282" t="s">
        <v>268</v>
      </c>
      <c r="AU919" s="282" t="s">
        <v>93</v>
      </c>
      <c r="AV919" s="16" t="s">
        <v>231</v>
      </c>
      <c r="AW919" s="16" t="s">
        <v>34</v>
      </c>
      <c r="AX919" s="16" t="s">
        <v>82</v>
      </c>
      <c r="AY919" s="282" t="s">
        <v>224</v>
      </c>
    </row>
    <row r="920" s="2" customFormat="1" ht="78" customHeight="1">
      <c r="A920" s="41"/>
      <c r="B920" s="42"/>
      <c r="C920" s="216" t="s">
        <v>1109</v>
      </c>
      <c r="D920" s="216" t="s">
        <v>227</v>
      </c>
      <c r="E920" s="217" t="s">
        <v>1110</v>
      </c>
      <c r="F920" s="218" t="s">
        <v>1111</v>
      </c>
      <c r="G920" s="219" t="s">
        <v>371</v>
      </c>
      <c r="H920" s="220">
        <v>99.537999999999997</v>
      </c>
      <c r="I920" s="221"/>
      <c r="J920" s="222">
        <f>ROUND(I920*H920,2)</f>
        <v>0</v>
      </c>
      <c r="K920" s="218" t="s">
        <v>312</v>
      </c>
      <c r="L920" s="47"/>
      <c r="M920" s="223" t="s">
        <v>19</v>
      </c>
      <c r="N920" s="224" t="s">
        <v>46</v>
      </c>
      <c r="O920" s="87"/>
      <c r="P920" s="225">
        <f>O920*H920</f>
        <v>0</v>
      </c>
      <c r="Q920" s="225">
        <v>1.05555</v>
      </c>
      <c r="R920" s="225">
        <f>Q920*H920</f>
        <v>105.06733589999999</v>
      </c>
      <c r="S920" s="225">
        <v>0</v>
      </c>
      <c r="T920" s="226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27" t="s">
        <v>231</v>
      </c>
      <c r="AT920" s="227" t="s">
        <v>227</v>
      </c>
      <c r="AU920" s="227" t="s">
        <v>93</v>
      </c>
      <c r="AY920" s="20" t="s">
        <v>224</v>
      </c>
      <c r="BE920" s="228">
        <f>IF(N920="základní",J920,0)</f>
        <v>0</v>
      </c>
      <c r="BF920" s="228">
        <f>IF(N920="snížená",J920,0)</f>
        <v>0</v>
      </c>
      <c r="BG920" s="228">
        <f>IF(N920="zákl. přenesená",J920,0)</f>
        <v>0</v>
      </c>
      <c r="BH920" s="228">
        <f>IF(N920="sníž. přenesená",J920,0)</f>
        <v>0</v>
      </c>
      <c r="BI920" s="228">
        <f>IF(N920="nulová",J920,0)</f>
        <v>0</v>
      </c>
      <c r="BJ920" s="20" t="s">
        <v>93</v>
      </c>
      <c r="BK920" s="228">
        <f>ROUND(I920*H920,2)</f>
        <v>0</v>
      </c>
      <c r="BL920" s="20" t="s">
        <v>231</v>
      </c>
      <c r="BM920" s="227" t="s">
        <v>1112</v>
      </c>
    </row>
    <row r="921" s="2" customFormat="1">
      <c r="A921" s="41"/>
      <c r="B921" s="42"/>
      <c r="C921" s="43"/>
      <c r="D921" s="267" t="s">
        <v>314</v>
      </c>
      <c r="E921" s="43"/>
      <c r="F921" s="268" t="s">
        <v>1113</v>
      </c>
      <c r="G921" s="43"/>
      <c r="H921" s="43"/>
      <c r="I921" s="269"/>
      <c r="J921" s="43"/>
      <c r="K921" s="43"/>
      <c r="L921" s="47"/>
      <c r="M921" s="270"/>
      <c r="N921" s="271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314</v>
      </c>
      <c r="AU921" s="20" t="s">
        <v>93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1114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1115</v>
      </c>
      <c r="G923" s="230"/>
      <c r="H923" s="234">
        <v>6.9610000000000003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1116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1117</v>
      </c>
      <c r="G925" s="230"/>
      <c r="H925" s="234">
        <v>17.085000000000001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1118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1119</v>
      </c>
      <c r="G927" s="230"/>
      <c r="H927" s="234">
        <v>3.21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1120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1121</v>
      </c>
      <c r="G929" s="230"/>
      <c r="H929" s="234">
        <v>15.517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1122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1123</v>
      </c>
      <c r="G931" s="230"/>
      <c r="H931" s="234">
        <v>0.46700000000000003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1124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1125</v>
      </c>
      <c r="G933" s="230"/>
      <c r="H933" s="234">
        <v>14.089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1126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1127</v>
      </c>
      <c r="G935" s="230"/>
      <c r="H935" s="234">
        <v>0.41699999999999998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1128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1129</v>
      </c>
      <c r="G937" s="230"/>
      <c r="H937" s="234">
        <v>14.375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1130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1131</v>
      </c>
      <c r="G939" s="230"/>
      <c r="H939" s="234">
        <v>0.23899999999999999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1132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1133</v>
      </c>
      <c r="G941" s="230"/>
      <c r="H941" s="234">
        <v>12.303000000000001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1134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1135</v>
      </c>
      <c r="G943" s="230"/>
      <c r="H943" s="234">
        <v>0.437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4" customFormat="1">
      <c r="A944" s="14"/>
      <c r="B944" s="246"/>
      <c r="C944" s="247"/>
      <c r="D944" s="231" t="s">
        <v>268</v>
      </c>
      <c r="E944" s="248" t="s">
        <v>19</v>
      </c>
      <c r="F944" s="249" t="s">
        <v>1136</v>
      </c>
      <c r="G944" s="247"/>
      <c r="H944" s="248" t="s">
        <v>19</v>
      </c>
      <c r="I944" s="250"/>
      <c r="J944" s="247"/>
      <c r="K944" s="247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268</v>
      </c>
      <c r="AU944" s="255" t="s">
        <v>93</v>
      </c>
      <c r="AV944" s="14" t="s">
        <v>82</v>
      </c>
      <c r="AW944" s="14" t="s">
        <v>34</v>
      </c>
      <c r="AX944" s="14" t="s">
        <v>74</v>
      </c>
      <c r="AY944" s="255" t="s">
        <v>224</v>
      </c>
    </row>
    <row r="945" s="13" customFormat="1">
      <c r="A945" s="13"/>
      <c r="B945" s="229"/>
      <c r="C945" s="230"/>
      <c r="D945" s="231" t="s">
        <v>268</v>
      </c>
      <c r="E945" s="232" t="s">
        <v>19</v>
      </c>
      <c r="F945" s="233" t="s">
        <v>1137</v>
      </c>
      <c r="G945" s="230"/>
      <c r="H945" s="234">
        <v>7.4580000000000002</v>
      </c>
      <c r="I945" s="235"/>
      <c r="J945" s="230"/>
      <c r="K945" s="230"/>
      <c r="L945" s="236"/>
      <c r="M945" s="237"/>
      <c r="N945" s="238"/>
      <c r="O945" s="238"/>
      <c r="P945" s="238"/>
      <c r="Q945" s="238"/>
      <c r="R945" s="238"/>
      <c r="S945" s="238"/>
      <c r="T945" s="23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0" t="s">
        <v>268</v>
      </c>
      <c r="AU945" s="240" t="s">
        <v>93</v>
      </c>
      <c r="AV945" s="13" t="s">
        <v>93</v>
      </c>
      <c r="AW945" s="13" t="s">
        <v>34</v>
      </c>
      <c r="AX945" s="13" t="s">
        <v>74</v>
      </c>
      <c r="AY945" s="240" t="s">
        <v>224</v>
      </c>
    </row>
    <row r="946" s="15" customFormat="1">
      <c r="A946" s="15"/>
      <c r="B946" s="256"/>
      <c r="C946" s="257"/>
      <c r="D946" s="231" t="s">
        <v>268</v>
      </c>
      <c r="E946" s="258" t="s">
        <v>19</v>
      </c>
      <c r="F946" s="259" t="s">
        <v>300</v>
      </c>
      <c r="G946" s="257"/>
      <c r="H946" s="260">
        <v>92.558000000000007</v>
      </c>
      <c r="I946" s="261"/>
      <c r="J946" s="257"/>
      <c r="K946" s="257"/>
      <c r="L946" s="262"/>
      <c r="M946" s="263"/>
      <c r="N946" s="264"/>
      <c r="O946" s="264"/>
      <c r="P946" s="264"/>
      <c r="Q946" s="264"/>
      <c r="R946" s="264"/>
      <c r="S946" s="264"/>
      <c r="T946" s="26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66" t="s">
        <v>268</v>
      </c>
      <c r="AU946" s="266" t="s">
        <v>93</v>
      </c>
      <c r="AV946" s="15" t="s">
        <v>108</v>
      </c>
      <c r="AW946" s="15" t="s">
        <v>34</v>
      </c>
      <c r="AX946" s="15" t="s">
        <v>74</v>
      </c>
      <c r="AY946" s="266" t="s">
        <v>224</v>
      </c>
    </row>
    <row r="947" s="14" customFormat="1">
      <c r="A947" s="14"/>
      <c r="B947" s="246"/>
      <c r="C947" s="247"/>
      <c r="D947" s="231" t="s">
        <v>268</v>
      </c>
      <c r="E947" s="248" t="s">
        <v>19</v>
      </c>
      <c r="F947" s="249" t="s">
        <v>1033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268</v>
      </c>
      <c r="AU947" s="255" t="s">
        <v>93</v>
      </c>
      <c r="AV947" s="14" t="s">
        <v>82</v>
      </c>
      <c r="AW947" s="14" t="s">
        <v>34</v>
      </c>
      <c r="AX947" s="14" t="s">
        <v>74</v>
      </c>
      <c r="AY947" s="255" t="s">
        <v>224</v>
      </c>
    </row>
    <row r="948" s="13" customFormat="1">
      <c r="A948" s="13"/>
      <c r="B948" s="229"/>
      <c r="C948" s="230"/>
      <c r="D948" s="231" t="s">
        <v>268</v>
      </c>
      <c r="E948" s="232" t="s">
        <v>19</v>
      </c>
      <c r="F948" s="233" t="s">
        <v>1138</v>
      </c>
      <c r="G948" s="230"/>
      <c r="H948" s="234">
        <v>6.9800000000000004</v>
      </c>
      <c r="I948" s="235"/>
      <c r="J948" s="230"/>
      <c r="K948" s="230"/>
      <c r="L948" s="236"/>
      <c r="M948" s="237"/>
      <c r="N948" s="238"/>
      <c r="O948" s="238"/>
      <c r="P948" s="238"/>
      <c r="Q948" s="238"/>
      <c r="R948" s="238"/>
      <c r="S948" s="238"/>
      <c r="T948" s="239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0" t="s">
        <v>268</v>
      </c>
      <c r="AU948" s="240" t="s">
        <v>93</v>
      </c>
      <c r="AV948" s="13" t="s">
        <v>93</v>
      </c>
      <c r="AW948" s="13" t="s">
        <v>34</v>
      </c>
      <c r="AX948" s="13" t="s">
        <v>74</v>
      </c>
      <c r="AY948" s="240" t="s">
        <v>224</v>
      </c>
    </row>
    <row r="949" s="16" customFormat="1">
      <c r="A949" s="16"/>
      <c r="B949" s="272"/>
      <c r="C949" s="273"/>
      <c r="D949" s="231" t="s">
        <v>268</v>
      </c>
      <c r="E949" s="274" t="s">
        <v>19</v>
      </c>
      <c r="F949" s="275" t="s">
        <v>351</v>
      </c>
      <c r="G949" s="273"/>
      <c r="H949" s="276">
        <v>99.537999999999997</v>
      </c>
      <c r="I949" s="277"/>
      <c r="J949" s="273"/>
      <c r="K949" s="273"/>
      <c r="L949" s="278"/>
      <c r="M949" s="279"/>
      <c r="N949" s="280"/>
      <c r="O949" s="280"/>
      <c r="P949" s="280"/>
      <c r="Q949" s="280"/>
      <c r="R949" s="280"/>
      <c r="S949" s="280"/>
      <c r="T949" s="281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82" t="s">
        <v>268</v>
      </c>
      <c r="AU949" s="282" t="s">
        <v>93</v>
      </c>
      <c r="AV949" s="16" t="s">
        <v>231</v>
      </c>
      <c r="AW949" s="16" t="s">
        <v>34</v>
      </c>
      <c r="AX949" s="16" t="s">
        <v>82</v>
      </c>
      <c r="AY949" s="282" t="s">
        <v>224</v>
      </c>
    </row>
    <row r="950" s="2" customFormat="1" ht="78" customHeight="1">
      <c r="A950" s="41"/>
      <c r="B950" s="42"/>
      <c r="C950" s="216" t="s">
        <v>1139</v>
      </c>
      <c r="D950" s="216" t="s">
        <v>227</v>
      </c>
      <c r="E950" s="217" t="s">
        <v>1140</v>
      </c>
      <c r="F950" s="218" t="s">
        <v>1141</v>
      </c>
      <c r="G950" s="219" t="s">
        <v>371</v>
      </c>
      <c r="H950" s="220">
        <v>68.477000000000004</v>
      </c>
      <c r="I950" s="221"/>
      <c r="J950" s="222">
        <f>ROUND(I950*H950,2)</f>
        <v>0</v>
      </c>
      <c r="K950" s="218" t="s">
        <v>312</v>
      </c>
      <c r="L950" s="47"/>
      <c r="M950" s="223" t="s">
        <v>19</v>
      </c>
      <c r="N950" s="224" t="s">
        <v>46</v>
      </c>
      <c r="O950" s="87"/>
      <c r="P950" s="225">
        <f>O950*H950</f>
        <v>0</v>
      </c>
      <c r="Q950" s="225">
        <v>1.06277</v>
      </c>
      <c r="R950" s="225">
        <f>Q950*H950</f>
        <v>72.775301290000002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231</v>
      </c>
      <c r="AT950" s="227" t="s">
        <v>227</v>
      </c>
      <c r="AU950" s="227" t="s">
        <v>93</v>
      </c>
      <c r="AY950" s="20" t="s">
        <v>224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93</v>
      </c>
      <c r="BK950" s="228">
        <f>ROUND(I950*H950,2)</f>
        <v>0</v>
      </c>
      <c r="BL950" s="20" t="s">
        <v>231</v>
      </c>
      <c r="BM950" s="227" t="s">
        <v>1142</v>
      </c>
    </row>
    <row r="951" s="2" customFormat="1">
      <c r="A951" s="41"/>
      <c r="B951" s="42"/>
      <c r="C951" s="43"/>
      <c r="D951" s="267" t="s">
        <v>314</v>
      </c>
      <c r="E951" s="43"/>
      <c r="F951" s="268" t="s">
        <v>1143</v>
      </c>
      <c r="G951" s="43"/>
      <c r="H951" s="43"/>
      <c r="I951" s="269"/>
      <c r="J951" s="43"/>
      <c r="K951" s="43"/>
      <c r="L951" s="47"/>
      <c r="M951" s="270"/>
      <c r="N951" s="271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314</v>
      </c>
      <c r="AU951" s="20" t="s">
        <v>93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1114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1144</v>
      </c>
      <c r="G953" s="230"/>
      <c r="H953" s="234">
        <v>12.173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1118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1145</v>
      </c>
      <c r="G955" s="230"/>
      <c r="H955" s="234">
        <v>12.715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1122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1146</v>
      </c>
      <c r="G957" s="230"/>
      <c r="H957" s="234">
        <v>13.17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1126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1147</v>
      </c>
      <c r="G959" s="230"/>
      <c r="H959" s="234">
        <v>12.228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1130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1148</v>
      </c>
      <c r="G961" s="230"/>
      <c r="H961" s="234">
        <v>11.053000000000001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1134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1149</v>
      </c>
      <c r="G963" s="230"/>
      <c r="H963" s="234">
        <v>6.0410000000000004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4" customFormat="1">
      <c r="A964" s="14"/>
      <c r="B964" s="246"/>
      <c r="C964" s="247"/>
      <c r="D964" s="231" t="s">
        <v>268</v>
      </c>
      <c r="E964" s="248" t="s">
        <v>19</v>
      </c>
      <c r="F964" s="249" t="s">
        <v>1150</v>
      </c>
      <c r="G964" s="247"/>
      <c r="H964" s="248" t="s">
        <v>19</v>
      </c>
      <c r="I964" s="250"/>
      <c r="J964" s="247"/>
      <c r="K964" s="247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268</v>
      </c>
      <c r="AU964" s="255" t="s">
        <v>93</v>
      </c>
      <c r="AV964" s="14" t="s">
        <v>82</v>
      </c>
      <c r="AW964" s="14" t="s">
        <v>34</v>
      </c>
      <c r="AX964" s="14" t="s">
        <v>74</v>
      </c>
      <c r="AY964" s="255" t="s">
        <v>224</v>
      </c>
    </row>
    <row r="965" s="13" customFormat="1">
      <c r="A965" s="13"/>
      <c r="B965" s="229"/>
      <c r="C965" s="230"/>
      <c r="D965" s="231" t="s">
        <v>268</v>
      </c>
      <c r="E965" s="232" t="s">
        <v>19</v>
      </c>
      <c r="F965" s="233" t="s">
        <v>1151</v>
      </c>
      <c r="G965" s="230"/>
      <c r="H965" s="234">
        <v>0.58399999999999996</v>
      </c>
      <c r="I965" s="235"/>
      <c r="J965" s="230"/>
      <c r="K965" s="230"/>
      <c r="L965" s="236"/>
      <c r="M965" s="237"/>
      <c r="N965" s="238"/>
      <c r="O965" s="238"/>
      <c r="P965" s="238"/>
      <c r="Q965" s="238"/>
      <c r="R965" s="238"/>
      <c r="S965" s="238"/>
      <c r="T965" s="239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0" t="s">
        <v>268</v>
      </c>
      <c r="AU965" s="240" t="s">
        <v>93</v>
      </c>
      <c r="AV965" s="13" t="s">
        <v>93</v>
      </c>
      <c r="AW965" s="13" t="s">
        <v>34</v>
      </c>
      <c r="AX965" s="13" t="s">
        <v>74</v>
      </c>
      <c r="AY965" s="240" t="s">
        <v>224</v>
      </c>
    </row>
    <row r="966" s="15" customFormat="1">
      <c r="A966" s="15"/>
      <c r="B966" s="256"/>
      <c r="C966" s="257"/>
      <c r="D966" s="231" t="s">
        <v>268</v>
      </c>
      <c r="E966" s="258" t="s">
        <v>19</v>
      </c>
      <c r="F966" s="259" t="s">
        <v>300</v>
      </c>
      <c r="G966" s="257"/>
      <c r="H966" s="260">
        <v>67.963999999999999</v>
      </c>
      <c r="I966" s="261"/>
      <c r="J966" s="257"/>
      <c r="K966" s="257"/>
      <c r="L966" s="262"/>
      <c r="M966" s="263"/>
      <c r="N966" s="264"/>
      <c r="O966" s="264"/>
      <c r="P966" s="264"/>
      <c r="Q966" s="264"/>
      <c r="R966" s="264"/>
      <c r="S966" s="264"/>
      <c r="T966" s="26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66" t="s">
        <v>268</v>
      </c>
      <c r="AU966" s="266" t="s">
        <v>93</v>
      </c>
      <c r="AV966" s="15" t="s">
        <v>108</v>
      </c>
      <c r="AW966" s="15" t="s">
        <v>34</v>
      </c>
      <c r="AX966" s="15" t="s">
        <v>74</v>
      </c>
      <c r="AY966" s="266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1001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1152</v>
      </c>
      <c r="G968" s="230"/>
      <c r="H968" s="234">
        <v>0.16500000000000001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4" customFormat="1">
      <c r="A969" s="14"/>
      <c r="B969" s="246"/>
      <c r="C969" s="247"/>
      <c r="D969" s="231" t="s">
        <v>268</v>
      </c>
      <c r="E969" s="248" t="s">
        <v>19</v>
      </c>
      <c r="F969" s="249" t="s">
        <v>1003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268</v>
      </c>
      <c r="AU969" s="255" t="s">
        <v>93</v>
      </c>
      <c r="AV969" s="14" t="s">
        <v>82</v>
      </c>
      <c r="AW969" s="14" t="s">
        <v>34</v>
      </c>
      <c r="AX969" s="14" t="s">
        <v>74</v>
      </c>
      <c r="AY969" s="255" t="s">
        <v>224</v>
      </c>
    </row>
    <row r="970" s="13" customFormat="1">
      <c r="A970" s="13"/>
      <c r="B970" s="229"/>
      <c r="C970" s="230"/>
      <c r="D970" s="231" t="s">
        <v>268</v>
      </c>
      <c r="E970" s="232" t="s">
        <v>19</v>
      </c>
      <c r="F970" s="233" t="s">
        <v>1153</v>
      </c>
      <c r="G970" s="230"/>
      <c r="H970" s="234">
        <v>0.128</v>
      </c>
      <c r="I970" s="235"/>
      <c r="J970" s="230"/>
      <c r="K970" s="230"/>
      <c r="L970" s="236"/>
      <c r="M970" s="237"/>
      <c r="N970" s="238"/>
      <c r="O970" s="238"/>
      <c r="P970" s="238"/>
      <c r="Q970" s="238"/>
      <c r="R970" s="238"/>
      <c r="S970" s="238"/>
      <c r="T970" s="239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0" t="s">
        <v>268</v>
      </c>
      <c r="AU970" s="240" t="s">
        <v>93</v>
      </c>
      <c r="AV970" s="13" t="s">
        <v>93</v>
      </c>
      <c r="AW970" s="13" t="s">
        <v>34</v>
      </c>
      <c r="AX970" s="13" t="s">
        <v>74</v>
      </c>
      <c r="AY970" s="240" t="s">
        <v>224</v>
      </c>
    </row>
    <row r="971" s="15" customFormat="1">
      <c r="A971" s="15"/>
      <c r="B971" s="256"/>
      <c r="C971" s="257"/>
      <c r="D971" s="231" t="s">
        <v>268</v>
      </c>
      <c r="E971" s="258" t="s">
        <v>19</v>
      </c>
      <c r="F971" s="259" t="s">
        <v>300</v>
      </c>
      <c r="G971" s="257"/>
      <c r="H971" s="260">
        <v>0.29299999999999998</v>
      </c>
      <c r="I971" s="261"/>
      <c r="J971" s="257"/>
      <c r="K971" s="257"/>
      <c r="L971" s="262"/>
      <c r="M971" s="263"/>
      <c r="N971" s="264"/>
      <c r="O971" s="264"/>
      <c r="P971" s="264"/>
      <c r="Q971" s="264"/>
      <c r="R971" s="264"/>
      <c r="S971" s="264"/>
      <c r="T971" s="26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6" t="s">
        <v>268</v>
      </c>
      <c r="AU971" s="266" t="s">
        <v>93</v>
      </c>
      <c r="AV971" s="15" t="s">
        <v>108</v>
      </c>
      <c r="AW971" s="15" t="s">
        <v>34</v>
      </c>
      <c r="AX971" s="15" t="s">
        <v>74</v>
      </c>
      <c r="AY971" s="266" t="s">
        <v>224</v>
      </c>
    </row>
    <row r="972" s="14" customFormat="1">
      <c r="A972" s="14"/>
      <c r="B972" s="246"/>
      <c r="C972" s="247"/>
      <c r="D972" s="231" t="s">
        <v>268</v>
      </c>
      <c r="E972" s="248" t="s">
        <v>19</v>
      </c>
      <c r="F972" s="249" t="s">
        <v>1154</v>
      </c>
      <c r="G972" s="247"/>
      <c r="H972" s="248" t="s">
        <v>19</v>
      </c>
      <c r="I972" s="250"/>
      <c r="J972" s="247"/>
      <c r="K972" s="247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268</v>
      </c>
      <c r="AU972" s="255" t="s">
        <v>93</v>
      </c>
      <c r="AV972" s="14" t="s">
        <v>82</v>
      </c>
      <c r="AW972" s="14" t="s">
        <v>34</v>
      </c>
      <c r="AX972" s="14" t="s">
        <v>74</v>
      </c>
      <c r="AY972" s="255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665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1155</v>
      </c>
      <c r="G974" s="230"/>
      <c r="H974" s="234">
        <v>0.042000000000000003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667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1156</v>
      </c>
      <c r="G976" s="230"/>
      <c r="H976" s="234">
        <v>0.084000000000000005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4" customFormat="1">
      <c r="A977" s="14"/>
      <c r="B977" s="246"/>
      <c r="C977" s="247"/>
      <c r="D977" s="231" t="s">
        <v>268</v>
      </c>
      <c r="E977" s="248" t="s">
        <v>19</v>
      </c>
      <c r="F977" s="249" t="s">
        <v>1008</v>
      </c>
      <c r="G977" s="247"/>
      <c r="H977" s="248" t="s">
        <v>19</v>
      </c>
      <c r="I977" s="250"/>
      <c r="J977" s="247"/>
      <c r="K977" s="247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268</v>
      </c>
      <c r="AU977" s="255" t="s">
        <v>93</v>
      </c>
      <c r="AV977" s="14" t="s">
        <v>82</v>
      </c>
      <c r="AW977" s="14" t="s">
        <v>34</v>
      </c>
      <c r="AX977" s="14" t="s">
        <v>74</v>
      </c>
      <c r="AY977" s="255" t="s">
        <v>224</v>
      </c>
    </row>
    <row r="978" s="13" customFormat="1">
      <c r="A978" s="13"/>
      <c r="B978" s="229"/>
      <c r="C978" s="230"/>
      <c r="D978" s="231" t="s">
        <v>268</v>
      </c>
      <c r="E978" s="232" t="s">
        <v>19</v>
      </c>
      <c r="F978" s="233" t="s">
        <v>1157</v>
      </c>
      <c r="G978" s="230"/>
      <c r="H978" s="234">
        <v>0.094</v>
      </c>
      <c r="I978" s="235"/>
      <c r="J978" s="230"/>
      <c r="K978" s="230"/>
      <c r="L978" s="236"/>
      <c r="M978" s="237"/>
      <c r="N978" s="238"/>
      <c r="O978" s="238"/>
      <c r="P978" s="238"/>
      <c r="Q978" s="238"/>
      <c r="R978" s="238"/>
      <c r="S978" s="238"/>
      <c r="T978" s="239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0" t="s">
        <v>268</v>
      </c>
      <c r="AU978" s="240" t="s">
        <v>93</v>
      </c>
      <c r="AV978" s="13" t="s">
        <v>93</v>
      </c>
      <c r="AW978" s="13" t="s">
        <v>34</v>
      </c>
      <c r="AX978" s="13" t="s">
        <v>74</v>
      </c>
      <c r="AY978" s="240" t="s">
        <v>224</v>
      </c>
    </row>
    <row r="979" s="15" customFormat="1">
      <c r="A979" s="15"/>
      <c r="B979" s="256"/>
      <c r="C979" s="257"/>
      <c r="D979" s="231" t="s">
        <v>268</v>
      </c>
      <c r="E979" s="258" t="s">
        <v>19</v>
      </c>
      <c r="F979" s="259" t="s">
        <v>300</v>
      </c>
      <c r="G979" s="257"/>
      <c r="H979" s="260">
        <v>0.22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268</v>
      </c>
      <c r="AU979" s="266" t="s">
        <v>93</v>
      </c>
      <c r="AV979" s="15" t="s">
        <v>108</v>
      </c>
      <c r="AW979" s="15" t="s">
        <v>34</v>
      </c>
      <c r="AX979" s="15" t="s">
        <v>74</v>
      </c>
      <c r="AY979" s="266" t="s">
        <v>224</v>
      </c>
    </row>
    <row r="980" s="16" customFormat="1">
      <c r="A980" s="16"/>
      <c r="B980" s="272"/>
      <c r="C980" s="273"/>
      <c r="D980" s="231" t="s">
        <v>268</v>
      </c>
      <c r="E980" s="274" t="s">
        <v>19</v>
      </c>
      <c r="F980" s="275" t="s">
        <v>351</v>
      </c>
      <c r="G980" s="273"/>
      <c r="H980" s="276">
        <v>68.477000000000004</v>
      </c>
      <c r="I980" s="277"/>
      <c r="J980" s="273"/>
      <c r="K980" s="273"/>
      <c r="L980" s="278"/>
      <c r="M980" s="279"/>
      <c r="N980" s="280"/>
      <c r="O980" s="280"/>
      <c r="P980" s="280"/>
      <c r="Q980" s="280"/>
      <c r="R980" s="280"/>
      <c r="S980" s="280"/>
      <c r="T980" s="281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282" t="s">
        <v>268</v>
      </c>
      <c r="AU980" s="282" t="s">
        <v>93</v>
      </c>
      <c r="AV980" s="16" t="s">
        <v>231</v>
      </c>
      <c r="AW980" s="16" t="s">
        <v>34</v>
      </c>
      <c r="AX980" s="16" t="s">
        <v>82</v>
      </c>
      <c r="AY980" s="282" t="s">
        <v>224</v>
      </c>
    </row>
    <row r="981" s="2" customFormat="1" ht="37.8" customHeight="1">
      <c r="A981" s="41"/>
      <c r="B981" s="42"/>
      <c r="C981" s="216" t="s">
        <v>1158</v>
      </c>
      <c r="D981" s="216" t="s">
        <v>227</v>
      </c>
      <c r="E981" s="217" t="s">
        <v>1159</v>
      </c>
      <c r="F981" s="218" t="s">
        <v>1160</v>
      </c>
      <c r="G981" s="219" t="s">
        <v>371</v>
      </c>
      <c r="H981" s="220">
        <v>0.35899999999999999</v>
      </c>
      <c r="I981" s="221"/>
      <c r="J981" s="222">
        <f>ROUND(I981*H981,2)</f>
        <v>0</v>
      </c>
      <c r="K981" s="218" t="s">
        <v>312</v>
      </c>
      <c r="L981" s="47"/>
      <c r="M981" s="223" t="s">
        <v>19</v>
      </c>
      <c r="N981" s="224" t="s">
        <v>46</v>
      </c>
      <c r="O981" s="87"/>
      <c r="P981" s="225">
        <f>O981*H981</f>
        <v>0</v>
      </c>
      <c r="Q981" s="225">
        <v>0.017090000000000001</v>
      </c>
      <c r="R981" s="225">
        <f>Q981*H981</f>
        <v>0.0061353099999999997</v>
      </c>
      <c r="S981" s="225">
        <v>0</v>
      </c>
      <c r="T981" s="226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7" t="s">
        <v>231</v>
      </c>
      <c r="AT981" s="227" t="s">
        <v>227</v>
      </c>
      <c r="AU981" s="227" t="s">
        <v>93</v>
      </c>
      <c r="AY981" s="20" t="s">
        <v>224</v>
      </c>
      <c r="BE981" s="228">
        <f>IF(N981="základní",J981,0)</f>
        <v>0</v>
      </c>
      <c r="BF981" s="228">
        <f>IF(N981="snížená",J981,0)</f>
        <v>0</v>
      </c>
      <c r="BG981" s="228">
        <f>IF(N981="zákl. přenesená",J981,0)</f>
        <v>0</v>
      </c>
      <c r="BH981" s="228">
        <f>IF(N981="sníž. přenesená",J981,0)</f>
        <v>0</v>
      </c>
      <c r="BI981" s="228">
        <f>IF(N981="nulová",J981,0)</f>
        <v>0</v>
      </c>
      <c r="BJ981" s="20" t="s">
        <v>93</v>
      </c>
      <c r="BK981" s="228">
        <f>ROUND(I981*H981,2)</f>
        <v>0</v>
      </c>
      <c r="BL981" s="20" t="s">
        <v>231</v>
      </c>
      <c r="BM981" s="227" t="s">
        <v>1161</v>
      </c>
    </row>
    <row r="982" s="2" customFormat="1">
      <c r="A982" s="41"/>
      <c r="B982" s="42"/>
      <c r="C982" s="43"/>
      <c r="D982" s="267" t="s">
        <v>314</v>
      </c>
      <c r="E982" s="43"/>
      <c r="F982" s="268" t="s">
        <v>1162</v>
      </c>
      <c r="G982" s="43"/>
      <c r="H982" s="43"/>
      <c r="I982" s="269"/>
      <c r="J982" s="43"/>
      <c r="K982" s="43"/>
      <c r="L982" s="47"/>
      <c r="M982" s="270"/>
      <c r="N982" s="271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314</v>
      </c>
      <c r="AU982" s="20" t="s">
        <v>93</v>
      </c>
    </row>
    <row r="983" s="14" customFormat="1">
      <c r="A983" s="14"/>
      <c r="B983" s="246"/>
      <c r="C983" s="247"/>
      <c r="D983" s="231" t="s">
        <v>268</v>
      </c>
      <c r="E983" s="248" t="s">
        <v>19</v>
      </c>
      <c r="F983" s="249" t="s">
        <v>1163</v>
      </c>
      <c r="G983" s="247"/>
      <c r="H983" s="248" t="s">
        <v>19</v>
      </c>
      <c r="I983" s="250"/>
      <c r="J983" s="247"/>
      <c r="K983" s="247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268</v>
      </c>
      <c r="AU983" s="255" t="s">
        <v>93</v>
      </c>
      <c r="AV983" s="14" t="s">
        <v>82</v>
      </c>
      <c r="AW983" s="14" t="s">
        <v>34</v>
      </c>
      <c r="AX983" s="14" t="s">
        <v>74</v>
      </c>
      <c r="AY983" s="255" t="s">
        <v>224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0.35899999999999999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24.15" customHeight="1">
      <c r="A985" s="41"/>
      <c r="B985" s="42"/>
      <c r="C985" s="286" t="s">
        <v>1165</v>
      </c>
      <c r="D985" s="286" t="s">
        <v>572</v>
      </c>
      <c r="E985" s="287" t="s">
        <v>1166</v>
      </c>
      <c r="F985" s="288" t="s">
        <v>1167</v>
      </c>
      <c r="G985" s="289" t="s">
        <v>371</v>
      </c>
      <c r="H985" s="290">
        <v>0.38800000000000001</v>
      </c>
      <c r="I985" s="291"/>
      <c r="J985" s="292">
        <f>ROUND(I985*H985,2)</f>
        <v>0</v>
      </c>
      <c r="K985" s="288" t="s">
        <v>312</v>
      </c>
      <c r="L985" s="293"/>
      <c r="M985" s="294" t="s">
        <v>19</v>
      </c>
      <c r="N985" s="295" t="s">
        <v>46</v>
      </c>
      <c r="O985" s="87"/>
      <c r="P985" s="225">
        <f>O985*H985</f>
        <v>0</v>
      </c>
      <c r="Q985" s="225">
        <v>1</v>
      </c>
      <c r="R985" s="225">
        <f>Q985*H985</f>
        <v>0.38800000000000001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254</v>
      </c>
      <c r="AT985" s="227" t="s">
        <v>572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13" customFormat="1">
      <c r="A986" s="13"/>
      <c r="B986" s="229"/>
      <c r="C986" s="230"/>
      <c r="D986" s="231" t="s">
        <v>268</v>
      </c>
      <c r="E986" s="232" t="s">
        <v>19</v>
      </c>
      <c r="F986" s="233" t="s">
        <v>1169</v>
      </c>
      <c r="G986" s="230"/>
      <c r="H986" s="234">
        <v>0.38800000000000001</v>
      </c>
      <c r="I986" s="235"/>
      <c r="J986" s="230"/>
      <c r="K986" s="230"/>
      <c r="L986" s="236"/>
      <c r="M986" s="237"/>
      <c r="N986" s="238"/>
      <c r="O986" s="238"/>
      <c r="P986" s="238"/>
      <c r="Q986" s="238"/>
      <c r="R986" s="238"/>
      <c r="S986" s="238"/>
      <c r="T986" s="23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0" t="s">
        <v>268</v>
      </c>
      <c r="AU986" s="240" t="s">
        <v>93</v>
      </c>
      <c r="AV986" s="13" t="s">
        <v>93</v>
      </c>
      <c r="AW986" s="13" t="s">
        <v>34</v>
      </c>
      <c r="AX986" s="13" t="s">
        <v>82</v>
      </c>
      <c r="AY986" s="240" t="s">
        <v>224</v>
      </c>
    </row>
    <row r="987" s="2" customFormat="1" ht="55.5" customHeight="1">
      <c r="A987" s="41"/>
      <c r="B987" s="42"/>
      <c r="C987" s="216" t="s">
        <v>1170</v>
      </c>
      <c r="D987" s="216" t="s">
        <v>227</v>
      </c>
      <c r="E987" s="217" t="s">
        <v>1171</v>
      </c>
      <c r="F987" s="218" t="s">
        <v>1172</v>
      </c>
      <c r="G987" s="219" t="s">
        <v>471</v>
      </c>
      <c r="H987" s="220">
        <v>12</v>
      </c>
      <c r="I987" s="221"/>
      <c r="J987" s="222">
        <f>ROUND(I987*H987,2)</f>
        <v>0</v>
      </c>
      <c r="K987" s="218" t="s">
        <v>312</v>
      </c>
      <c r="L987" s="47"/>
      <c r="M987" s="223" t="s">
        <v>19</v>
      </c>
      <c r="N987" s="224" t="s">
        <v>46</v>
      </c>
      <c r="O987" s="87"/>
      <c r="P987" s="225">
        <f>O987*H987</f>
        <v>0</v>
      </c>
      <c r="Q987" s="225">
        <v>0.03465</v>
      </c>
      <c r="R987" s="225">
        <f>Q987*H987</f>
        <v>0.4158</v>
      </c>
      <c r="S987" s="225">
        <v>0</v>
      </c>
      <c r="T987" s="226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7" t="s">
        <v>231</v>
      </c>
      <c r="AT987" s="227" t="s">
        <v>227</v>
      </c>
      <c r="AU987" s="227" t="s">
        <v>93</v>
      </c>
      <c r="AY987" s="20" t="s">
        <v>224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0" t="s">
        <v>93</v>
      </c>
      <c r="BK987" s="228">
        <f>ROUND(I987*H987,2)</f>
        <v>0</v>
      </c>
      <c r="BL987" s="20" t="s">
        <v>231</v>
      </c>
      <c r="BM987" s="227" t="s">
        <v>1173</v>
      </c>
    </row>
    <row r="988" s="2" customFormat="1">
      <c r="A988" s="41"/>
      <c r="B988" s="42"/>
      <c r="C988" s="43"/>
      <c r="D988" s="267" t="s">
        <v>314</v>
      </c>
      <c r="E988" s="43"/>
      <c r="F988" s="268" t="s">
        <v>1174</v>
      </c>
      <c r="G988" s="43"/>
      <c r="H988" s="43"/>
      <c r="I988" s="269"/>
      <c r="J988" s="43"/>
      <c r="K988" s="43"/>
      <c r="L988" s="47"/>
      <c r="M988" s="270"/>
      <c r="N988" s="271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314</v>
      </c>
      <c r="AU988" s="20" t="s">
        <v>93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704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1175</v>
      </c>
      <c r="G990" s="230"/>
      <c r="H990" s="234">
        <v>3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1176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1177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4" customFormat="1">
      <c r="A993" s="14"/>
      <c r="B993" s="246"/>
      <c r="C993" s="247"/>
      <c r="D993" s="231" t="s">
        <v>268</v>
      </c>
      <c r="E993" s="248" t="s">
        <v>19</v>
      </c>
      <c r="F993" s="249" t="s">
        <v>1178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268</v>
      </c>
      <c r="AU993" s="255" t="s">
        <v>93</v>
      </c>
      <c r="AV993" s="14" t="s">
        <v>82</v>
      </c>
      <c r="AW993" s="14" t="s">
        <v>34</v>
      </c>
      <c r="AX993" s="14" t="s">
        <v>74</v>
      </c>
      <c r="AY993" s="255" t="s">
        <v>224</v>
      </c>
    </row>
    <row r="994" s="13" customFormat="1">
      <c r="A994" s="13"/>
      <c r="B994" s="229"/>
      <c r="C994" s="230"/>
      <c r="D994" s="231" t="s">
        <v>268</v>
      </c>
      <c r="E994" s="232" t="s">
        <v>19</v>
      </c>
      <c r="F994" s="233" t="s">
        <v>1177</v>
      </c>
      <c r="G994" s="230"/>
      <c r="H994" s="234">
        <v>4.5</v>
      </c>
      <c r="I994" s="235"/>
      <c r="J994" s="230"/>
      <c r="K994" s="230"/>
      <c r="L994" s="236"/>
      <c r="M994" s="237"/>
      <c r="N994" s="238"/>
      <c r="O994" s="238"/>
      <c r="P994" s="238"/>
      <c r="Q994" s="238"/>
      <c r="R994" s="238"/>
      <c r="S994" s="238"/>
      <c r="T994" s="23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0" t="s">
        <v>268</v>
      </c>
      <c r="AU994" s="240" t="s">
        <v>93</v>
      </c>
      <c r="AV994" s="13" t="s">
        <v>93</v>
      </c>
      <c r="AW994" s="13" t="s">
        <v>34</v>
      </c>
      <c r="AX994" s="13" t="s">
        <v>74</v>
      </c>
      <c r="AY994" s="240" t="s">
        <v>224</v>
      </c>
    </row>
    <row r="995" s="16" customFormat="1">
      <c r="A995" s="16"/>
      <c r="B995" s="272"/>
      <c r="C995" s="273"/>
      <c r="D995" s="231" t="s">
        <v>268</v>
      </c>
      <c r="E995" s="274" t="s">
        <v>19</v>
      </c>
      <c r="F995" s="275" t="s">
        <v>351</v>
      </c>
      <c r="G995" s="273"/>
      <c r="H995" s="276">
        <v>12</v>
      </c>
      <c r="I995" s="277"/>
      <c r="J995" s="273"/>
      <c r="K995" s="273"/>
      <c r="L995" s="278"/>
      <c r="M995" s="279"/>
      <c r="N995" s="280"/>
      <c r="O995" s="280"/>
      <c r="P995" s="280"/>
      <c r="Q995" s="280"/>
      <c r="R995" s="280"/>
      <c r="S995" s="280"/>
      <c r="T995" s="281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T995" s="282" t="s">
        <v>268</v>
      </c>
      <c r="AU995" s="282" t="s">
        <v>93</v>
      </c>
      <c r="AV995" s="16" t="s">
        <v>231</v>
      </c>
      <c r="AW995" s="16" t="s">
        <v>34</v>
      </c>
      <c r="AX995" s="16" t="s">
        <v>82</v>
      </c>
      <c r="AY995" s="282" t="s">
        <v>224</v>
      </c>
    </row>
    <row r="996" s="2" customFormat="1" ht="16.5" customHeight="1">
      <c r="A996" s="41"/>
      <c r="B996" s="42"/>
      <c r="C996" s="286" t="s">
        <v>1179</v>
      </c>
      <c r="D996" s="286" t="s">
        <v>572</v>
      </c>
      <c r="E996" s="287" t="s">
        <v>1180</v>
      </c>
      <c r="F996" s="288" t="s">
        <v>1181</v>
      </c>
      <c r="G996" s="289" t="s">
        <v>595</v>
      </c>
      <c r="H996" s="290">
        <v>8</v>
      </c>
      <c r="I996" s="291"/>
      <c r="J996" s="292">
        <f>ROUND(I996*H996,2)</f>
        <v>0</v>
      </c>
      <c r="K996" s="288" t="s">
        <v>19</v>
      </c>
      <c r="L996" s="293"/>
      <c r="M996" s="294" t="s">
        <v>19</v>
      </c>
      <c r="N996" s="295" t="s">
        <v>46</v>
      </c>
      <c r="O996" s="87"/>
      <c r="P996" s="225">
        <f>O996*H996</f>
        <v>0</v>
      </c>
      <c r="Q996" s="225">
        <v>0.16200000000000001</v>
      </c>
      <c r="R996" s="225">
        <f>Q996*H996</f>
        <v>1.296</v>
      </c>
      <c r="S996" s="225">
        <v>0</v>
      </c>
      <c r="T996" s="226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27" t="s">
        <v>254</v>
      </c>
      <c r="AT996" s="227" t="s">
        <v>572</v>
      </c>
      <c r="AU996" s="227" t="s">
        <v>93</v>
      </c>
      <c r="AY996" s="20" t="s">
        <v>224</v>
      </c>
      <c r="BE996" s="228">
        <f>IF(N996="základní",J996,0)</f>
        <v>0</v>
      </c>
      <c r="BF996" s="228">
        <f>IF(N996="snížená",J996,0)</f>
        <v>0</v>
      </c>
      <c r="BG996" s="228">
        <f>IF(N996="zákl. přenesená",J996,0)</f>
        <v>0</v>
      </c>
      <c r="BH996" s="228">
        <f>IF(N996="sníž. přenesená",J996,0)</f>
        <v>0</v>
      </c>
      <c r="BI996" s="228">
        <f>IF(N996="nulová",J996,0)</f>
        <v>0</v>
      </c>
      <c r="BJ996" s="20" t="s">
        <v>93</v>
      </c>
      <c r="BK996" s="228">
        <f>ROUND(I996*H996,2)</f>
        <v>0</v>
      </c>
      <c r="BL996" s="20" t="s">
        <v>231</v>
      </c>
      <c r="BM996" s="227" t="s">
        <v>1182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704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93</v>
      </c>
      <c r="G998" s="230"/>
      <c r="H998" s="234">
        <v>2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1176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4" customFormat="1">
      <c r="A1001" s="14"/>
      <c r="B1001" s="246"/>
      <c r="C1001" s="247"/>
      <c r="D1001" s="231" t="s">
        <v>268</v>
      </c>
      <c r="E1001" s="248" t="s">
        <v>19</v>
      </c>
      <c r="F1001" s="249" t="s">
        <v>1178</v>
      </c>
      <c r="G1001" s="247"/>
      <c r="H1001" s="248" t="s">
        <v>19</v>
      </c>
      <c r="I1001" s="250"/>
      <c r="J1001" s="247"/>
      <c r="K1001" s="247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268</v>
      </c>
      <c r="AU1001" s="255" t="s">
        <v>93</v>
      </c>
      <c r="AV1001" s="14" t="s">
        <v>82</v>
      </c>
      <c r="AW1001" s="14" t="s">
        <v>34</v>
      </c>
      <c r="AX1001" s="14" t="s">
        <v>74</v>
      </c>
      <c r="AY1001" s="255" t="s">
        <v>224</v>
      </c>
    </row>
    <row r="1002" s="13" customFormat="1">
      <c r="A1002" s="13"/>
      <c r="B1002" s="229"/>
      <c r="C1002" s="230"/>
      <c r="D1002" s="231" t="s">
        <v>268</v>
      </c>
      <c r="E1002" s="232" t="s">
        <v>19</v>
      </c>
      <c r="F1002" s="233" t="s">
        <v>108</v>
      </c>
      <c r="G1002" s="230"/>
      <c r="H1002" s="234">
        <v>3</v>
      </c>
      <c r="I1002" s="235"/>
      <c r="J1002" s="230"/>
      <c r="K1002" s="230"/>
      <c r="L1002" s="236"/>
      <c r="M1002" s="237"/>
      <c r="N1002" s="238"/>
      <c r="O1002" s="238"/>
      <c r="P1002" s="238"/>
      <c r="Q1002" s="238"/>
      <c r="R1002" s="238"/>
      <c r="S1002" s="238"/>
      <c r="T1002" s="23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0" t="s">
        <v>268</v>
      </c>
      <c r="AU1002" s="240" t="s">
        <v>93</v>
      </c>
      <c r="AV1002" s="13" t="s">
        <v>93</v>
      </c>
      <c r="AW1002" s="13" t="s">
        <v>34</v>
      </c>
      <c r="AX1002" s="13" t="s">
        <v>74</v>
      </c>
      <c r="AY1002" s="240" t="s">
        <v>224</v>
      </c>
    </row>
    <row r="1003" s="16" customFormat="1">
      <c r="A1003" s="16"/>
      <c r="B1003" s="272"/>
      <c r="C1003" s="273"/>
      <c r="D1003" s="231" t="s">
        <v>268</v>
      </c>
      <c r="E1003" s="274" t="s">
        <v>19</v>
      </c>
      <c r="F1003" s="275" t="s">
        <v>351</v>
      </c>
      <c r="G1003" s="273"/>
      <c r="H1003" s="276">
        <v>8</v>
      </c>
      <c r="I1003" s="277"/>
      <c r="J1003" s="273"/>
      <c r="K1003" s="273"/>
      <c r="L1003" s="278"/>
      <c r="M1003" s="279"/>
      <c r="N1003" s="280"/>
      <c r="O1003" s="280"/>
      <c r="P1003" s="280"/>
      <c r="Q1003" s="280"/>
      <c r="R1003" s="280"/>
      <c r="S1003" s="280"/>
      <c r="T1003" s="281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T1003" s="282" t="s">
        <v>268</v>
      </c>
      <c r="AU1003" s="282" t="s">
        <v>93</v>
      </c>
      <c r="AV1003" s="16" t="s">
        <v>231</v>
      </c>
      <c r="AW1003" s="16" t="s">
        <v>34</v>
      </c>
      <c r="AX1003" s="16" t="s">
        <v>82</v>
      </c>
      <c r="AY1003" s="282" t="s">
        <v>224</v>
      </c>
    </row>
    <row r="1004" s="2" customFormat="1" ht="16.5" customHeight="1">
      <c r="A1004" s="41"/>
      <c r="B1004" s="42"/>
      <c r="C1004" s="216" t="s">
        <v>1183</v>
      </c>
      <c r="D1004" s="216" t="s">
        <v>227</v>
      </c>
      <c r="E1004" s="217" t="s">
        <v>1184</v>
      </c>
      <c r="F1004" s="218" t="s">
        <v>1185</v>
      </c>
      <c r="G1004" s="219" t="s">
        <v>595</v>
      </c>
      <c r="H1004" s="220">
        <v>175</v>
      </c>
      <c r="I1004" s="221"/>
      <c r="J1004" s="222">
        <f>ROUND(I1004*H1004,2)</f>
        <v>0</v>
      </c>
      <c r="K1004" s="218" t="s">
        <v>19</v>
      </c>
      <c r="L1004" s="47"/>
      <c r="M1004" s="223" t="s">
        <v>19</v>
      </c>
      <c r="N1004" s="224" t="s">
        <v>46</v>
      </c>
      <c r="O1004" s="87"/>
      <c r="P1004" s="225">
        <f>O1004*H1004</f>
        <v>0</v>
      </c>
      <c r="Q1004" s="225">
        <v>0</v>
      </c>
      <c r="R1004" s="225">
        <f>Q1004*H1004</f>
        <v>0</v>
      </c>
      <c r="S1004" s="225">
        <v>0</v>
      </c>
      <c r="T1004" s="226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7" t="s">
        <v>231</v>
      </c>
      <c r="AT1004" s="227" t="s">
        <v>227</v>
      </c>
      <c r="AU1004" s="227" t="s">
        <v>93</v>
      </c>
      <c r="AY1004" s="20" t="s">
        <v>224</v>
      </c>
      <c r="BE1004" s="228">
        <f>IF(N1004="základní",J1004,0)</f>
        <v>0</v>
      </c>
      <c r="BF1004" s="228">
        <f>IF(N1004="snížená",J1004,0)</f>
        <v>0</v>
      </c>
      <c r="BG1004" s="228">
        <f>IF(N1004="zákl. přenesená",J1004,0)</f>
        <v>0</v>
      </c>
      <c r="BH1004" s="228">
        <f>IF(N1004="sníž. přenesená",J1004,0)</f>
        <v>0</v>
      </c>
      <c r="BI1004" s="228">
        <f>IF(N1004="nulová",J1004,0)</f>
        <v>0</v>
      </c>
      <c r="BJ1004" s="20" t="s">
        <v>93</v>
      </c>
      <c r="BK1004" s="228">
        <f>ROUND(I1004*H1004,2)</f>
        <v>0</v>
      </c>
      <c r="BL1004" s="20" t="s">
        <v>231</v>
      </c>
      <c r="BM1004" s="227" t="s">
        <v>1186</v>
      </c>
    </row>
    <row r="1005" s="14" customFormat="1">
      <c r="A1005" s="14"/>
      <c r="B1005" s="246"/>
      <c r="C1005" s="247"/>
      <c r="D1005" s="231" t="s">
        <v>268</v>
      </c>
      <c r="E1005" s="248" t="s">
        <v>19</v>
      </c>
      <c r="F1005" s="249" t="s">
        <v>496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268</v>
      </c>
      <c r="AU1005" s="255" t="s">
        <v>93</v>
      </c>
      <c r="AV1005" s="14" t="s">
        <v>82</v>
      </c>
      <c r="AW1005" s="14" t="s">
        <v>34</v>
      </c>
      <c r="AX1005" s="14" t="s">
        <v>74</v>
      </c>
      <c r="AY1005" s="255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1187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1188</v>
      </c>
      <c r="G1007" s="230"/>
      <c r="H1007" s="234">
        <v>20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4" customFormat="1">
      <c r="A1008" s="14"/>
      <c r="B1008" s="246"/>
      <c r="C1008" s="247"/>
      <c r="D1008" s="231" t="s">
        <v>268</v>
      </c>
      <c r="E1008" s="248" t="s">
        <v>19</v>
      </c>
      <c r="F1008" s="249" t="s">
        <v>1189</v>
      </c>
      <c r="G1008" s="247"/>
      <c r="H1008" s="248" t="s">
        <v>19</v>
      </c>
      <c r="I1008" s="250"/>
      <c r="J1008" s="247"/>
      <c r="K1008" s="247"/>
      <c r="L1008" s="251"/>
      <c r="M1008" s="252"/>
      <c r="N1008" s="253"/>
      <c r="O1008" s="253"/>
      <c r="P1008" s="253"/>
      <c r="Q1008" s="253"/>
      <c r="R1008" s="253"/>
      <c r="S1008" s="253"/>
      <c r="T1008" s="25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5" t="s">
        <v>268</v>
      </c>
      <c r="AU1008" s="255" t="s">
        <v>93</v>
      </c>
      <c r="AV1008" s="14" t="s">
        <v>82</v>
      </c>
      <c r="AW1008" s="14" t="s">
        <v>34</v>
      </c>
      <c r="AX1008" s="14" t="s">
        <v>74</v>
      </c>
      <c r="AY1008" s="255" t="s">
        <v>224</v>
      </c>
    </row>
    <row r="1009" s="13" customFormat="1">
      <c r="A1009" s="13"/>
      <c r="B1009" s="229"/>
      <c r="C1009" s="230"/>
      <c r="D1009" s="231" t="s">
        <v>268</v>
      </c>
      <c r="E1009" s="232" t="s">
        <v>19</v>
      </c>
      <c r="F1009" s="233" t="s">
        <v>1190</v>
      </c>
      <c r="G1009" s="230"/>
      <c r="H1009" s="234">
        <v>155</v>
      </c>
      <c r="I1009" s="235"/>
      <c r="J1009" s="230"/>
      <c r="K1009" s="230"/>
      <c r="L1009" s="236"/>
      <c r="M1009" s="237"/>
      <c r="N1009" s="238"/>
      <c r="O1009" s="238"/>
      <c r="P1009" s="238"/>
      <c r="Q1009" s="238"/>
      <c r="R1009" s="238"/>
      <c r="S1009" s="238"/>
      <c r="T1009" s="23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0" t="s">
        <v>268</v>
      </c>
      <c r="AU1009" s="240" t="s">
        <v>93</v>
      </c>
      <c r="AV1009" s="13" t="s">
        <v>93</v>
      </c>
      <c r="AW1009" s="13" t="s">
        <v>34</v>
      </c>
      <c r="AX1009" s="13" t="s">
        <v>74</v>
      </c>
      <c r="AY1009" s="240" t="s">
        <v>224</v>
      </c>
    </row>
    <row r="1010" s="16" customFormat="1">
      <c r="A1010" s="16"/>
      <c r="B1010" s="272"/>
      <c r="C1010" s="273"/>
      <c r="D1010" s="231" t="s">
        <v>268</v>
      </c>
      <c r="E1010" s="274" t="s">
        <v>19</v>
      </c>
      <c r="F1010" s="275" t="s">
        <v>351</v>
      </c>
      <c r="G1010" s="273"/>
      <c r="H1010" s="276">
        <v>175</v>
      </c>
      <c r="I1010" s="277"/>
      <c r="J1010" s="273"/>
      <c r="K1010" s="273"/>
      <c r="L1010" s="278"/>
      <c r="M1010" s="279"/>
      <c r="N1010" s="280"/>
      <c r="O1010" s="280"/>
      <c r="P1010" s="280"/>
      <c r="Q1010" s="280"/>
      <c r="R1010" s="280"/>
      <c r="S1010" s="280"/>
      <c r="T1010" s="281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82" t="s">
        <v>268</v>
      </c>
      <c r="AU1010" s="282" t="s">
        <v>93</v>
      </c>
      <c r="AV1010" s="16" t="s">
        <v>231</v>
      </c>
      <c r="AW1010" s="16" t="s">
        <v>34</v>
      </c>
      <c r="AX1010" s="16" t="s">
        <v>82</v>
      </c>
      <c r="AY1010" s="282" t="s">
        <v>224</v>
      </c>
    </row>
    <row r="1011" s="2" customFormat="1" ht="16.5" customHeight="1">
      <c r="A1011" s="41"/>
      <c r="B1011" s="42"/>
      <c r="C1011" s="216" t="s">
        <v>1191</v>
      </c>
      <c r="D1011" s="216" t="s">
        <v>227</v>
      </c>
      <c r="E1011" s="217" t="s">
        <v>1192</v>
      </c>
      <c r="F1011" s="218" t="s">
        <v>1193</v>
      </c>
      <c r="G1011" s="219" t="s">
        <v>595</v>
      </c>
      <c r="H1011" s="220">
        <v>34</v>
      </c>
      <c r="I1011" s="221"/>
      <c r="J1011" s="222">
        <f>ROUND(I1011*H1011,2)</f>
        <v>0</v>
      </c>
      <c r="K1011" s="218" t="s">
        <v>19</v>
      </c>
      <c r="L1011" s="47"/>
      <c r="M1011" s="223" t="s">
        <v>19</v>
      </c>
      <c r="N1011" s="224" t="s">
        <v>46</v>
      </c>
      <c r="O1011" s="87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7" t="s">
        <v>231</v>
      </c>
      <c r="AT1011" s="227" t="s">
        <v>227</v>
      </c>
      <c r="AU1011" s="227" t="s">
        <v>93</v>
      </c>
      <c r="AY1011" s="20" t="s">
        <v>224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20" t="s">
        <v>93</v>
      </c>
      <c r="BK1011" s="228">
        <f>ROUND(I1011*H1011,2)</f>
        <v>0</v>
      </c>
      <c r="BL1011" s="20" t="s">
        <v>231</v>
      </c>
      <c r="BM1011" s="227" t="s">
        <v>1194</v>
      </c>
    </row>
    <row r="1012" s="14" customFormat="1">
      <c r="A1012" s="14"/>
      <c r="B1012" s="246"/>
      <c r="C1012" s="247"/>
      <c r="D1012" s="231" t="s">
        <v>268</v>
      </c>
      <c r="E1012" s="248" t="s">
        <v>19</v>
      </c>
      <c r="F1012" s="249" t="s">
        <v>496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268</v>
      </c>
      <c r="AU1012" s="255" t="s">
        <v>93</v>
      </c>
      <c r="AV1012" s="14" t="s">
        <v>82</v>
      </c>
      <c r="AW1012" s="14" t="s">
        <v>34</v>
      </c>
      <c r="AX1012" s="14" t="s">
        <v>74</v>
      </c>
      <c r="AY1012" s="255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1195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1196</v>
      </c>
      <c r="G1014" s="230"/>
      <c r="H1014" s="234">
        <v>22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4" customFormat="1">
      <c r="A1015" s="14"/>
      <c r="B1015" s="246"/>
      <c r="C1015" s="247"/>
      <c r="D1015" s="231" t="s">
        <v>268</v>
      </c>
      <c r="E1015" s="248" t="s">
        <v>19</v>
      </c>
      <c r="F1015" s="249" t="s">
        <v>1197</v>
      </c>
      <c r="G1015" s="247"/>
      <c r="H1015" s="248" t="s">
        <v>19</v>
      </c>
      <c r="I1015" s="250"/>
      <c r="J1015" s="247"/>
      <c r="K1015" s="247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268</v>
      </c>
      <c r="AU1015" s="255" t="s">
        <v>93</v>
      </c>
      <c r="AV1015" s="14" t="s">
        <v>82</v>
      </c>
      <c r="AW1015" s="14" t="s">
        <v>34</v>
      </c>
      <c r="AX1015" s="14" t="s">
        <v>74</v>
      </c>
      <c r="AY1015" s="255" t="s">
        <v>224</v>
      </c>
    </row>
    <row r="1016" s="13" customFormat="1">
      <c r="A1016" s="13"/>
      <c r="B1016" s="229"/>
      <c r="C1016" s="230"/>
      <c r="D1016" s="231" t="s">
        <v>268</v>
      </c>
      <c r="E1016" s="232" t="s">
        <v>19</v>
      </c>
      <c r="F1016" s="233" t="s">
        <v>1198</v>
      </c>
      <c r="G1016" s="230"/>
      <c r="H1016" s="234">
        <v>12</v>
      </c>
      <c r="I1016" s="235"/>
      <c r="J1016" s="230"/>
      <c r="K1016" s="230"/>
      <c r="L1016" s="236"/>
      <c r="M1016" s="237"/>
      <c r="N1016" s="238"/>
      <c r="O1016" s="238"/>
      <c r="P1016" s="238"/>
      <c r="Q1016" s="238"/>
      <c r="R1016" s="238"/>
      <c r="S1016" s="238"/>
      <c r="T1016" s="239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0" t="s">
        <v>268</v>
      </c>
      <c r="AU1016" s="240" t="s">
        <v>93</v>
      </c>
      <c r="AV1016" s="13" t="s">
        <v>93</v>
      </c>
      <c r="AW1016" s="13" t="s">
        <v>34</v>
      </c>
      <c r="AX1016" s="13" t="s">
        <v>74</v>
      </c>
      <c r="AY1016" s="240" t="s">
        <v>224</v>
      </c>
    </row>
    <row r="1017" s="16" customFormat="1">
      <c r="A1017" s="16"/>
      <c r="B1017" s="272"/>
      <c r="C1017" s="273"/>
      <c r="D1017" s="231" t="s">
        <v>268</v>
      </c>
      <c r="E1017" s="274" t="s">
        <v>19</v>
      </c>
      <c r="F1017" s="275" t="s">
        <v>351</v>
      </c>
      <c r="G1017" s="273"/>
      <c r="H1017" s="276">
        <v>34</v>
      </c>
      <c r="I1017" s="277"/>
      <c r="J1017" s="273"/>
      <c r="K1017" s="273"/>
      <c r="L1017" s="278"/>
      <c r="M1017" s="279"/>
      <c r="N1017" s="280"/>
      <c r="O1017" s="280"/>
      <c r="P1017" s="280"/>
      <c r="Q1017" s="280"/>
      <c r="R1017" s="280"/>
      <c r="S1017" s="280"/>
      <c r="T1017" s="281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T1017" s="282" t="s">
        <v>268</v>
      </c>
      <c r="AU1017" s="282" t="s">
        <v>93</v>
      </c>
      <c r="AV1017" s="16" t="s">
        <v>231</v>
      </c>
      <c r="AW1017" s="16" t="s">
        <v>34</v>
      </c>
      <c r="AX1017" s="16" t="s">
        <v>82</v>
      </c>
      <c r="AY1017" s="282" t="s">
        <v>224</v>
      </c>
    </row>
    <row r="1018" s="2" customFormat="1" ht="16.5" customHeight="1">
      <c r="A1018" s="41"/>
      <c r="B1018" s="42"/>
      <c r="C1018" s="216" t="s">
        <v>1199</v>
      </c>
      <c r="D1018" s="216" t="s">
        <v>227</v>
      </c>
      <c r="E1018" s="217" t="s">
        <v>1200</v>
      </c>
      <c r="F1018" s="218" t="s">
        <v>1201</v>
      </c>
      <c r="G1018" s="219" t="s">
        <v>595</v>
      </c>
      <c r="H1018" s="220">
        <v>24</v>
      </c>
      <c r="I1018" s="221"/>
      <c r="J1018" s="222">
        <f>ROUND(I1018*H1018,2)</f>
        <v>0</v>
      </c>
      <c r="K1018" s="218" t="s">
        <v>19</v>
      </c>
      <c r="L1018" s="47"/>
      <c r="M1018" s="223" t="s">
        <v>19</v>
      </c>
      <c r="N1018" s="224" t="s">
        <v>46</v>
      </c>
      <c r="O1018" s="87"/>
      <c r="P1018" s="225">
        <f>O1018*H1018</f>
        <v>0</v>
      </c>
      <c r="Q1018" s="225">
        <v>0</v>
      </c>
      <c r="R1018" s="225">
        <f>Q1018*H1018</f>
        <v>0</v>
      </c>
      <c r="S1018" s="225">
        <v>0</v>
      </c>
      <c r="T1018" s="226">
        <f>S1018*H1018</f>
        <v>0</v>
      </c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R1018" s="227" t="s">
        <v>231</v>
      </c>
      <c r="AT1018" s="227" t="s">
        <v>227</v>
      </c>
      <c r="AU1018" s="227" t="s">
        <v>93</v>
      </c>
      <c r="AY1018" s="20" t="s">
        <v>224</v>
      </c>
      <c r="BE1018" s="228">
        <f>IF(N1018="základní",J1018,0)</f>
        <v>0</v>
      </c>
      <c r="BF1018" s="228">
        <f>IF(N1018="snížená",J1018,0)</f>
        <v>0</v>
      </c>
      <c r="BG1018" s="228">
        <f>IF(N1018="zákl. přenesená",J1018,0)</f>
        <v>0</v>
      </c>
      <c r="BH1018" s="228">
        <f>IF(N1018="sníž. přenesená",J1018,0)</f>
        <v>0</v>
      </c>
      <c r="BI1018" s="228">
        <f>IF(N1018="nulová",J1018,0)</f>
        <v>0</v>
      </c>
      <c r="BJ1018" s="20" t="s">
        <v>93</v>
      </c>
      <c r="BK1018" s="228">
        <f>ROUND(I1018*H1018,2)</f>
        <v>0</v>
      </c>
      <c r="BL1018" s="20" t="s">
        <v>231</v>
      </c>
      <c r="BM1018" s="227" t="s">
        <v>1202</v>
      </c>
    </row>
    <row r="1019" s="14" customFormat="1">
      <c r="A1019" s="14"/>
      <c r="B1019" s="246"/>
      <c r="C1019" s="247"/>
      <c r="D1019" s="231" t="s">
        <v>268</v>
      </c>
      <c r="E1019" s="248" t="s">
        <v>19</v>
      </c>
      <c r="F1019" s="249" t="s">
        <v>496</v>
      </c>
      <c r="G1019" s="247"/>
      <c r="H1019" s="248" t="s">
        <v>19</v>
      </c>
      <c r="I1019" s="250"/>
      <c r="J1019" s="247"/>
      <c r="K1019" s="247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268</v>
      </c>
      <c r="AU1019" s="255" t="s">
        <v>93</v>
      </c>
      <c r="AV1019" s="14" t="s">
        <v>82</v>
      </c>
      <c r="AW1019" s="14" t="s">
        <v>34</v>
      </c>
      <c r="AX1019" s="14" t="s">
        <v>74</v>
      </c>
      <c r="AY1019" s="255" t="s">
        <v>224</v>
      </c>
    </row>
    <row r="1020" s="14" customFormat="1">
      <c r="A1020" s="14"/>
      <c r="B1020" s="246"/>
      <c r="C1020" s="247"/>
      <c r="D1020" s="231" t="s">
        <v>268</v>
      </c>
      <c r="E1020" s="248" t="s">
        <v>19</v>
      </c>
      <c r="F1020" s="249" t="s">
        <v>1203</v>
      </c>
      <c r="G1020" s="247"/>
      <c r="H1020" s="248" t="s">
        <v>19</v>
      </c>
      <c r="I1020" s="250"/>
      <c r="J1020" s="247"/>
      <c r="K1020" s="247"/>
      <c r="L1020" s="251"/>
      <c r="M1020" s="252"/>
      <c r="N1020" s="253"/>
      <c r="O1020" s="253"/>
      <c r="P1020" s="253"/>
      <c r="Q1020" s="253"/>
      <c r="R1020" s="253"/>
      <c r="S1020" s="253"/>
      <c r="T1020" s="25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5" t="s">
        <v>268</v>
      </c>
      <c r="AU1020" s="255" t="s">
        <v>93</v>
      </c>
      <c r="AV1020" s="14" t="s">
        <v>82</v>
      </c>
      <c r="AW1020" s="14" t="s">
        <v>34</v>
      </c>
      <c r="AX1020" s="14" t="s">
        <v>74</v>
      </c>
      <c r="AY1020" s="255" t="s">
        <v>224</v>
      </c>
    </row>
    <row r="1021" s="13" customFormat="1">
      <c r="A1021" s="13"/>
      <c r="B1021" s="229"/>
      <c r="C1021" s="230"/>
      <c r="D1021" s="231" t="s">
        <v>268</v>
      </c>
      <c r="E1021" s="232" t="s">
        <v>19</v>
      </c>
      <c r="F1021" s="233" t="s">
        <v>1204</v>
      </c>
      <c r="G1021" s="230"/>
      <c r="H1021" s="234">
        <v>24</v>
      </c>
      <c r="I1021" s="235"/>
      <c r="J1021" s="230"/>
      <c r="K1021" s="230"/>
      <c r="L1021" s="236"/>
      <c r="M1021" s="237"/>
      <c r="N1021" s="238"/>
      <c r="O1021" s="238"/>
      <c r="P1021" s="238"/>
      <c r="Q1021" s="238"/>
      <c r="R1021" s="238"/>
      <c r="S1021" s="238"/>
      <c r="T1021" s="23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0" t="s">
        <v>268</v>
      </c>
      <c r="AU1021" s="240" t="s">
        <v>93</v>
      </c>
      <c r="AV1021" s="13" t="s">
        <v>93</v>
      </c>
      <c r="AW1021" s="13" t="s">
        <v>34</v>
      </c>
      <c r="AX1021" s="13" t="s">
        <v>82</v>
      </c>
      <c r="AY1021" s="240" t="s">
        <v>224</v>
      </c>
    </row>
    <row r="1022" s="2" customFormat="1" ht="16.5" customHeight="1">
      <c r="A1022" s="41"/>
      <c r="B1022" s="42"/>
      <c r="C1022" s="216" t="s">
        <v>1205</v>
      </c>
      <c r="D1022" s="216" t="s">
        <v>227</v>
      </c>
      <c r="E1022" s="217" t="s">
        <v>1206</v>
      </c>
      <c r="F1022" s="218" t="s">
        <v>1201</v>
      </c>
      <c r="G1022" s="219" t="s">
        <v>595</v>
      </c>
      <c r="H1022" s="220">
        <v>30</v>
      </c>
      <c r="I1022" s="221"/>
      <c r="J1022" s="222">
        <f>ROUND(I1022*H1022,2)</f>
        <v>0</v>
      </c>
      <c r="K1022" s="218" t="s">
        <v>19</v>
      </c>
      <c r="L1022" s="47"/>
      <c r="M1022" s="223" t="s">
        <v>19</v>
      </c>
      <c r="N1022" s="224" t="s">
        <v>46</v>
      </c>
      <c r="O1022" s="87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7" t="s">
        <v>231</v>
      </c>
      <c r="AT1022" s="227" t="s">
        <v>227</v>
      </c>
      <c r="AU1022" s="227" t="s">
        <v>93</v>
      </c>
      <c r="AY1022" s="20" t="s">
        <v>224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20" t="s">
        <v>93</v>
      </c>
      <c r="BK1022" s="228">
        <f>ROUND(I1022*H1022,2)</f>
        <v>0</v>
      </c>
      <c r="BL1022" s="20" t="s">
        <v>231</v>
      </c>
      <c r="BM1022" s="227" t="s">
        <v>1207</v>
      </c>
    </row>
    <row r="1023" s="14" customFormat="1">
      <c r="A1023" s="14"/>
      <c r="B1023" s="246"/>
      <c r="C1023" s="247"/>
      <c r="D1023" s="231" t="s">
        <v>268</v>
      </c>
      <c r="E1023" s="248" t="s">
        <v>19</v>
      </c>
      <c r="F1023" s="249" t="s">
        <v>496</v>
      </c>
      <c r="G1023" s="247"/>
      <c r="H1023" s="248" t="s">
        <v>19</v>
      </c>
      <c r="I1023" s="250"/>
      <c r="J1023" s="247"/>
      <c r="K1023" s="247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268</v>
      </c>
      <c r="AU1023" s="255" t="s">
        <v>93</v>
      </c>
      <c r="AV1023" s="14" t="s">
        <v>82</v>
      </c>
      <c r="AW1023" s="14" t="s">
        <v>34</v>
      </c>
      <c r="AX1023" s="14" t="s">
        <v>74</v>
      </c>
      <c r="AY1023" s="255" t="s">
        <v>224</v>
      </c>
    </row>
    <row r="1024" s="14" customFormat="1">
      <c r="A1024" s="14"/>
      <c r="B1024" s="246"/>
      <c r="C1024" s="247"/>
      <c r="D1024" s="231" t="s">
        <v>268</v>
      </c>
      <c r="E1024" s="248" t="s">
        <v>19</v>
      </c>
      <c r="F1024" s="249" t="s">
        <v>1208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268</v>
      </c>
      <c r="AU1024" s="255" t="s">
        <v>93</v>
      </c>
      <c r="AV1024" s="14" t="s">
        <v>82</v>
      </c>
      <c r="AW1024" s="14" t="s">
        <v>34</v>
      </c>
      <c r="AX1024" s="14" t="s">
        <v>74</v>
      </c>
      <c r="AY1024" s="255" t="s">
        <v>224</v>
      </c>
    </row>
    <row r="1025" s="13" customFormat="1">
      <c r="A1025" s="13"/>
      <c r="B1025" s="229"/>
      <c r="C1025" s="230"/>
      <c r="D1025" s="231" t="s">
        <v>268</v>
      </c>
      <c r="E1025" s="232" t="s">
        <v>19</v>
      </c>
      <c r="F1025" s="233" t="s">
        <v>1209</v>
      </c>
      <c r="G1025" s="230"/>
      <c r="H1025" s="234">
        <v>30</v>
      </c>
      <c r="I1025" s="235"/>
      <c r="J1025" s="230"/>
      <c r="K1025" s="230"/>
      <c r="L1025" s="236"/>
      <c r="M1025" s="237"/>
      <c r="N1025" s="238"/>
      <c r="O1025" s="238"/>
      <c r="P1025" s="238"/>
      <c r="Q1025" s="238"/>
      <c r="R1025" s="238"/>
      <c r="S1025" s="238"/>
      <c r="T1025" s="239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0" t="s">
        <v>268</v>
      </c>
      <c r="AU1025" s="240" t="s">
        <v>93</v>
      </c>
      <c r="AV1025" s="13" t="s">
        <v>93</v>
      </c>
      <c r="AW1025" s="13" t="s">
        <v>34</v>
      </c>
      <c r="AX1025" s="13" t="s">
        <v>82</v>
      </c>
      <c r="AY1025" s="240" t="s">
        <v>224</v>
      </c>
    </row>
    <row r="1026" s="2" customFormat="1" ht="16.5" customHeight="1">
      <c r="A1026" s="41"/>
      <c r="B1026" s="42"/>
      <c r="C1026" s="216" t="s">
        <v>1210</v>
      </c>
      <c r="D1026" s="216" t="s">
        <v>227</v>
      </c>
      <c r="E1026" s="217" t="s">
        <v>1211</v>
      </c>
      <c r="F1026" s="218" t="s">
        <v>1212</v>
      </c>
      <c r="G1026" s="219" t="s">
        <v>595</v>
      </c>
      <c r="H1026" s="220">
        <v>10</v>
      </c>
      <c r="I1026" s="221"/>
      <c r="J1026" s="222">
        <f>ROUND(I1026*H1026,2)</f>
        <v>0</v>
      </c>
      <c r="K1026" s="218" t="s">
        <v>19</v>
      </c>
      <c r="L1026" s="47"/>
      <c r="M1026" s="223" t="s">
        <v>19</v>
      </c>
      <c r="N1026" s="224" t="s">
        <v>46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231</v>
      </c>
      <c r="AT1026" s="227" t="s">
        <v>227</v>
      </c>
      <c r="AU1026" s="227" t="s">
        <v>93</v>
      </c>
      <c r="AY1026" s="20" t="s">
        <v>224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93</v>
      </c>
      <c r="BK1026" s="228">
        <f>ROUND(I1026*H1026,2)</f>
        <v>0</v>
      </c>
      <c r="BL1026" s="20" t="s">
        <v>231</v>
      </c>
      <c r="BM1026" s="227" t="s">
        <v>1213</v>
      </c>
    </row>
    <row r="1027" s="14" customFormat="1">
      <c r="A1027" s="14"/>
      <c r="B1027" s="246"/>
      <c r="C1027" s="247"/>
      <c r="D1027" s="231" t="s">
        <v>268</v>
      </c>
      <c r="E1027" s="248" t="s">
        <v>19</v>
      </c>
      <c r="F1027" s="249" t="s">
        <v>496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268</v>
      </c>
      <c r="AU1027" s="255" t="s">
        <v>93</v>
      </c>
      <c r="AV1027" s="14" t="s">
        <v>82</v>
      </c>
      <c r="AW1027" s="14" t="s">
        <v>34</v>
      </c>
      <c r="AX1027" s="14" t="s">
        <v>74</v>
      </c>
      <c r="AY1027" s="255" t="s">
        <v>224</v>
      </c>
    </row>
    <row r="1028" s="14" customFormat="1">
      <c r="A1028" s="14"/>
      <c r="B1028" s="246"/>
      <c r="C1028" s="247"/>
      <c r="D1028" s="231" t="s">
        <v>268</v>
      </c>
      <c r="E1028" s="248" t="s">
        <v>19</v>
      </c>
      <c r="F1028" s="249" t="s">
        <v>1187</v>
      </c>
      <c r="G1028" s="247"/>
      <c r="H1028" s="248" t="s">
        <v>19</v>
      </c>
      <c r="I1028" s="250"/>
      <c r="J1028" s="247"/>
      <c r="K1028" s="247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268</v>
      </c>
      <c r="AU1028" s="255" t="s">
        <v>93</v>
      </c>
      <c r="AV1028" s="14" t="s">
        <v>82</v>
      </c>
      <c r="AW1028" s="14" t="s">
        <v>34</v>
      </c>
      <c r="AX1028" s="14" t="s">
        <v>74</v>
      </c>
      <c r="AY1028" s="255" t="s">
        <v>224</v>
      </c>
    </row>
    <row r="1029" s="13" customFormat="1">
      <c r="A1029" s="13"/>
      <c r="B1029" s="229"/>
      <c r="C1029" s="230"/>
      <c r="D1029" s="231" t="s">
        <v>268</v>
      </c>
      <c r="E1029" s="232" t="s">
        <v>19</v>
      </c>
      <c r="F1029" s="233" t="s">
        <v>1214</v>
      </c>
      <c r="G1029" s="230"/>
      <c r="H1029" s="234">
        <v>10</v>
      </c>
      <c r="I1029" s="235"/>
      <c r="J1029" s="230"/>
      <c r="K1029" s="230"/>
      <c r="L1029" s="236"/>
      <c r="M1029" s="237"/>
      <c r="N1029" s="238"/>
      <c r="O1029" s="238"/>
      <c r="P1029" s="238"/>
      <c r="Q1029" s="238"/>
      <c r="R1029" s="238"/>
      <c r="S1029" s="238"/>
      <c r="T1029" s="239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0" t="s">
        <v>268</v>
      </c>
      <c r="AU1029" s="240" t="s">
        <v>93</v>
      </c>
      <c r="AV1029" s="13" t="s">
        <v>93</v>
      </c>
      <c r="AW1029" s="13" t="s">
        <v>34</v>
      </c>
      <c r="AX1029" s="13" t="s">
        <v>82</v>
      </c>
      <c r="AY1029" s="240" t="s">
        <v>224</v>
      </c>
    </row>
    <row r="1030" s="2" customFormat="1" ht="16.5" customHeight="1">
      <c r="A1030" s="41"/>
      <c r="B1030" s="42"/>
      <c r="C1030" s="216" t="s">
        <v>1215</v>
      </c>
      <c r="D1030" s="216" t="s">
        <v>227</v>
      </c>
      <c r="E1030" s="217" t="s">
        <v>1216</v>
      </c>
      <c r="F1030" s="218" t="s">
        <v>1217</v>
      </c>
      <c r="G1030" s="219" t="s">
        <v>595</v>
      </c>
      <c r="H1030" s="220">
        <v>40</v>
      </c>
      <c r="I1030" s="221"/>
      <c r="J1030" s="222">
        <f>ROUND(I1030*H1030,2)</f>
        <v>0</v>
      </c>
      <c r="K1030" s="218" t="s">
        <v>19</v>
      </c>
      <c r="L1030" s="47"/>
      <c r="M1030" s="223" t="s">
        <v>19</v>
      </c>
      <c r="N1030" s="224" t="s">
        <v>46</v>
      </c>
      <c r="O1030" s="87"/>
      <c r="P1030" s="225">
        <f>O1030*H1030</f>
        <v>0</v>
      </c>
      <c r="Q1030" s="225">
        <v>0</v>
      </c>
      <c r="R1030" s="225">
        <f>Q1030*H1030</f>
        <v>0</v>
      </c>
      <c r="S1030" s="225">
        <v>0</v>
      </c>
      <c r="T1030" s="226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7" t="s">
        <v>231</v>
      </c>
      <c r="AT1030" s="227" t="s">
        <v>227</v>
      </c>
      <c r="AU1030" s="227" t="s">
        <v>93</v>
      </c>
      <c r="AY1030" s="20" t="s">
        <v>224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20" t="s">
        <v>93</v>
      </c>
      <c r="BK1030" s="228">
        <f>ROUND(I1030*H1030,2)</f>
        <v>0</v>
      </c>
      <c r="BL1030" s="20" t="s">
        <v>231</v>
      </c>
      <c r="BM1030" s="227" t="s">
        <v>1218</v>
      </c>
    </row>
    <row r="1031" s="14" customFormat="1">
      <c r="A1031" s="14"/>
      <c r="B1031" s="246"/>
      <c r="C1031" s="247"/>
      <c r="D1031" s="231" t="s">
        <v>268</v>
      </c>
      <c r="E1031" s="248" t="s">
        <v>19</v>
      </c>
      <c r="F1031" s="249" t="s">
        <v>496</v>
      </c>
      <c r="G1031" s="247"/>
      <c r="H1031" s="248" t="s">
        <v>19</v>
      </c>
      <c r="I1031" s="250"/>
      <c r="J1031" s="247"/>
      <c r="K1031" s="247"/>
      <c r="L1031" s="251"/>
      <c r="M1031" s="252"/>
      <c r="N1031" s="253"/>
      <c r="O1031" s="253"/>
      <c r="P1031" s="253"/>
      <c r="Q1031" s="253"/>
      <c r="R1031" s="253"/>
      <c r="S1031" s="253"/>
      <c r="T1031" s="25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5" t="s">
        <v>268</v>
      </c>
      <c r="AU1031" s="255" t="s">
        <v>93</v>
      </c>
      <c r="AV1031" s="14" t="s">
        <v>82</v>
      </c>
      <c r="AW1031" s="14" t="s">
        <v>34</v>
      </c>
      <c r="AX1031" s="14" t="s">
        <v>74</v>
      </c>
      <c r="AY1031" s="255" t="s">
        <v>224</v>
      </c>
    </row>
    <row r="1032" s="14" customFormat="1">
      <c r="A1032" s="14"/>
      <c r="B1032" s="246"/>
      <c r="C1032" s="247"/>
      <c r="D1032" s="231" t="s">
        <v>268</v>
      </c>
      <c r="E1032" s="248" t="s">
        <v>19</v>
      </c>
      <c r="F1032" s="249" t="s">
        <v>1195</v>
      </c>
      <c r="G1032" s="247"/>
      <c r="H1032" s="248" t="s">
        <v>19</v>
      </c>
      <c r="I1032" s="250"/>
      <c r="J1032" s="247"/>
      <c r="K1032" s="247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268</v>
      </c>
      <c r="AU1032" s="255" t="s">
        <v>93</v>
      </c>
      <c r="AV1032" s="14" t="s">
        <v>82</v>
      </c>
      <c r="AW1032" s="14" t="s">
        <v>34</v>
      </c>
      <c r="AX1032" s="14" t="s">
        <v>74</v>
      </c>
      <c r="AY1032" s="255" t="s">
        <v>224</v>
      </c>
    </row>
    <row r="1033" s="13" customFormat="1">
      <c r="A1033" s="13"/>
      <c r="B1033" s="229"/>
      <c r="C1033" s="230"/>
      <c r="D1033" s="231" t="s">
        <v>268</v>
      </c>
      <c r="E1033" s="232" t="s">
        <v>19</v>
      </c>
      <c r="F1033" s="233" t="s">
        <v>1219</v>
      </c>
      <c r="G1033" s="230"/>
      <c r="H1033" s="234">
        <v>40</v>
      </c>
      <c r="I1033" s="235"/>
      <c r="J1033" s="230"/>
      <c r="K1033" s="230"/>
      <c r="L1033" s="236"/>
      <c r="M1033" s="237"/>
      <c r="N1033" s="238"/>
      <c r="O1033" s="238"/>
      <c r="P1033" s="238"/>
      <c r="Q1033" s="238"/>
      <c r="R1033" s="238"/>
      <c r="S1033" s="238"/>
      <c r="T1033" s="239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0" t="s">
        <v>268</v>
      </c>
      <c r="AU1033" s="240" t="s">
        <v>93</v>
      </c>
      <c r="AV1033" s="13" t="s">
        <v>93</v>
      </c>
      <c r="AW1033" s="13" t="s">
        <v>34</v>
      </c>
      <c r="AX1033" s="13" t="s">
        <v>82</v>
      </c>
      <c r="AY1033" s="240" t="s">
        <v>224</v>
      </c>
    </row>
    <row r="1034" s="2" customFormat="1" ht="55.5" customHeight="1">
      <c r="A1034" s="41"/>
      <c r="B1034" s="42"/>
      <c r="C1034" s="216" t="s">
        <v>1220</v>
      </c>
      <c r="D1034" s="216" t="s">
        <v>227</v>
      </c>
      <c r="E1034" s="217" t="s">
        <v>1221</v>
      </c>
      <c r="F1034" s="218" t="s">
        <v>1222</v>
      </c>
      <c r="G1034" s="219" t="s">
        <v>595</v>
      </c>
      <c r="H1034" s="220">
        <v>35.219999999999999</v>
      </c>
      <c r="I1034" s="221"/>
      <c r="J1034" s="222">
        <f>ROUND(I1034*H1034,2)</f>
        <v>0</v>
      </c>
      <c r="K1034" s="218" t="s">
        <v>312</v>
      </c>
      <c r="L1034" s="47"/>
      <c r="M1034" s="223" t="s">
        <v>19</v>
      </c>
      <c r="N1034" s="224" t="s">
        <v>46</v>
      </c>
      <c r="O1034" s="87"/>
      <c r="P1034" s="225">
        <f>O1034*H1034</f>
        <v>0</v>
      </c>
      <c r="Q1034" s="225">
        <v>0.0079000000000000008</v>
      </c>
      <c r="R1034" s="225">
        <f>Q1034*H1034</f>
        <v>0.27823800000000004</v>
      </c>
      <c r="S1034" s="225">
        <v>0</v>
      </c>
      <c r="T1034" s="226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7" t="s">
        <v>231</v>
      </c>
      <c r="AT1034" s="227" t="s">
        <v>227</v>
      </c>
      <c r="AU1034" s="227" t="s">
        <v>93</v>
      </c>
      <c r="AY1034" s="20" t="s">
        <v>224</v>
      </c>
      <c r="BE1034" s="228">
        <f>IF(N1034="základní",J1034,0)</f>
        <v>0</v>
      </c>
      <c r="BF1034" s="228">
        <f>IF(N1034="snížená",J1034,0)</f>
        <v>0</v>
      </c>
      <c r="BG1034" s="228">
        <f>IF(N1034="zákl. přenesená",J1034,0)</f>
        <v>0</v>
      </c>
      <c r="BH1034" s="228">
        <f>IF(N1034="sníž. přenesená",J1034,0)</f>
        <v>0</v>
      </c>
      <c r="BI1034" s="228">
        <f>IF(N1034="nulová",J1034,0)</f>
        <v>0</v>
      </c>
      <c r="BJ1034" s="20" t="s">
        <v>93</v>
      </c>
      <c r="BK1034" s="228">
        <f>ROUND(I1034*H1034,2)</f>
        <v>0</v>
      </c>
      <c r="BL1034" s="20" t="s">
        <v>231</v>
      </c>
      <c r="BM1034" s="227" t="s">
        <v>1223</v>
      </c>
    </row>
    <row r="1035" s="2" customFormat="1">
      <c r="A1035" s="41"/>
      <c r="B1035" s="42"/>
      <c r="C1035" s="43"/>
      <c r="D1035" s="267" t="s">
        <v>314</v>
      </c>
      <c r="E1035" s="43"/>
      <c r="F1035" s="268" t="s">
        <v>1224</v>
      </c>
      <c r="G1035" s="43"/>
      <c r="H1035" s="43"/>
      <c r="I1035" s="269"/>
      <c r="J1035" s="43"/>
      <c r="K1035" s="43"/>
      <c r="L1035" s="47"/>
      <c r="M1035" s="270"/>
      <c r="N1035" s="271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314</v>
      </c>
      <c r="AU1035" s="20" t="s">
        <v>93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1225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4" customFormat="1">
      <c r="A1037" s="14"/>
      <c r="B1037" s="246"/>
      <c r="C1037" s="247"/>
      <c r="D1037" s="231" t="s">
        <v>268</v>
      </c>
      <c r="E1037" s="248" t="s">
        <v>19</v>
      </c>
      <c r="F1037" s="249" t="s">
        <v>496</v>
      </c>
      <c r="G1037" s="247"/>
      <c r="H1037" s="248" t="s">
        <v>19</v>
      </c>
      <c r="I1037" s="250"/>
      <c r="J1037" s="247"/>
      <c r="K1037" s="247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268</v>
      </c>
      <c r="AU1037" s="255" t="s">
        <v>93</v>
      </c>
      <c r="AV1037" s="14" t="s">
        <v>82</v>
      </c>
      <c r="AW1037" s="14" t="s">
        <v>34</v>
      </c>
      <c r="AX1037" s="14" t="s">
        <v>74</v>
      </c>
      <c r="AY1037" s="255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1226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1227</v>
      </c>
      <c r="G1039" s="230"/>
      <c r="H1039" s="234">
        <v>2.2999999999999998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4" customFormat="1">
      <c r="A1040" s="14"/>
      <c r="B1040" s="246"/>
      <c r="C1040" s="247"/>
      <c r="D1040" s="231" t="s">
        <v>268</v>
      </c>
      <c r="E1040" s="248" t="s">
        <v>19</v>
      </c>
      <c r="F1040" s="249" t="s">
        <v>1228</v>
      </c>
      <c r="G1040" s="247"/>
      <c r="H1040" s="248" t="s">
        <v>19</v>
      </c>
      <c r="I1040" s="250"/>
      <c r="J1040" s="247"/>
      <c r="K1040" s="247"/>
      <c r="L1040" s="251"/>
      <c r="M1040" s="252"/>
      <c r="N1040" s="253"/>
      <c r="O1040" s="253"/>
      <c r="P1040" s="253"/>
      <c r="Q1040" s="253"/>
      <c r="R1040" s="253"/>
      <c r="S1040" s="253"/>
      <c r="T1040" s="25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5" t="s">
        <v>268</v>
      </c>
      <c r="AU1040" s="255" t="s">
        <v>93</v>
      </c>
      <c r="AV1040" s="14" t="s">
        <v>82</v>
      </c>
      <c r="AW1040" s="14" t="s">
        <v>34</v>
      </c>
      <c r="AX1040" s="14" t="s">
        <v>74</v>
      </c>
      <c r="AY1040" s="255" t="s">
        <v>224</v>
      </c>
    </row>
    <row r="1041" s="13" customFormat="1">
      <c r="A1041" s="13"/>
      <c r="B1041" s="229"/>
      <c r="C1041" s="230"/>
      <c r="D1041" s="231" t="s">
        <v>268</v>
      </c>
      <c r="E1041" s="232" t="s">
        <v>19</v>
      </c>
      <c r="F1041" s="233" t="s">
        <v>1229</v>
      </c>
      <c r="G1041" s="230"/>
      <c r="H1041" s="234">
        <v>4.5</v>
      </c>
      <c r="I1041" s="235"/>
      <c r="J1041" s="230"/>
      <c r="K1041" s="230"/>
      <c r="L1041" s="236"/>
      <c r="M1041" s="237"/>
      <c r="N1041" s="238"/>
      <c r="O1041" s="238"/>
      <c r="P1041" s="238"/>
      <c r="Q1041" s="238"/>
      <c r="R1041" s="238"/>
      <c r="S1041" s="238"/>
      <c r="T1041" s="239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0" t="s">
        <v>268</v>
      </c>
      <c r="AU1041" s="240" t="s">
        <v>93</v>
      </c>
      <c r="AV1041" s="13" t="s">
        <v>93</v>
      </c>
      <c r="AW1041" s="13" t="s">
        <v>34</v>
      </c>
      <c r="AX1041" s="13" t="s">
        <v>74</v>
      </c>
      <c r="AY1041" s="240" t="s">
        <v>224</v>
      </c>
    </row>
    <row r="1042" s="15" customFormat="1">
      <c r="A1042" s="15"/>
      <c r="B1042" s="256"/>
      <c r="C1042" s="257"/>
      <c r="D1042" s="231" t="s">
        <v>268</v>
      </c>
      <c r="E1042" s="258" t="s">
        <v>19</v>
      </c>
      <c r="F1042" s="259" t="s">
        <v>300</v>
      </c>
      <c r="G1042" s="257"/>
      <c r="H1042" s="260">
        <v>6.7999999999999998</v>
      </c>
      <c r="I1042" s="261"/>
      <c r="J1042" s="257"/>
      <c r="K1042" s="257"/>
      <c r="L1042" s="262"/>
      <c r="M1042" s="263"/>
      <c r="N1042" s="264"/>
      <c r="O1042" s="264"/>
      <c r="P1042" s="264"/>
      <c r="Q1042" s="264"/>
      <c r="R1042" s="264"/>
      <c r="S1042" s="264"/>
      <c r="T1042" s="26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6" t="s">
        <v>268</v>
      </c>
      <c r="AU1042" s="266" t="s">
        <v>93</v>
      </c>
      <c r="AV1042" s="15" t="s">
        <v>108</v>
      </c>
      <c r="AW1042" s="15" t="s">
        <v>34</v>
      </c>
      <c r="AX1042" s="15" t="s">
        <v>74</v>
      </c>
      <c r="AY1042" s="266" t="s">
        <v>224</v>
      </c>
    </row>
    <row r="1043" s="14" customFormat="1">
      <c r="A1043" s="14"/>
      <c r="B1043" s="246"/>
      <c r="C1043" s="247"/>
      <c r="D1043" s="231" t="s">
        <v>268</v>
      </c>
      <c r="E1043" s="248" t="s">
        <v>19</v>
      </c>
      <c r="F1043" s="249" t="s">
        <v>648</v>
      </c>
      <c r="G1043" s="247"/>
      <c r="H1043" s="248" t="s">
        <v>19</v>
      </c>
      <c r="I1043" s="250"/>
      <c r="J1043" s="247"/>
      <c r="K1043" s="247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268</v>
      </c>
      <c r="AU1043" s="255" t="s">
        <v>93</v>
      </c>
      <c r="AV1043" s="14" t="s">
        <v>82</v>
      </c>
      <c r="AW1043" s="14" t="s">
        <v>34</v>
      </c>
      <c r="AX1043" s="14" t="s">
        <v>74</v>
      </c>
      <c r="AY1043" s="255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1226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1230</v>
      </c>
      <c r="G1045" s="230"/>
      <c r="H1045" s="234">
        <v>2.5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4" customFormat="1">
      <c r="A1046" s="14"/>
      <c r="B1046" s="246"/>
      <c r="C1046" s="247"/>
      <c r="D1046" s="231" t="s">
        <v>268</v>
      </c>
      <c r="E1046" s="248" t="s">
        <v>19</v>
      </c>
      <c r="F1046" s="249" t="s">
        <v>1228</v>
      </c>
      <c r="G1046" s="247"/>
      <c r="H1046" s="248" t="s">
        <v>19</v>
      </c>
      <c r="I1046" s="250"/>
      <c r="J1046" s="247"/>
      <c r="K1046" s="247"/>
      <c r="L1046" s="251"/>
      <c r="M1046" s="252"/>
      <c r="N1046" s="253"/>
      <c r="O1046" s="253"/>
      <c r="P1046" s="253"/>
      <c r="Q1046" s="253"/>
      <c r="R1046" s="253"/>
      <c r="S1046" s="253"/>
      <c r="T1046" s="25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5" t="s">
        <v>268</v>
      </c>
      <c r="AU1046" s="255" t="s">
        <v>93</v>
      </c>
      <c r="AV1046" s="14" t="s">
        <v>82</v>
      </c>
      <c r="AW1046" s="14" t="s">
        <v>34</v>
      </c>
      <c r="AX1046" s="14" t="s">
        <v>74</v>
      </c>
      <c r="AY1046" s="255" t="s">
        <v>224</v>
      </c>
    </row>
    <row r="1047" s="13" customFormat="1">
      <c r="A1047" s="13"/>
      <c r="B1047" s="229"/>
      <c r="C1047" s="230"/>
      <c r="D1047" s="231" t="s">
        <v>268</v>
      </c>
      <c r="E1047" s="232" t="s">
        <v>19</v>
      </c>
      <c r="F1047" s="233" t="s">
        <v>1229</v>
      </c>
      <c r="G1047" s="230"/>
      <c r="H1047" s="234">
        <v>4.5</v>
      </c>
      <c r="I1047" s="235"/>
      <c r="J1047" s="230"/>
      <c r="K1047" s="230"/>
      <c r="L1047" s="236"/>
      <c r="M1047" s="237"/>
      <c r="N1047" s="238"/>
      <c r="O1047" s="238"/>
      <c r="P1047" s="238"/>
      <c r="Q1047" s="238"/>
      <c r="R1047" s="238"/>
      <c r="S1047" s="238"/>
      <c r="T1047" s="239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0" t="s">
        <v>268</v>
      </c>
      <c r="AU1047" s="240" t="s">
        <v>93</v>
      </c>
      <c r="AV1047" s="13" t="s">
        <v>93</v>
      </c>
      <c r="AW1047" s="13" t="s">
        <v>34</v>
      </c>
      <c r="AX1047" s="13" t="s">
        <v>74</v>
      </c>
      <c r="AY1047" s="240" t="s">
        <v>224</v>
      </c>
    </row>
    <row r="1048" s="15" customFormat="1">
      <c r="A1048" s="15"/>
      <c r="B1048" s="256"/>
      <c r="C1048" s="257"/>
      <c r="D1048" s="231" t="s">
        <v>268</v>
      </c>
      <c r="E1048" s="258" t="s">
        <v>19</v>
      </c>
      <c r="F1048" s="259" t="s">
        <v>300</v>
      </c>
      <c r="G1048" s="257"/>
      <c r="H1048" s="260">
        <v>7</v>
      </c>
      <c r="I1048" s="261"/>
      <c r="J1048" s="257"/>
      <c r="K1048" s="257"/>
      <c r="L1048" s="262"/>
      <c r="M1048" s="263"/>
      <c r="N1048" s="264"/>
      <c r="O1048" s="264"/>
      <c r="P1048" s="264"/>
      <c r="Q1048" s="264"/>
      <c r="R1048" s="264"/>
      <c r="S1048" s="264"/>
      <c r="T1048" s="26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6" t="s">
        <v>268</v>
      </c>
      <c r="AU1048" s="266" t="s">
        <v>93</v>
      </c>
      <c r="AV1048" s="15" t="s">
        <v>108</v>
      </c>
      <c r="AW1048" s="15" t="s">
        <v>34</v>
      </c>
      <c r="AX1048" s="15" t="s">
        <v>74</v>
      </c>
      <c r="AY1048" s="266" t="s">
        <v>224</v>
      </c>
    </row>
    <row r="1049" s="14" customFormat="1">
      <c r="A1049" s="14"/>
      <c r="B1049" s="246"/>
      <c r="C1049" s="247"/>
      <c r="D1049" s="231" t="s">
        <v>268</v>
      </c>
      <c r="E1049" s="248" t="s">
        <v>19</v>
      </c>
      <c r="F1049" s="249" t="s">
        <v>662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268</v>
      </c>
      <c r="AU1049" s="255" t="s">
        <v>93</v>
      </c>
      <c r="AV1049" s="14" t="s">
        <v>82</v>
      </c>
      <c r="AW1049" s="14" t="s">
        <v>34</v>
      </c>
      <c r="AX1049" s="14" t="s">
        <v>74</v>
      </c>
      <c r="AY1049" s="255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1226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1231</v>
      </c>
      <c r="G1051" s="230"/>
      <c r="H1051" s="234">
        <v>3.1400000000000001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4" customFormat="1">
      <c r="A1052" s="14"/>
      <c r="B1052" s="246"/>
      <c r="C1052" s="247"/>
      <c r="D1052" s="231" t="s">
        <v>268</v>
      </c>
      <c r="E1052" s="248" t="s">
        <v>19</v>
      </c>
      <c r="F1052" s="249" t="s">
        <v>1228</v>
      </c>
      <c r="G1052" s="247"/>
      <c r="H1052" s="248" t="s">
        <v>19</v>
      </c>
      <c r="I1052" s="250"/>
      <c r="J1052" s="247"/>
      <c r="K1052" s="247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268</v>
      </c>
      <c r="AU1052" s="255" t="s">
        <v>93</v>
      </c>
      <c r="AV1052" s="14" t="s">
        <v>82</v>
      </c>
      <c r="AW1052" s="14" t="s">
        <v>34</v>
      </c>
      <c r="AX1052" s="14" t="s">
        <v>74</v>
      </c>
      <c r="AY1052" s="255" t="s">
        <v>224</v>
      </c>
    </row>
    <row r="1053" s="13" customFormat="1">
      <c r="A1053" s="13"/>
      <c r="B1053" s="229"/>
      <c r="C1053" s="230"/>
      <c r="D1053" s="231" t="s">
        <v>268</v>
      </c>
      <c r="E1053" s="232" t="s">
        <v>19</v>
      </c>
      <c r="F1053" s="233" t="s">
        <v>231</v>
      </c>
      <c r="G1053" s="230"/>
      <c r="H1053" s="234">
        <v>4</v>
      </c>
      <c r="I1053" s="235"/>
      <c r="J1053" s="230"/>
      <c r="K1053" s="230"/>
      <c r="L1053" s="236"/>
      <c r="M1053" s="237"/>
      <c r="N1053" s="238"/>
      <c r="O1053" s="238"/>
      <c r="P1053" s="238"/>
      <c r="Q1053" s="238"/>
      <c r="R1053" s="238"/>
      <c r="S1053" s="238"/>
      <c r="T1053" s="239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0" t="s">
        <v>268</v>
      </c>
      <c r="AU1053" s="240" t="s">
        <v>93</v>
      </c>
      <c r="AV1053" s="13" t="s">
        <v>93</v>
      </c>
      <c r="AW1053" s="13" t="s">
        <v>34</v>
      </c>
      <c r="AX1053" s="13" t="s">
        <v>74</v>
      </c>
      <c r="AY1053" s="240" t="s">
        <v>224</v>
      </c>
    </row>
    <row r="1054" s="15" customFormat="1">
      <c r="A1054" s="15"/>
      <c r="B1054" s="256"/>
      <c r="C1054" s="257"/>
      <c r="D1054" s="231" t="s">
        <v>268</v>
      </c>
      <c r="E1054" s="258" t="s">
        <v>19</v>
      </c>
      <c r="F1054" s="259" t="s">
        <v>300</v>
      </c>
      <c r="G1054" s="257"/>
      <c r="H1054" s="260">
        <v>7.1400000000000006</v>
      </c>
      <c r="I1054" s="261"/>
      <c r="J1054" s="257"/>
      <c r="K1054" s="257"/>
      <c r="L1054" s="262"/>
      <c r="M1054" s="263"/>
      <c r="N1054" s="264"/>
      <c r="O1054" s="264"/>
      <c r="P1054" s="264"/>
      <c r="Q1054" s="264"/>
      <c r="R1054" s="264"/>
      <c r="S1054" s="264"/>
      <c r="T1054" s="26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6" t="s">
        <v>268</v>
      </c>
      <c r="AU1054" s="266" t="s">
        <v>93</v>
      </c>
      <c r="AV1054" s="15" t="s">
        <v>108</v>
      </c>
      <c r="AW1054" s="15" t="s">
        <v>34</v>
      </c>
      <c r="AX1054" s="15" t="s">
        <v>74</v>
      </c>
      <c r="AY1054" s="266" t="s">
        <v>224</v>
      </c>
    </row>
    <row r="1055" s="14" customFormat="1">
      <c r="A1055" s="14"/>
      <c r="B1055" s="246"/>
      <c r="C1055" s="247"/>
      <c r="D1055" s="231" t="s">
        <v>268</v>
      </c>
      <c r="E1055" s="248" t="s">
        <v>19</v>
      </c>
      <c r="F1055" s="249" t="s">
        <v>664</v>
      </c>
      <c r="G1055" s="247"/>
      <c r="H1055" s="248" t="s">
        <v>19</v>
      </c>
      <c r="I1055" s="250"/>
      <c r="J1055" s="247"/>
      <c r="K1055" s="247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268</v>
      </c>
      <c r="AU1055" s="255" t="s">
        <v>93</v>
      </c>
      <c r="AV1055" s="14" t="s">
        <v>82</v>
      </c>
      <c r="AW1055" s="14" t="s">
        <v>34</v>
      </c>
      <c r="AX1055" s="14" t="s">
        <v>74</v>
      </c>
      <c r="AY1055" s="255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1226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1231</v>
      </c>
      <c r="G1057" s="230"/>
      <c r="H1057" s="234">
        <v>3.1400000000000001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4" customFormat="1">
      <c r="A1058" s="14"/>
      <c r="B1058" s="246"/>
      <c r="C1058" s="247"/>
      <c r="D1058" s="231" t="s">
        <v>268</v>
      </c>
      <c r="E1058" s="248" t="s">
        <v>19</v>
      </c>
      <c r="F1058" s="249" t="s">
        <v>1228</v>
      </c>
      <c r="G1058" s="247"/>
      <c r="H1058" s="248" t="s">
        <v>19</v>
      </c>
      <c r="I1058" s="250"/>
      <c r="J1058" s="247"/>
      <c r="K1058" s="247"/>
      <c r="L1058" s="251"/>
      <c r="M1058" s="252"/>
      <c r="N1058" s="253"/>
      <c r="O1058" s="253"/>
      <c r="P1058" s="253"/>
      <c r="Q1058" s="253"/>
      <c r="R1058" s="253"/>
      <c r="S1058" s="253"/>
      <c r="T1058" s="25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5" t="s">
        <v>268</v>
      </c>
      <c r="AU1058" s="255" t="s">
        <v>93</v>
      </c>
      <c r="AV1058" s="14" t="s">
        <v>82</v>
      </c>
      <c r="AW1058" s="14" t="s">
        <v>34</v>
      </c>
      <c r="AX1058" s="14" t="s">
        <v>74</v>
      </c>
      <c r="AY1058" s="255" t="s">
        <v>224</v>
      </c>
    </row>
    <row r="1059" s="13" customFormat="1">
      <c r="A1059" s="13"/>
      <c r="B1059" s="229"/>
      <c r="C1059" s="230"/>
      <c r="D1059" s="231" t="s">
        <v>268</v>
      </c>
      <c r="E1059" s="232" t="s">
        <v>19</v>
      </c>
      <c r="F1059" s="233" t="s">
        <v>231</v>
      </c>
      <c r="G1059" s="230"/>
      <c r="H1059" s="234">
        <v>4</v>
      </c>
      <c r="I1059" s="235"/>
      <c r="J1059" s="230"/>
      <c r="K1059" s="230"/>
      <c r="L1059" s="236"/>
      <c r="M1059" s="237"/>
      <c r="N1059" s="238"/>
      <c r="O1059" s="238"/>
      <c r="P1059" s="238"/>
      <c r="Q1059" s="238"/>
      <c r="R1059" s="238"/>
      <c r="S1059" s="238"/>
      <c r="T1059" s="239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0" t="s">
        <v>268</v>
      </c>
      <c r="AU1059" s="240" t="s">
        <v>93</v>
      </c>
      <c r="AV1059" s="13" t="s">
        <v>93</v>
      </c>
      <c r="AW1059" s="13" t="s">
        <v>34</v>
      </c>
      <c r="AX1059" s="13" t="s">
        <v>74</v>
      </c>
      <c r="AY1059" s="240" t="s">
        <v>224</v>
      </c>
    </row>
    <row r="1060" s="15" customFormat="1">
      <c r="A1060" s="15"/>
      <c r="B1060" s="256"/>
      <c r="C1060" s="257"/>
      <c r="D1060" s="231" t="s">
        <v>268</v>
      </c>
      <c r="E1060" s="258" t="s">
        <v>19</v>
      </c>
      <c r="F1060" s="259" t="s">
        <v>300</v>
      </c>
      <c r="G1060" s="257"/>
      <c r="H1060" s="260">
        <v>7.1400000000000006</v>
      </c>
      <c r="I1060" s="261"/>
      <c r="J1060" s="257"/>
      <c r="K1060" s="257"/>
      <c r="L1060" s="262"/>
      <c r="M1060" s="263"/>
      <c r="N1060" s="264"/>
      <c r="O1060" s="264"/>
      <c r="P1060" s="264"/>
      <c r="Q1060" s="264"/>
      <c r="R1060" s="264"/>
      <c r="S1060" s="264"/>
      <c r="T1060" s="26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6" t="s">
        <v>268</v>
      </c>
      <c r="AU1060" s="266" t="s">
        <v>93</v>
      </c>
      <c r="AV1060" s="15" t="s">
        <v>108</v>
      </c>
      <c r="AW1060" s="15" t="s">
        <v>34</v>
      </c>
      <c r="AX1060" s="15" t="s">
        <v>74</v>
      </c>
      <c r="AY1060" s="266" t="s">
        <v>224</v>
      </c>
    </row>
    <row r="1061" s="14" customFormat="1">
      <c r="A1061" s="14"/>
      <c r="B1061" s="246"/>
      <c r="C1061" s="247"/>
      <c r="D1061" s="231" t="s">
        <v>268</v>
      </c>
      <c r="E1061" s="248" t="s">
        <v>19</v>
      </c>
      <c r="F1061" s="249" t="s">
        <v>665</v>
      </c>
      <c r="G1061" s="247"/>
      <c r="H1061" s="248" t="s">
        <v>19</v>
      </c>
      <c r="I1061" s="250"/>
      <c r="J1061" s="247"/>
      <c r="K1061" s="247"/>
      <c r="L1061" s="251"/>
      <c r="M1061" s="252"/>
      <c r="N1061" s="253"/>
      <c r="O1061" s="253"/>
      <c r="P1061" s="253"/>
      <c r="Q1061" s="253"/>
      <c r="R1061" s="253"/>
      <c r="S1061" s="253"/>
      <c r="T1061" s="25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5" t="s">
        <v>268</v>
      </c>
      <c r="AU1061" s="255" t="s">
        <v>93</v>
      </c>
      <c r="AV1061" s="14" t="s">
        <v>82</v>
      </c>
      <c r="AW1061" s="14" t="s">
        <v>34</v>
      </c>
      <c r="AX1061" s="14" t="s">
        <v>74</v>
      </c>
      <c r="AY1061" s="255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1226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1231</v>
      </c>
      <c r="G1063" s="230"/>
      <c r="H1063" s="234">
        <v>3.1400000000000001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4" customFormat="1">
      <c r="A1064" s="14"/>
      <c r="B1064" s="246"/>
      <c r="C1064" s="247"/>
      <c r="D1064" s="231" t="s">
        <v>268</v>
      </c>
      <c r="E1064" s="248" t="s">
        <v>19</v>
      </c>
      <c r="F1064" s="249" t="s">
        <v>1228</v>
      </c>
      <c r="G1064" s="247"/>
      <c r="H1064" s="248" t="s">
        <v>19</v>
      </c>
      <c r="I1064" s="250"/>
      <c r="J1064" s="247"/>
      <c r="K1064" s="247"/>
      <c r="L1064" s="251"/>
      <c r="M1064" s="252"/>
      <c r="N1064" s="253"/>
      <c r="O1064" s="253"/>
      <c r="P1064" s="253"/>
      <c r="Q1064" s="253"/>
      <c r="R1064" s="253"/>
      <c r="S1064" s="253"/>
      <c r="T1064" s="25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5" t="s">
        <v>268</v>
      </c>
      <c r="AU1064" s="255" t="s">
        <v>93</v>
      </c>
      <c r="AV1064" s="14" t="s">
        <v>82</v>
      </c>
      <c r="AW1064" s="14" t="s">
        <v>34</v>
      </c>
      <c r="AX1064" s="14" t="s">
        <v>74</v>
      </c>
      <c r="AY1064" s="255" t="s">
        <v>224</v>
      </c>
    </row>
    <row r="1065" s="13" customFormat="1">
      <c r="A1065" s="13"/>
      <c r="B1065" s="229"/>
      <c r="C1065" s="230"/>
      <c r="D1065" s="231" t="s">
        <v>268</v>
      </c>
      <c r="E1065" s="232" t="s">
        <v>19</v>
      </c>
      <c r="F1065" s="233" t="s">
        <v>231</v>
      </c>
      <c r="G1065" s="230"/>
      <c r="H1065" s="234">
        <v>4</v>
      </c>
      <c r="I1065" s="235"/>
      <c r="J1065" s="230"/>
      <c r="K1065" s="230"/>
      <c r="L1065" s="236"/>
      <c r="M1065" s="237"/>
      <c r="N1065" s="238"/>
      <c r="O1065" s="238"/>
      <c r="P1065" s="238"/>
      <c r="Q1065" s="238"/>
      <c r="R1065" s="238"/>
      <c r="S1065" s="238"/>
      <c r="T1065" s="239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0" t="s">
        <v>268</v>
      </c>
      <c r="AU1065" s="240" t="s">
        <v>93</v>
      </c>
      <c r="AV1065" s="13" t="s">
        <v>93</v>
      </c>
      <c r="AW1065" s="13" t="s">
        <v>34</v>
      </c>
      <c r="AX1065" s="13" t="s">
        <v>74</v>
      </c>
      <c r="AY1065" s="240" t="s">
        <v>224</v>
      </c>
    </row>
    <row r="1066" s="15" customFormat="1">
      <c r="A1066" s="15"/>
      <c r="B1066" s="256"/>
      <c r="C1066" s="257"/>
      <c r="D1066" s="231" t="s">
        <v>268</v>
      </c>
      <c r="E1066" s="258" t="s">
        <v>19</v>
      </c>
      <c r="F1066" s="259" t="s">
        <v>300</v>
      </c>
      <c r="G1066" s="257"/>
      <c r="H1066" s="260">
        <v>7.1400000000000006</v>
      </c>
      <c r="I1066" s="261"/>
      <c r="J1066" s="257"/>
      <c r="K1066" s="257"/>
      <c r="L1066" s="262"/>
      <c r="M1066" s="263"/>
      <c r="N1066" s="264"/>
      <c r="O1066" s="264"/>
      <c r="P1066" s="264"/>
      <c r="Q1066" s="264"/>
      <c r="R1066" s="264"/>
      <c r="S1066" s="264"/>
      <c r="T1066" s="26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66" t="s">
        <v>268</v>
      </c>
      <c r="AU1066" s="266" t="s">
        <v>93</v>
      </c>
      <c r="AV1066" s="15" t="s">
        <v>108</v>
      </c>
      <c r="AW1066" s="15" t="s">
        <v>34</v>
      </c>
      <c r="AX1066" s="15" t="s">
        <v>74</v>
      </c>
      <c r="AY1066" s="266" t="s">
        <v>224</v>
      </c>
    </row>
    <row r="1067" s="16" customFormat="1">
      <c r="A1067" s="16"/>
      <c r="B1067" s="272"/>
      <c r="C1067" s="273"/>
      <c r="D1067" s="231" t="s">
        <v>268</v>
      </c>
      <c r="E1067" s="274" t="s">
        <v>19</v>
      </c>
      <c r="F1067" s="275" t="s">
        <v>351</v>
      </c>
      <c r="G1067" s="273"/>
      <c r="H1067" s="276">
        <v>35.219999999999999</v>
      </c>
      <c r="I1067" s="277"/>
      <c r="J1067" s="273"/>
      <c r="K1067" s="273"/>
      <c r="L1067" s="278"/>
      <c r="M1067" s="279"/>
      <c r="N1067" s="280"/>
      <c r="O1067" s="280"/>
      <c r="P1067" s="280"/>
      <c r="Q1067" s="280"/>
      <c r="R1067" s="280"/>
      <c r="S1067" s="280"/>
      <c r="T1067" s="281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T1067" s="282" t="s">
        <v>268</v>
      </c>
      <c r="AU1067" s="282" t="s">
        <v>93</v>
      </c>
      <c r="AV1067" s="16" t="s">
        <v>231</v>
      </c>
      <c r="AW1067" s="16" t="s">
        <v>34</v>
      </c>
      <c r="AX1067" s="16" t="s">
        <v>82</v>
      </c>
      <c r="AY1067" s="282" t="s">
        <v>224</v>
      </c>
    </row>
    <row r="1068" s="2" customFormat="1" ht="55.5" customHeight="1">
      <c r="A1068" s="41"/>
      <c r="B1068" s="42"/>
      <c r="C1068" s="216" t="s">
        <v>1232</v>
      </c>
      <c r="D1068" s="216" t="s">
        <v>227</v>
      </c>
      <c r="E1068" s="217" t="s">
        <v>1221</v>
      </c>
      <c r="F1068" s="218" t="s">
        <v>1222</v>
      </c>
      <c r="G1068" s="219" t="s">
        <v>595</v>
      </c>
      <c r="H1068" s="220">
        <v>20</v>
      </c>
      <c r="I1068" s="221"/>
      <c r="J1068" s="222">
        <f>ROUND(I1068*H1068,2)</f>
        <v>0</v>
      </c>
      <c r="K1068" s="218" t="s">
        <v>312</v>
      </c>
      <c r="L1068" s="47"/>
      <c r="M1068" s="223" t="s">
        <v>19</v>
      </c>
      <c r="N1068" s="224" t="s">
        <v>46</v>
      </c>
      <c r="O1068" s="87"/>
      <c r="P1068" s="225">
        <f>O1068*H1068</f>
        <v>0</v>
      </c>
      <c r="Q1068" s="225">
        <v>0.0079000000000000008</v>
      </c>
      <c r="R1068" s="225">
        <f>Q1068*H1068</f>
        <v>0.15800000000000003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231</v>
      </c>
      <c r="AT1068" s="227" t="s">
        <v>227</v>
      </c>
      <c r="AU1068" s="227" t="s">
        <v>93</v>
      </c>
      <c r="AY1068" s="20" t="s">
        <v>224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93</v>
      </c>
      <c r="BK1068" s="228">
        <f>ROUND(I1068*H1068,2)</f>
        <v>0</v>
      </c>
      <c r="BL1068" s="20" t="s">
        <v>231</v>
      </c>
      <c r="BM1068" s="227" t="s">
        <v>1233</v>
      </c>
    </row>
    <row r="1069" s="2" customFormat="1">
      <c r="A1069" s="41"/>
      <c r="B1069" s="42"/>
      <c r="C1069" s="43"/>
      <c r="D1069" s="267" t="s">
        <v>314</v>
      </c>
      <c r="E1069" s="43"/>
      <c r="F1069" s="268" t="s">
        <v>1224</v>
      </c>
      <c r="G1069" s="43"/>
      <c r="H1069" s="43"/>
      <c r="I1069" s="269"/>
      <c r="J1069" s="43"/>
      <c r="K1069" s="43"/>
      <c r="L1069" s="47"/>
      <c r="M1069" s="270"/>
      <c r="N1069" s="271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314</v>
      </c>
      <c r="AU1069" s="20" t="s">
        <v>93</v>
      </c>
    </row>
    <row r="1070" s="14" customFormat="1">
      <c r="A1070" s="14"/>
      <c r="B1070" s="246"/>
      <c r="C1070" s="247"/>
      <c r="D1070" s="231" t="s">
        <v>268</v>
      </c>
      <c r="E1070" s="248" t="s">
        <v>19</v>
      </c>
      <c r="F1070" s="249" t="s">
        <v>1234</v>
      </c>
      <c r="G1070" s="247"/>
      <c r="H1070" s="248" t="s">
        <v>19</v>
      </c>
      <c r="I1070" s="250"/>
      <c r="J1070" s="247"/>
      <c r="K1070" s="247"/>
      <c r="L1070" s="251"/>
      <c r="M1070" s="252"/>
      <c r="N1070" s="253"/>
      <c r="O1070" s="253"/>
      <c r="P1070" s="253"/>
      <c r="Q1070" s="253"/>
      <c r="R1070" s="253"/>
      <c r="S1070" s="253"/>
      <c r="T1070" s="25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5" t="s">
        <v>268</v>
      </c>
      <c r="AU1070" s="255" t="s">
        <v>93</v>
      </c>
      <c r="AV1070" s="14" t="s">
        <v>82</v>
      </c>
      <c r="AW1070" s="14" t="s">
        <v>34</v>
      </c>
      <c r="AX1070" s="14" t="s">
        <v>74</v>
      </c>
      <c r="AY1070" s="255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496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648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662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664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4" customFormat="1">
      <c r="A1079" s="14"/>
      <c r="B1079" s="246"/>
      <c r="C1079" s="247"/>
      <c r="D1079" s="231" t="s">
        <v>268</v>
      </c>
      <c r="E1079" s="248" t="s">
        <v>19</v>
      </c>
      <c r="F1079" s="249" t="s">
        <v>665</v>
      </c>
      <c r="G1079" s="247"/>
      <c r="H1079" s="248" t="s">
        <v>19</v>
      </c>
      <c r="I1079" s="250"/>
      <c r="J1079" s="247"/>
      <c r="K1079" s="247"/>
      <c r="L1079" s="251"/>
      <c r="M1079" s="252"/>
      <c r="N1079" s="253"/>
      <c r="O1079" s="253"/>
      <c r="P1079" s="253"/>
      <c r="Q1079" s="253"/>
      <c r="R1079" s="253"/>
      <c r="S1079" s="253"/>
      <c r="T1079" s="25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5" t="s">
        <v>268</v>
      </c>
      <c r="AU1079" s="255" t="s">
        <v>93</v>
      </c>
      <c r="AV1079" s="14" t="s">
        <v>82</v>
      </c>
      <c r="AW1079" s="14" t="s">
        <v>34</v>
      </c>
      <c r="AX1079" s="14" t="s">
        <v>74</v>
      </c>
      <c r="AY1079" s="255" t="s">
        <v>224</v>
      </c>
    </row>
    <row r="1080" s="13" customFormat="1">
      <c r="A1080" s="13"/>
      <c r="B1080" s="229"/>
      <c r="C1080" s="230"/>
      <c r="D1080" s="231" t="s">
        <v>268</v>
      </c>
      <c r="E1080" s="232" t="s">
        <v>19</v>
      </c>
      <c r="F1080" s="233" t="s">
        <v>231</v>
      </c>
      <c r="G1080" s="230"/>
      <c r="H1080" s="234">
        <v>4</v>
      </c>
      <c r="I1080" s="235"/>
      <c r="J1080" s="230"/>
      <c r="K1080" s="230"/>
      <c r="L1080" s="236"/>
      <c r="M1080" s="237"/>
      <c r="N1080" s="238"/>
      <c r="O1080" s="238"/>
      <c r="P1080" s="238"/>
      <c r="Q1080" s="238"/>
      <c r="R1080" s="238"/>
      <c r="S1080" s="238"/>
      <c r="T1080" s="239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0" t="s">
        <v>268</v>
      </c>
      <c r="AU1080" s="240" t="s">
        <v>93</v>
      </c>
      <c r="AV1080" s="13" t="s">
        <v>93</v>
      </c>
      <c r="AW1080" s="13" t="s">
        <v>34</v>
      </c>
      <c r="AX1080" s="13" t="s">
        <v>74</v>
      </c>
      <c r="AY1080" s="240" t="s">
        <v>224</v>
      </c>
    </row>
    <row r="1081" s="16" customFormat="1">
      <c r="A1081" s="16"/>
      <c r="B1081" s="272"/>
      <c r="C1081" s="273"/>
      <c r="D1081" s="231" t="s">
        <v>268</v>
      </c>
      <c r="E1081" s="274" t="s">
        <v>19</v>
      </c>
      <c r="F1081" s="275" t="s">
        <v>351</v>
      </c>
      <c r="G1081" s="273"/>
      <c r="H1081" s="276">
        <v>20</v>
      </c>
      <c r="I1081" s="277"/>
      <c r="J1081" s="273"/>
      <c r="K1081" s="273"/>
      <c r="L1081" s="278"/>
      <c r="M1081" s="279"/>
      <c r="N1081" s="280"/>
      <c r="O1081" s="280"/>
      <c r="P1081" s="280"/>
      <c r="Q1081" s="280"/>
      <c r="R1081" s="280"/>
      <c r="S1081" s="280"/>
      <c r="T1081" s="281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T1081" s="282" t="s">
        <v>268</v>
      </c>
      <c r="AU1081" s="282" t="s">
        <v>93</v>
      </c>
      <c r="AV1081" s="16" t="s">
        <v>231</v>
      </c>
      <c r="AW1081" s="16" t="s">
        <v>34</v>
      </c>
      <c r="AX1081" s="16" t="s">
        <v>82</v>
      </c>
      <c r="AY1081" s="282" t="s">
        <v>224</v>
      </c>
    </row>
    <row r="1082" s="2" customFormat="1" ht="55.5" customHeight="1">
      <c r="A1082" s="41"/>
      <c r="B1082" s="42"/>
      <c r="C1082" s="216" t="s">
        <v>1235</v>
      </c>
      <c r="D1082" s="216" t="s">
        <v>227</v>
      </c>
      <c r="E1082" s="217" t="s">
        <v>1221</v>
      </c>
      <c r="F1082" s="218" t="s">
        <v>1222</v>
      </c>
      <c r="G1082" s="219" t="s">
        <v>595</v>
      </c>
      <c r="H1082" s="220">
        <v>1.5</v>
      </c>
      <c r="I1082" s="221"/>
      <c r="J1082" s="222">
        <f>ROUND(I1082*H1082,2)</f>
        <v>0</v>
      </c>
      <c r="K1082" s="218" t="s">
        <v>312</v>
      </c>
      <c r="L1082" s="47"/>
      <c r="M1082" s="223" t="s">
        <v>19</v>
      </c>
      <c r="N1082" s="224" t="s">
        <v>46</v>
      </c>
      <c r="O1082" s="87"/>
      <c r="P1082" s="225">
        <f>O1082*H1082</f>
        <v>0</v>
      </c>
      <c r="Q1082" s="225">
        <v>0.0079000000000000008</v>
      </c>
      <c r="R1082" s="225">
        <f>Q1082*H1082</f>
        <v>0.011850000000000001</v>
      </c>
      <c r="S1082" s="225">
        <v>0</v>
      </c>
      <c r="T1082" s="226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7" t="s">
        <v>231</v>
      </c>
      <c r="AT1082" s="227" t="s">
        <v>227</v>
      </c>
      <c r="AU1082" s="227" t="s">
        <v>93</v>
      </c>
      <c r="AY1082" s="20" t="s">
        <v>224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20" t="s">
        <v>93</v>
      </c>
      <c r="BK1082" s="228">
        <f>ROUND(I1082*H1082,2)</f>
        <v>0</v>
      </c>
      <c r="BL1082" s="20" t="s">
        <v>231</v>
      </c>
      <c r="BM1082" s="227" t="s">
        <v>1236</v>
      </c>
    </row>
    <row r="1083" s="2" customFormat="1">
      <c r="A1083" s="41"/>
      <c r="B1083" s="42"/>
      <c r="C1083" s="43"/>
      <c r="D1083" s="267" t="s">
        <v>314</v>
      </c>
      <c r="E1083" s="43"/>
      <c r="F1083" s="268" t="s">
        <v>1224</v>
      </c>
      <c r="G1083" s="43"/>
      <c r="H1083" s="43"/>
      <c r="I1083" s="269"/>
      <c r="J1083" s="43"/>
      <c r="K1083" s="43"/>
      <c r="L1083" s="47"/>
      <c r="M1083" s="270"/>
      <c r="N1083" s="271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314</v>
      </c>
      <c r="AU1083" s="20" t="s">
        <v>93</v>
      </c>
    </row>
    <row r="1084" s="14" customFormat="1">
      <c r="A1084" s="14"/>
      <c r="B1084" s="246"/>
      <c r="C1084" s="247"/>
      <c r="D1084" s="231" t="s">
        <v>268</v>
      </c>
      <c r="E1084" s="248" t="s">
        <v>19</v>
      </c>
      <c r="F1084" s="249" t="s">
        <v>1237</v>
      </c>
      <c r="G1084" s="247"/>
      <c r="H1084" s="248" t="s">
        <v>19</v>
      </c>
      <c r="I1084" s="250"/>
      <c r="J1084" s="247"/>
      <c r="K1084" s="247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268</v>
      </c>
      <c r="AU1084" s="255" t="s">
        <v>93</v>
      </c>
      <c r="AV1084" s="14" t="s">
        <v>82</v>
      </c>
      <c r="AW1084" s="14" t="s">
        <v>34</v>
      </c>
      <c r="AX1084" s="14" t="s">
        <v>74</v>
      </c>
      <c r="AY1084" s="255" t="s">
        <v>224</v>
      </c>
    </row>
    <row r="1085" s="14" customFormat="1">
      <c r="A1085" s="14"/>
      <c r="B1085" s="246"/>
      <c r="C1085" s="247"/>
      <c r="D1085" s="231" t="s">
        <v>268</v>
      </c>
      <c r="E1085" s="248" t="s">
        <v>19</v>
      </c>
      <c r="F1085" s="249" t="s">
        <v>496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268</v>
      </c>
      <c r="AU1085" s="255" t="s">
        <v>93</v>
      </c>
      <c r="AV1085" s="14" t="s">
        <v>82</v>
      </c>
      <c r="AW1085" s="14" t="s">
        <v>34</v>
      </c>
      <c r="AX1085" s="14" t="s">
        <v>74</v>
      </c>
      <c r="AY1085" s="255" t="s">
        <v>224</v>
      </c>
    </row>
    <row r="1086" s="13" customFormat="1">
      <c r="A1086" s="13"/>
      <c r="B1086" s="229"/>
      <c r="C1086" s="230"/>
      <c r="D1086" s="231" t="s">
        <v>268</v>
      </c>
      <c r="E1086" s="232" t="s">
        <v>19</v>
      </c>
      <c r="F1086" s="233" t="s">
        <v>1238</v>
      </c>
      <c r="G1086" s="230"/>
      <c r="H1086" s="234">
        <v>1.5</v>
      </c>
      <c r="I1086" s="235"/>
      <c r="J1086" s="230"/>
      <c r="K1086" s="230"/>
      <c r="L1086" s="236"/>
      <c r="M1086" s="237"/>
      <c r="N1086" s="238"/>
      <c r="O1086" s="238"/>
      <c r="P1086" s="238"/>
      <c r="Q1086" s="238"/>
      <c r="R1086" s="238"/>
      <c r="S1086" s="238"/>
      <c r="T1086" s="23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0" t="s">
        <v>268</v>
      </c>
      <c r="AU1086" s="240" t="s">
        <v>93</v>
      </c>
      <c r="AV1086" s="13" t="s">
        <v>93</v>
      </c>
      <c r="AW1086" s="13" t="s">
        <v>34</v>
      </c>
      <c r="AX1086" s="13" t="s">
        <v>82</v>
      </c>
      <c r="AY1086" s="240" t="s">
        <v>224</v>
      </c>
    </row>
    <row r="1087" s="2" customFormat="1" ht="55.5" customHeight="1">
      <c r="A1087" s="41"/>
      <c r="B1087" s="42"/>
      <c r="C1087" s="216" t="s">
        <v>1239</v>
      </c>
      <c r="D1087" s="216" t="s">
        <v>227</v>
      </c>
      <c r="E1087" s="217" t="s">
        <v>1221</v>
      </c>
      <c r="F1087" s="218" t="s">
        <v>1222</v>
      </c>
      <c r="G1087" s="219" t="s">
        <v>595</v>
      </c>
      <c r="H1087" s="220">
        <v>1</v>
      </c>
      <c r="I1087" s="221"/>
      <c r="J1087" s="222">
        <f>ROUND(I1087*H1087,2)</f>
        <v>0</v>
      </c>
      <c r="K1087" s="218" t="s">
        <v>312</v>
      </c>
      <c r="L1087" s="47"/>
      <c r="M1087" s="223" t="s">
        <v>19</v>
      </c>
      <c r="N1087" s="224" t="s">
        <v>46</v>
      </c>
      <c r="O1087" s="87"/>
      <c r="P1087" s="225">
        <f>O1087*H1087</f>
        <v>0</v>
      </c>
      <c r="Q1087" s="225">
        <v>0.0079000000000000008</v>
      </c>
      <c r="R1087" s="225">
        <f>Q1087*H1087</f>
        <v>0.0079000000000000008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231</v>
      </c>
      <c r="AT1087" s="227" t="s">
        <v>227</v>
      </c>
      <c r="AU1087" s="227" t="s">
        <v>93</v>
      </c>
      <c r="AY1087" s="20" t="s">
        <v>224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93</v>
      </c>
      <c r="BK1087" s="228">
        <f>ROUND(I1087*H1087,2)</f>
        <v>0</v>
      </c>
      <c r="BL1087" s="20" t="s">
        <v>231</v>
      </c>
      <c r="BM1087" s="227" t="s">
        <v>1240</v>
      </c>
    </row>
    <row r="1088" s="2" customFormat="1">
      <c r="A1088" s="41"/>
      <c r="B1088" s="42"/>
      <c r="C1088" s="43"/>
      <c r="D1088" s="267" t="s">
        <v>314</v>
      </c>
      <c r="E1088" s="43"/>
      <c r="F1088" s="268" t="s">
        <v>1224</v>
      </c>
      <c r="G1088" s="43"/>
      <c r="H1088" s="43"/>
      <c r="I1088" s="269"/>
      <c r="J1088" s="43"/>
      <c r="K1088" s="43"/>
      <c r="L1088" s="47"/>
      <c r="M1088" s="270"/>
      <c r="N1088" s="271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314</v>
      </c>
      <c r="AU1088" s="20" t="s">
        <v>93</v>
      </c>
    </row>
    <row r="1089" s="14" customFormat="1">
      <c r="A1089" s="14"/>
      <c r="B1089" s="246"/>
      <c r="C1089" s="247"/>
      <c r="D1089" s="231" t="s">
        <v>268</v>
      </c>
      <c r="E1089" s="248" t="s">
        <v>19</v>
      </c>
      <c r="F1089" s="249" t="s">
        <v>1241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268</v>
      </c>
      <c r="AU1089" s="255" t="s">
        <v>93</v>
      </c>
      <c r="AV1089" s="14" t="s">
        <v>82</v>
      </c>
      <c r="AW1089" s="14" t="s">
        <v>34</v>
      </c>
      <c r="AX1089" s="14" t="s">
        <v>74</v>
      </c>
      <c r="AY1089" s="255" t="s">
        <v>224</v>
      </c>
    </row>
    <row r="1090" s="14" customFormat="1">
      <c r="A1090" s="14"/>
      <c r="B1090" s="246"/>
      <c r="C1090" s="247"/>
      <c r="D1090" s="231" t="s">
        <v>268</v>
      </c>
      <c r="E1090" s="248" t="s">
        <v>19</v>
      </c>
      <c r="F1090" s="249" t="s">
        <v>496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268</v>
      </c>
      <c r="AU1090" s="255" t="s">
        <v>93</v>
      </c>
      <c r="AV1090" s="14" t="s">
        <v>82</v>
      </c>
      <c r="AW1090" s="14" t="s">
        <v>34</v>
      </c>
      <c r="AX1090" s="14" t="s">
        <v>74</v>
      </c>
      <c r="AY1090" s="255" t="s">
        <v>224</v>
      </c>
    </row>
    <row r="1091" s="13" customFormat="1">
      <c r="A1091" s="13"/>
      <c r="B1091" s="229"/>
      <c r="C1091" s="230"/>
      <c r="D1091" s="231" t="s">
        <v>268</v>
      </c>
      <c r="E1091" s="232" t="s">
        <v>19</v>
      </c>
      <c r="F1091" s="233" t="s">
        <v>82</v>
      </c>
      <c r="G1091" s="230"/>
      <c r="H1091" s="234">
        <v>1</v>
      </c>
      <c r="I1091" s="235"/>
      <c r="J1091" s="230"/>
      <c r="K1091" s="230"/>
      <c r="L1091" s="236"/>
      <c r="M1091" s="237"/>
      <c r="N1091" s="238"/>
      <c r="O1091" s="238"/>
      <c r="P1091" s="238"/>
      <c r="Q1091" s="238"/>
      <c r="R1091" s="238"/>
      <c r="S1091" s="238"/>
      <c r="T1091" s="239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0" t="s">
        <v>268</v>
      </c>
      <c r="AU1091" s="240" t="s">
        <v>93</v>
      </c>
      <c r="AV1091" s="13" t="s">
        <v>93</v>
      </c>
      <c r="AW1091" s="13" t="s">
        <v>34</v>
      </c>
      <c r="AX1091" s="13" t="s">
        <v>82</v>
      </c>
      <c r="AY1091" s="240" t="s">
        <v>224</v>
      </c>
    </row>
    <row r="1092" s="2" customFormat="1" ht="55.5" customHeight="1">
      <c r="A1092" s="41"/>
      <c r="B1092" s="42"/>
      <c r="C1092" s="216" t="s">
        <v>1242</v>
      </c>
      <c r="D1092" s="216" t="s">
        <v>227</v>
      </c>
      <c r="E1092" s="217" t="s">
        <v>1221</v>
      </c>
      <c r="F1092" s="218" t="s">
        <v>1222</v>
      </c>
      <c r="G1092" s="219" t="s">
        <v>595</v>
      </c>
      <c r="H1092" s="220">
        <v>28.5</v>
      </c>
      <c r="I1092" s="221"/>
      <c r="J1092" s="222">
        <f>ROUND(I1092*H1092,2)</f>
        <v>0</v>
      </c>
      <c r="K1092" s="218" t="s">
        <v>312</v>
      </c>
      <c r="L1092" s="47"/>
      <c r="M1092" s="223" t="s">
        <v>19</v>
      </c>
      <c r="N1092" s="224" t="s">
        <v>46</v>
      </c>
      <c r="O1092" s="87"/>
      <c r="P1092" s="225">
        <f>O1092*H1092</f>
        <v>0</v>
      </c>
      <c r="Q1092" s="225">
        <v>0.0079000000000000008</v>
      </c>
      <c r="R1092" s="225">
        <f>Q1092*H1092</f>
        <v>0.22515000000000002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231</v>
      </c>
      <c r="AT1092" s="227" t="s">
        <v>227</v>
      </c>
      <c r="AU1092" s="227" t="s">
        <v>93</v>
      </c>
      <c r="AY1092" s="20" t="s">
        <v>224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93</v>
      </c>
      <c r="BK1092" s="228">
        <f>ROUND(I1092*H1092,2)</f>
        <v>0</v>
      </c>
      <c r="BL1092" s="20" t="s">
        <v>231</v>
      </c>
      <c r="BM1092" s="227" t="s">
        <v>1243</v>
      </c>
    </row>
    <row r="1093" s="2" customFormat="1">
      <c r="A1093" s="41"/>
      <c r="B1093" s="42"/>
      <c r="C1093" s="43"/>
      <c r="D1093" s="267" t="s">
        <v>314</v>
      </c>
      <c r="E1093" s="43"/>
      <c r="F1093" s="268" t="s">
        <v>1224</v>
      </c>
      <c r="G1093" s="43"/>
      <c r="H1093" s="43"/>
      <c r="I1093" s="269"/>
      <c r="J1093" s="43"/>
      <c r="K1093" s="43"/>
      <c r="L1093" s="47"/>
      <c r="M1093" s="270"/>
      <c r="N1093" s="271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314</v>
      </c>
      <c r="AU1093" s="20" t="s">
        <v>93</v>
      </c>
    </row>
    <row r="1094" s="14" customFormat="1">
      <c r="A1094" s="14"/>
      <c r="B1094" s="246"/>
      <c r="C1094" s="247"/>
      <c r="D1094" s="231" t="s">
        <v>268</v>
      </c>
      <c r="E1094" s="248" t="s">
        <v>19</v>
      </c>
      <c r="F1094" s="249" t="s">
        <v>1244</v>
      </c>
      <c r="G1094" s="247"/>
      <c r="H1094" s="248" t="s">
        <v>19</v>
      </c>
      <c r="I1094" s="250"/>
      <c r="J1094" s="247"/>
      <c r="K1094" s="247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268</v>
      </c>
      <c r="AU1094" s="255" t="s">
        <v>93</v>
      </c>
      <c r="AV1094" s="14" t="s">
        <v>82</v>
      </c>
      <c r="AW1094" s="14" t="s">
        <v>34</v>
      </c>
      <c r="AX1094" s="14" t="s">
        <v>74</v>
      </c>
      <c r="AY1094" s="255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496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648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662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664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246</v>
      </c>
      <c r="G1102" s="230"/>
      <c r="H1102" s="234">
        <v>6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4" customFormat="1">
      <c r="A1103" s="14"/>
      <c r="B1103" s="246"/>
      <c r="C1103" s="247"/>
      <c r="D1103" s="231" t="s">
        <v>268</v>
      </c>
      <c r="E1103" s="248" t="s">
        <v>19</v>
      </c>
      <c r="F1103" s="249" t="s">
        <v>665</v>
      </c>
      <c r="G1103" s="247"/>
      <c r="H1103" s="248" t="s">
        <v>19</v>
      </c>
      <c r="I1103" s="250"/>
      <c r="J1103" s="247"/>
      <c r="K1103" s="247"/>
      <c r="L1103" s="251"/>
      <c r="M1103" s="252"/>
      <c r="N1103" s="253"/>
      <c r="O1103" s="253"/>
      <c r="P1103" s="253"/>
      <c r="Q1103" s="253"/>
      <c r="R1103" s="253"/>
      <c r="S1103" s="253"/>
      <c r="T1103" s="25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5" t="s">
        <v>268</v>
      </c>
      <c r="AU1103" s="255" t="s">
        <v>93</v>
      </c>
      <c r="AV1103" s="14" t="s">
        <v>82</v>
      </c>
      <c r="AW1103" s="14" t="s">
        <v>34</v>
      </c>
      <c r="AX1103" s="14" t="s">
        <v>74</v>
      </c>
      <c r="AY1103" s="255" t="s">
        <v>224</v>
      </c>
    </row>
    <row r="1104" s="13" customFormat="1">
      <c r="A1104" s="13"/>
      <c r="B1104" s="229"/>
      <c r="C1104" s="230"/>
      <c r="D1104" s="231" t="s">
        <v>268</v>
      </c>
      <c r="E1104" s="232" t="s">
        <v>19</v>
      </c>
      <c r="F1104" s="233" t="s">
        <v>1229</v>
      </c>
      <c r="G1104" s="230"/>
      <c r="H1104" s="234">
        <v>4.5</v>
      </c>
      <c r="I1104" s="235"/>
      <c r="J1104" s="230"/>
      <c r="K1104" s="230"/>
      <c r="L1104" s="236"/>
      <c r="M1104" s="237"/>
      <c r="N1104" s="238"/>
      <c r="O1104" s="238"/>
      <c r="P1104" s="238"/>
      <c r="Q1104" s="238"/>
      <c r="R1104" s="238"/>
      <c r="S1104" s="238"/>
      <c r="T1104" s="239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0" t="s">
        <v>268</v>
      </c>
      <c r="AU1104" s="240" t="s">
        <v>93</v>
      </c>
      <c r="AV1104" s="13" t="s">
        <v>93</v>
      </c>
      <c r="AW1104" s="13" t="s">
        <v>34</v>
      </c>
      <c r="AX1104" s="13" t="s">
        <v>74</v>
      </c>
      <c r="AY1104" s="240" t="s">
        <v>224</v>
      </c>
    </row>
    <row r="1105" s="16" customFormat="1">
      <c r="A1105" s="16"/>
      <c r="B1105" s="272"/>
      <c r="C1105" s="273"/>
      <c r="D1105" s="231" t="s">
        <v>268</v>
      </c>
      <c r="E1105" s="274" t="s">
        <v>19</v>
      </c>
      <c r="F1105" s="275" t="s">
        <v>351</v>
      </c>
      <c r="G1105" s="273"/>
      <c r="H1105" s="276">
        <v>28.5</v>
      </c>
      <c r="I1105" s="277"/>
      <c r="J1105" s="273"/>
      <c r="K1105" s="273"/>
      <c r="L1105" s="278"/>
      <c r="M1105" s="279"/>
      <c r="N1105" s="280"/>
      <c r="O1105" s="280"/>
      <c r="P1105" s="280"/>
      <c r="Q1105" s="280"/>
      <c r="R1105" s="280"/>
      <c r="S1105" s="280"/>
      <c r="T1105" s="281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282" t="s">
        <v>268</v>
      </c>
      <c r="AU1105" s="282" t="s">
        <v>93</v>
      </c>
      <c r="AV1105" s="16" t="s">
        <v>231</v>
      </c>
      <c r="AW1105" s="16" t="s">
        <v>34</v>
      </c>
      <c r="AX1105" s="16" t="s">
        <v>82</v>
      </c>
      <c r="AY1105" s="282" t="s">
        <v>224</v>
      </c>
    </row>
    <row r="1106" s="2" customFormat="1" ht="55.5" customHeight="1">
      <c r="A1106" s="41"/>
      <c r="B1106" s="42"/>
      <c r="C1106" s="216" t="s">
        <v>1245</v>
      </c>
      <c r="D1106" s="216" t="s">
        <v>227</v>
      </c>
      <c r="E1106" s="217" t="s">
        <v>1221</v>
      </c>
      <c r="F1106" s="218" t="s">
        <v>1222</v>
      </c>
      <c r="G1106" s="219" t="s">
        <v>595</v>
      </c>
      <c r="H1106" s="220">
        <v>159</v>
      </c>
      <c r="I1106" s="221"/>
      <c r="J1106" s="222">
        <f>ROUND(I1106*H1106,2)</f>
        <v>0</v>
      </c>
      <c r="K1106" s="218" t="s">
        <v>312</v>
      </c>
      <c r="L1106" s="47"/>
      <c r="M1106" s="223" t="s">
        <v>19</v>
      </c>
      <c r="N1106" s="224" t="s">
        <v>46</v>
      </c>
      <c r="O1106" s="87"/>
      <c r="P1106" s="225">
        <f>O1106*H1106</f>
        <v>0</v>
      </c>
      <c r="Q1106" s="225">
        <v>0.0079000000000000008</v>
      </c>
      <c r="R1106" s="225">
        <f>Q1106*H1106</f>
        <v>1.2561000000000002</v>
      </c>
      <c r="S1106" s="225">
        <v>0</v>
      </c>
      <c r="T1106" s="226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7" t="s">
        <v>231</v>
      </c>
      <c r="AT1106" s="227" t="s">
        <v>227</v>
      </c>
      <c r="AU1106" s="227" t="s">
        <v>93</v>
      </c>
      <c r="AY1106" s="20" t="s">
        <v>224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20" t="s">
        <v>93</v>
      </c>
      <c r="BK1106" s="228">
        <f>ROUND(I1106*H1106,2)</f>
        <v>0</v>
      </c>
      <c r="BL1106" s="20" t="s">
        <v>231</v>
      </c>
      <c r="BM1106" s="227" t="s">
        <v>1246</v>
      </c>
    </row>
    <row r="1107" s="2" customFormat="1">
      <c r="A1107" s="41"/>
      <c r="B1107" s="42"/>
      <c r="C1107" s="43"/>
      <c r="D1107" s="267" t="s">
        <v>314</v>
      </c>
      <c r="E1107" s="43"/>
      <c r="F1107" s="268" t="s">
        <v>1224</v>
      </c>
      <c r="G1107" s="43"/>
      <c r="H1107" s="43"/>
      <c r="I1107" s="269"/>
      <c r="J1107" s="43"/>
      <c r="K1107" s="43"/>
      <c r="L1107" s="47"/>
      <c r="M1107" s="270"/>
      <c r="N1107" s="271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314</v>
      </c>
      <c r="AU1107" s="20" t="s">
        <v>93</v>
      </c>
    </row>
    <row r="1108" s="14" customFormat="1">
      <c r="A1108" s="14"/>
      <c r="B1108" s="246"/>
      <c r="C1108" s="247"/>
      <c r="D1108" s="231" t="s">
        <v>268</v>
      </c>
      <c r="E1108" s="248" t="s">
        <v>19</v>
      </c>
      <c r="F1108" s="249" t="s">
        <v>1247</v>
      </c>
      <c r="G1108" s="247"/>
      <c r="H1108" s="248" t="s">
        <v>19</v>
      </c>
      <c r="I1108" s="250"/>
      <c r="J1108" s="247"/>
      <c r="K1108" s="247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268</v>
      </c>
      <c r="AU1108" s="255" t="s">
        <v>93</v>
      </c>
      <c r="AV1108" s="14" t="s">
        <v>82</v>
      </c>
      <c r="AW1108" s="14" t="s">
        <v>34</v>
      </c>
      <c r="AX1108" s="14" t="s">
        <v>74</v>
      </c>
      <c r="AY1108" s="255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648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1248</v>
      </c>
      <c r="G1110" s="230"/>
      <c r="H1110" s="234">
        <v>46.799999999999997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662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1249</v>
      </c>
      <c r="G1112" s="230"/>
      <c r="H1112" s="234">
        <v>46.5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664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1250</v>
      </c>
      <c r="G1114" s="230"/>
      <c r="H1114" s="234">
        <v>44.100000000000001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4" customFormat="1">
      <c r="A1115" s="14"/>
      <c r="B1115" s="246"/>
      <c r="C1115" s="247"/>
      <c r="D1115" s="231" t="s">
        <v>268</v>
      </c>
      <c r="E1115" s="248" t="s">
        <v>19</v>
      </c>
      <c r="F1115" s="249" t="s">
        <v>665</v>
      </c>
      <c r="G1115" s="247"/>
      <c r="H1115" s="248" t="s">
        <v>19</v>
      </c>
      <c r="I1115" s="250"/>
      <c r="J1115" s="247"/>
      <c r="K1115" s="247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268</v>
      </c>
      <c r="AU1115" s="255" t="s">
        <v>93</v>
      </c>
      <c r="AV1115" s="14" t="s">
        <v>82</v>
      </c>
      <c r="AW1115" s="14" t="s">
        <v>34</v>
      </c>
      <c r="AX1115" s="14" t="s">
        <v>74</v>
      </c>
      <c r="AY1115" s="255" t="s">
        <v>224</v>
      </c>
    </row>
    <row r="1116" s="13" customFormat="1">
      <c r="A1116" s="13"/>
      <c r="B1116" s="229"/>
      <c r="C1116" s="230"/>
      <c r="D1116" s="231" t="s">
        <v>268</v>
      </c>
      <c r="E1116" s="232" t="s">
        <v>19</v>
      </c>
      <c r="F1116" s="233" t="s">
        <v>1251</v>
      </c>
      <c r="G1116" s="230"/>
      <c r="H1116" s="234">
        <v>21.600000000000001</v>
      </c>
      <c r="I1116" s="235"/>
      <c r="J1116" s="230"/>
      <c r="K1116" s="230"/>
      <c r="L1116" s="236"/>
      <c r="M1116" s="237"/>
      <c r="N1116" s="238"/>
      <c r="O1116" s="238"/>
      <c r="P1116" s="238"/>
      <c r="Q1116" s="238"/>
      <c r="R1116" s="238"/>
      <c r="S1116" s="238"/>
      <c r="T1116" s="23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0" t="s">
        <v>268</v>
      </c>
      <c r="AU1116" s="240" t="s">
        <v>93</v>
      </c>
      <c r="AV1116" s="13" t="s">
        <v>93</v>
      </c>
      <c r="AW1116" s="13" t="s">
        <v>34</v>
      </c>
      <c r="AX1116" s="13" t="s">
        <v>74</v>
      </c>
      <c r="AY1116" s="240" t="s">
        <v>224</v>
      </c>
    </row>
    <row r="1117" s="16" customFormat="1">
      <c r="A1117" s="16"/>
      <c r="B1117" s="272"/>
      <c r="C1117" s="273"/>
      <c r="D1117" s="231" t="s">
        <v>268</v>
      </c>
      <c r="E1117" s="274" t="s">
        <v>19</v>
      </c>
      <c r="F1117" s="275" t="s">
        <v>351</v>
      </c>
      <c r="G1117" s="273"/>
      <c r="H1117" s="276">
        <v>159</v>
      </c>
      <c r="I1117" s="277"/>
      <c r="J1117" s="273"/>
      <c r="K1117" s="273"/>
      <c r="L1117" s="278"/>
      <c r="M1117" s="279"/>
      <c r="N1117" s="280"/>
      <c r="O1117" s="280"/>
      <c r="P1117" s="280"/>
      <c r="Q1117" s="280"/>
      <c r="R1117" s="280"/>
      <c r="S1117" s="280"/>
      <c r="T1117" s="281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82" t="s">
        <v>268</v>
      </c>
      <c r="AU1117" s="282" t="s">
        <v>93</v>
      </c>
      <c r="AV1117" s="16" t="s">
        <v>231</v>
      </c>
      <c r="AW1117" s="16" t="s">
        <v>34</v>
      </c>
      <c r="AX1117" s="16" t="s">
        <v>82</v>
      </c>
      <c r="AY1117" s="282" t="s">
        <v>224</v>
      </c>
    </row>
    <row r="1118" s="12" customFormat="1" ht="22.8" customHeight="1">
      <c r="A1118" s="12"/>
      <c r="B1118" s="200"/>
      <c r="C1118" s="201"/>
      <c r="D1118" s="202" t="s">
        <v>73</v>
      </c>
      <c r="E1118" s="214" t="s">
        <v>1252</v>
      </c>
      <c r="F1118" s="214" t="s">
        <v>1253</v>
      </c>
      <c r="G1118" s="201"/>
      <c r="H1118" s="201"/>
      <c r="I1118" s="204"/>
      <c r="J1118" s="215">
        <f>BK1118</f>
        <v>0</v>
      </c>
      <c r="K1118" s="201"/>
      <c r="L1118" s="206"/>
      <c r="M1118" s="207"/>
      <c r="N1118" s="208"/>
      <c r="O1118" s="208"/>
      <c r="P1118" s="209">
        <f>SUM(P1119:P1143)</f>
        <v>0</v>
      </c>
      <c r="Q1118" s="208"/>
      <c r="R1118" s="209">
        <f>SUM(R1119:R1143)</f>
        <v>58.562940000000005</v>
      </c>
      <c r="S1118" s="208"/>
      <c r="T1118" s="210">
        <f>SUM(T1119:T1143)</f>
        <v>0</v>
      </c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R1118" s="211" t="s">
        <v>82</v>
      </c>
      <c r="AT1118" s="212" t="s">
        <v>73</v>
      </c>
      <c r="AU1118" s="212" t="s">
        <v>82</v>
      </c>
      <c r="AY1118" s="211" t="s">
        <v>224</v>
      </c>
      <c r="BK1118" s="213">
        <f>SUM(BK1119:BK1143)</f>
        <v>0</v>
      </c>
    </row>
    <row r="1119" s="2" customFormat="1" ht="33" customHeight="1">
      <c r="A1119" s="41"/>
      <c r="B1119" s="42"/>
      <c r="C1119" s="216" t="s">
        <v>1254</v>
      </c>
      <c r="D1119" s="216" t="s">
        <v>227</v>
      </c>
      <c r="E1119" s="217" t="s">
        <v>1255</v>
      </c>
      <c r="F1119" s="218" t="s">
        <v>1256</v>
      </c>
      <c r="G1119" s="219" t="s">
        <v>595</v>
      </c>
      <c r="H1119" s="220">
        <v>5</v>
      </c>
      <c r="I1119" s="221"/>
      <c r="J1119" s="222">
        <f>ROUND(I1119*H1119,2)</f>
        <v>0</v>
      </c>
      <c r="K1119" s="218" t="s">
        <v>312</v>
      </c>
      <c r="L1119" s="47"/>
      <c r="M1119" s="223" t="s">
        <v>19</v>
      </c>
      <c r="N1119" s="224" t="s">
        <v>46</v>
      </c>
      <c r="O1119" s="87"/>
      <c r="P1119" s="225">
        <f>O1119*H1119</f>
        <v>0</v>
      </c>
      <c r="Q1119" s="225">
        <v>0.11988</v>
      </c>
      <c r="R1119" s="225">
        <f>Q1119*H1119</f>
        <v>0.59940000000000004</v>
      </c>
      <c r="S1119" s="225">
        <v>0</v>
      </c>
      <c r="T1119" s="226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7" t="s">
        <v>231</v>
      </c>
      <c r="AT1119" s="227" t="s">
        <v>227</v>
      </c>
      <c r="AU1119" s="227" t="s">
        <v>93</v>
      </c>
      <c r="AY1119" s="20" t="s">
        <v>224</v>
      </c>
      <c r="BE1119" s="228">
        <f>IF(N1119="základní",J1119,0)</f>
        <v>0</v>
      </c>
      <c r="BF1119" s="228">
        <f>IF(N1119="snížená",J1119,0)</f>
        <v>0</v>
      </c>
      <c r="BG1119" s="228">
        <f>IF(N1119="zákl. přenesená",J1119,0)</f>
        <v>0</v>
      </c>
      <c r="BH1119" s="228">
        <f>IF(N1119="sníž. přenesená",J1119,0)</f>
        <v>0</v>
      </c>
      <c r="BI1119" s="228">
        <f>IF(N1119="nulová",J1119,0)</f>
        <v>0</v>
      </c>
      <c r="BJ1119" s="20" t="s">
        <v>93</v>
      </c>
      <c r="BK1119" s="228">
        <f>ROUND(I1119*H1119,2)</f>
        <v>0</v>
      </c>
      <c r="BL1119" s="20" t="s">
        <v>231</v>
      </c>
      <c r="BM1119" s="227" t="s">
        <v>1257</v>
      </c>
    </row>
    <row r="1120" s="2" customFormat="1">
      <c r="A1120" s="41"/>
      <c r="B1120" s="42"/>
      <c r="C1120" s="43"/>
      <c r="D1120" s="267" t="s">
        <v>314</v>
      </c>
      <c r="E1120" s="43"/>
      <c r="F1120" s="268" t="s">
        <v>1258</v>
      </c>
      <c r="G1120" s="43"/>
      <c r="H1120" s="43"/>
      <c r="I1120" s="269"/>
      <c r="J1120" s="43"/>
      <c r="K1120" s="43"/>
      <c r="L1120" s="47"/>
      <c r="M1120" s="270"/>
      <c r="N1120" s="271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314</v>
      </c>
      <c r="AU1120" s="20" t="s">
        <v>93</v>
      </c>
    </row>
    <row r="1121" s="13" customFormat="1">
      <c r="A1121" s="13"/>
      <c r="B1121" s="229"/>
      <c r="C1121" s="230"/>
      <c r="D1121" s="231" t="s">
        <v>268</v>
      </c>
      <c r="E1121" s="232" t="s">
        <v>19</v>
      </c>
      <c r="F1121" s="233" t="s">
        <v>1259</v>
      </c>
      <c r="G1121" s="230"/>
      <c r="H1121" s="234">
        <v>5</v>
      </c>
      <c r="I1121" s="235"/>
      <c r="J1121" s="230"/>
      <c r="K1121" s="230"/>
      <c r="L1121" s="236"/>
      <c r="M1121" s="237"/>
      <c r="N1121" s="238"/>
      <c r="O1121" s="238"/>
      <c r="P1121" s="238"/>
      <c r="Q1121" s="238"/>
      <c r="R1121" s="238"/>
      <c r="S1121" s="238"/>
      <c r="T1121" s="239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0" t="s">
        <v>268</v>
      </c>
      <c r="AU1121" s="240" t="s">
        <v>93</v>
      </c>
      <c r="AV1121" s="13" t="s">
        <v>93</v>
      </c>
      <c r="AW1121" s="13" t="s">
        <v>34</v>
      </c>
      <c r="AX1121" s="13" t="s">
        <v>82</v>
      </c>
      <c r="AY1121" s="240" t="s">
        <v>224</v>
      </c>
    </row>
    <row r="1122" s="2" customFormat="1" ht="24.15" customHeight="1">
      <c r="A1122" s="41"/>
      <c r="B1122" s="42"/>
      <c r="C1122" s="286" t="s">
        <v>1260</v>
      </c>
      <c r="D1122" s="286" t="s">
        <v>572</v>
      </c>
      <c r="E1122" s="287" t="s">
        <v>1261</v>
      </c>
      <c r="F1122" s="288" t="s">
        <v>1262</v>
      </c>
      <c r="G1122" s="289" t="s">
        <v>324</v>
      </c>
      <c r="H1122" s="290">
        <v>6.3460000000000001</v>
      </c>
      <c r="I1122" s="291"/>
      <c r="J1122" s="292">
        <f>ROUND(I1122*H1122,2)</f>
        <v>0</v>
      </c>
      <c r="K1122" s="288" t="s">
        <v>312</v>
      </c>
      <c r="L1122" s="293"/>
      <c r="M1122" s="294" t="s">
        <v>19</v>
      </c>
      <c r="N1122" s="295" t="s">
        <v>46</v>
      </c>
      <c r="O1122" s="87"/>
      <c r="P1122" s="225">
        <f>O1122*H1122</f>
        <v>0</v>
      </c>
      <c r="Q1122" s="225">
        <v>2.6000000000000001</v>
      </c>
      <c r="R1122" s="225">
        <f>Q1122*H1122</f>
        <v>16.499600000000001</v>
      </c>
      <c r="S1122" s="225">
        <v>0</v>
      </c>
      <c r="T1122" s="226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7" t="s">
        <v>254</v>
      </c>
      <c r="AT1122" s="227" t="s">
        <v>572</v>
      </c>
      <c r="AU1122" s="227" t="s">
        <v>93</v>
      </c>
      <c r="AY1122" s="20" t="s">
        <v>224</v>
      </c>
      <c r="BE1122" s="228">
        <f>IF(N1122="základní",J1122,0)</f>
        <v>0</v>
      </c>
      <c r="BF1122" s="228">
        <f>IF(N1122="snížená",J1122,0)</f>
        <v>0</v>
      </c>
      <c r="BG1122" s="228">
        <f>IF(N1122="zákl. přenesená",J1122,0)</f>
        <v>0</v>
      </c>
      <c r="BH1122" s="228">
        <f>IF(N1122="sníž. přenesená",J1122,0)</f>
        <v>0</v>
      </c>
      <c r="BI1122" s="228">
        <f>IF(N1122="nulová",J1122,0)</f>
        <v>0</v>
      </c>
      <c r="BJ1122" s="20" t="s">
        <v>93</v>
      </c>
      <c r="BK1122" s="228">
        <f>ROUND(I1122*H1122,2)</f>
        <v>0</v>
      </c>
      <c r="BL1122" s="20" t="s">
        <v>231</v>
      </c>
      <c r="BM1122" s="227" t="s">
        <v>1263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1264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1265</v>
      </c>
      <c r="G1124" s="230"/>
      <c r="H1124" s="234">
        <v>1.0109999999999999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1266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1267</v>
      </c>
      <c r="G1126" s="230"/>
      <c r="H1126" s="234">
        <v>1.103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4" customFormat="1">
      <c r="A1127" s="14"/>
      <c r="B1127" s="246"/>
      <c r="C1127" s="247"/>
      <c r="D1127" s="231" t="s">
        <v>268</v>
      </c>
      <c r="E1127" s="248" t="s">
        <v>19</v>
      </c>
      <c r="F1127" s="249" t="s">
        <v>1268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268</v>
      </c>
      <c r="AU1127" s="255" t="s">
        <v>93</v>
      </c>
      <c r="AV1127" s="14" t="s">
        <v>82</v>
      </c>
      <c r="AW1127" s="14" t="s">
        <v>34</v>
      </c>
      <c r="AX1127" s="14" t="s">
        <v>74</v>
      </c>
      <c r="AY1127" s="255" t="s">
        <v>224</v>
      </c>
    </row>
    <row r="1128" s="13" customFormat="1">
      <c r="A1128" s="13"/>
      <c r="B1128" s="229"/>
      <c r="C1128" s="230"/>
      <c r="D1128" s="231" t="s">
        <v>268</v>
      </c>
      <c r="E1128" s="232" t="s">
        <v>19</v>
      </c>
      <c r="F1128" s="233" t="s">
        <v>1269</v>
      </c>
      <c r="G1128" s="230"/>
      <c r="H1128" s="234">
        <v>4.2320000000000002</v>
      </c>
      <c r="I1128" s="235"/>
      <c r="J1128" s="230"/>
      <c r="K1128" s="230"/>
      <c r="L1128" s="236"/>
      <c r="M1128" s="237"/>
      <c r="N1128" s="238"/>
      <c r="O1128" s="238"/>
      <c r="P1128" s="238"/>
      <c r="Q1128" s="238"/>
      <c r="R1128" s="238"/>
      <c r="S1128" s="238"/>
      <c r="T1128" s="23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0" t="s">
        <v>268</v>
      </c>
      <c r="AU1128" s="240" t="s">
        <v>93</v>
      </c>
      <c r="AV1128" s="13" t="s">
        <v>93</v>
      </c>
      <c r="AW1128" s="13" t="s">
        <v>34</v>
      </c>
      <c r="AX1128" s="13" t="s">
        <v>74</v>
      </c>
      <c r="AY1128" s="240" t="s">
        <v>224</v>
      </c>
    </row>
    <row r="1129" s="16" customFormat="1">
      <c r="A1129" s="16"/>
      <c r="B1129" s="272"/>
      <c r="C1129" s="273"/>
      <c r="D1129" s="231" t="s">
        <v>268</v>
      </c>
      <c r="E1129" s="274" t="s">
        <v>19</v>
      </c>
      <c r="F1129" s="275" t="s">
        <v>351</v>
      </c>
      <c r="G1129" s="273"/>
      <c r="H1129" s="276">
        <v>6.3460000000000001</v>
      </c>
      <c r="I1129" s="277"/>
      <c r="J1129" s="273"/>
      <c r="K1129" s="273"/>
      <c r="L1129" s="278"/>
      <c r="M1129" s="279"/>
      <c r="N1129" s="280"/>
      <c r="O1129" s="280"/>
      <c r="P1129" s="280"/>
      <c r="Q1129" s="280"/>
      <c r="R1129" s="280"/>
      <c r="S1129" s="280"/>
      <c r="T1129" s="281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T1129" s="282" t="s">
        <v>268</v>
      </c>
      <c r="AU1129" s="282" t="s">
        <v>93</v>
      </c>
      <c r="AV1129" s="16" t="s">
        <v>231</v>
      </c>
      <c r="AW1129" s="16" t="s">
        <v>34</v>
      </c>
      <c r="AX1129" s="16" t="s">
        <v>82</v>
      </c>
      <c r="AY1129" s="282" t="s">
        <v>224</v>
      </c>
    </row>
    <row r="1130" s="2" customFormat="1" ht="33" customHeight="1">
      <c r="A1130" s="41"/>
      <c r="B1130" s="42"/>
      <c r="C1130" s="216" t="s">
        <v>1270</v>
      </c>
      <c r="D1130" s="216" t="s">
        <v>227</v>
      </c>
      <c r="E1130" s="217" t="s">
        <v>1271</v>
      </c>
      <c r="F1130" s="218" t="s">
        <v>1272</v>
      </c>
      <c r="G1130" s="219" t="s">
        <v>595</v>
      </c>
      <c r="H1130" s="220">
        <v>10</v>
      </c>
      <c r="I1130" s="221"/>
      <c r="J1130" s="222">
        <f>ROUND(I1130*H1130,2)</f>
        <v>0</v>
      </c>
      <c r="K1130" s="218" t="s">
        <v>312</v>
      </c>
      <c r="L1130" s="47"/>
      <c r="M1130" s="223" t="s">
        <v>19</v>
      </c>
      <c r="N1130" s="224" t="s">
        <v>46</v>
      </c>
      <c r="O1130" s="87"/>
      <c r="P1130" s="225">
        <f>O1130*H1130</f>
        <v>0</v>
      </c>
      <c r="Q1130" s="225">
        <v>0.082710000000000006</v>
      </c>
      <c r="R1130" s="225">
        <f>Q1130*H1130</f>
        <v>0.82710000000000006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231</v>
      </c>
      <c r="AT1130" s="227" t="s">
        <v>227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2" customFormat="1">
      <c r="A1131" s="41"/>
      <c r="B1131" s="42"/>
      <c r="C1131" s="43"/>
      <c r="D1131" s="267" t="s">
        <v>314</v>
      </c>
      <c r="E1131" s="43"/>
      <c r="F1131" s="268" t="s">
        <v>1274</v>
      </c>
      <c r="G1131" s="43"/>
      <c r="H1131" s="43"/>
      <c r="I1131" s="269"/>
      <c r="J1131" s="43"/>
      <c r="K1131" s="43"/>
      <c r="L1131" s="47"/>
      <c r="M1131" s="270"/>
      <c r="N1131" s="271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314</v>
      </c>
      <c r="AU1131" s="20" t="s">
        <v>93</v>
      </c>
    </row>
    <row r="1132" s="2" customFormat="1" ht="24.15" customHeight="1">
      <c r="A1132" s="41"/>
      <c r="B1132" s="42"/>
      <c r="C1132" s="286" t="s">
        <v>1275</v>
      </c>
      <c r="D1132" s="286" t="s">
        <v>572</v>
      </c>
      <c r="E1132" s="287" t="s">
        <v>1276</v>
      </c>
      <c r="F1132" s="288" t="s">
        <v>1277</v>
      </c>
      <c r="G1132" s="289" t="s">
        <v>324</v>
      </c>
      <c r="H1132" s="290">
        <v>15.811999999999999</v>
      </c>
      <c r="I1132" s="291"/>
      <c r="J1132" s="292">
        <f>ROUND(I1132*H1132,2)</f>
        <v>0</v>
      </c>
      <c r="K1132" s="288" t="s">
        <v>312</v>
      </c>
      <c r="L1132" s="293"/>
      <c r="M1132" s="294" t="s">
        <v>19</v>
      </c>
      <c r="N1132" s="295" t="s">
        <v>46</v>
      </c>
      <c r="O1132" s="87"/>
      <c r="P1132" s="225">
        <f>O1132*H1132</f>
        <v>0</v>
      </c>
      <c r="Q1132" s="225">
        <v>2.5699999999999998</v>
      </c>
      <c r="R1132" s="225">
        <f>Q1132*H1132</f>
        <v>40.636839999999999</v>
      </c>
      <c r="S1132" s="225">
        <v>0</v>
      </c>
      <c r="T1132" s="226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7" t="s">
        <v>254</v>
      </c>
      <c r="AT1132" s="227" t="s">
        <v>572</v>
      </c>
      <c r="AU1132" s="227" t="s">
        <v>93</v>
      </c>
      <c r="AY1132" s="20" t="s">
        <v>224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20" t="s">
        <v>93</v>
      </c>
      <c r="BK1132" s="228">
        <f>ROUND(I1132*H1132,2)</f>
        <v>0</v>
      </c>
      <c r="BL1132" s="20" t="s">
        <v>231</v>
      </c>
      <c r="BM1132" s="227" t="s">
        <v>1278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1279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1280</v>
      </c>
      <c r="G1134" s="230"/>
      <c r="H1134" s="234">
        <v>1.617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1281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1282</v>
      </c>
      <c r="G1136" s="230"/>
      <c r="H1136" s="234">
        <v>3.3690000000000002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1283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1284</v>
      </c>
      <c r="G1138" s="230"/>
      <c r="H1138" s="234">
        <v>1.6639999999999999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1285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1286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4" customFormat="1">
      <c r="A1141" s="14"/>
      <c r="B1141" s="246"/>
      <c r="C1141" s="247"/>
      <c r="D1141" s="231" t="s">
        <v>268</v>
      </c>
      <c r="E1141" s="248" t="s">
        <v>19</v>
      </c>
      <c r="F1141" s="249" t="s">
        <v>1287</v>
      </c>
      <c r="G1141" s="247"/>
      <c r="H1141" s="248" t="s">
        <v>19</v>
      </c>
      <c r="I1141" s="250"/>
      <c r="J1141" s="247"/>
      <c r="K1141" s="247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268</v>
      </c>
      <c r="AU1141" s="255" t="s">
        <v>93</v>
      </c>
      <c r="AV1141" s="14" t="s">
        <v>82</v>
      </c>
      <c r="AW1141" s="14" t="s">
        <v>34</v>
      </c>
      <c r="AX1141" s="14" t="s">
        <v>74</v>
      </c>
      <c r="AY1141" s="255" t="s">
        <v>224</v>
      </c>
    </row>
    <row r="1142" s="13" customFormat="1">
      <c r="A1142" s="13"/>
      <c r="B1142" s="229"/>
      <c r="C1142" s="230"/>
      <c r="D1142" s="231" t="s">
        <v>268</v>
      </c>
      <c r="E1142" s="232" t="s">
        <v>19</v>
      </c>
      <c r="F1142" s="233" t="s">
        <v>1286</v>
      </c>
      <c r="G1142" s="230"/>
      <c r="H1142" s="234">
        <v>4.5810000000000004</v>
      </c>
      <c r="I1142" s="235"/>
      <c r="J1142" s="230"/>
      <c r="K1142" s="230"/>
      <c r="L1142" s="236"/>
      <c r="M1142" s="237"/>
      <c r="N1142" s="238"/>
      <c r="O1142" s="238"/>
      <c r="P1142" s="238"/>
      <c r="Q1142" s="238"/>
      <c r="R1142" s="238"/>
      <c r="S1142" s="238"/>
      <c r="T1142" s="23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0" t="s">
        <v>268</v>
      </c>
      <c r="AU1142" s="240" t="s">
        <v>93</v>
      </c>
      <c r="AV1142" s="13" t="s">
        <v>93</v>
      </c>
      <c r="AW1142" s="13" t="s">
        <v>34</v>
      </c>
      <c r="AX1142" s="13" t="s">
        <v>74</v>
      </c>
      <c r="AY1142" s="240" t="s">
        <v>224</v>
      </c>
    </row>
    <row r="1143" s="16" customFormat="1">
      <c r="A1143" s="16"/>
      <c r="B1143" s="272"/>
      <c r="C1143" s="273"/>
      <c r="D1143" s="231" t="s">
        <v>268</v>
      </c>
      <c r="E1143" s="274" t="s">
        <v>19</v>
      </c>
      <c r="F1143" s="275" t="s">
        <v>351</v>
      </c>
      <c r="G1143" s="273"/>
      <c r="H1143" s="276">
        <v>15.811999999999999</v>
      </c>
      <c r="I1143" s="277"/>
      <c r="J1143" s="273"/>
      <c r="K1143" s="273"/>
      <c r="L1143" s="278"/>
      <c r="M1143" s="279"/>
      <c r="N1143" s="280"/>
      <c r="O1143" s="280"/>
      <c r="P1143" s="280"/>
      <c r="Q1143" s="280"/>
      <c r="R1143" s="280"/>
      <c r="S1143" s="280"/>
      <c r="T1143" s="281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T1143" s="282" t="s">
        <v>268</v>
      </c>
      <c r="AU1143" s="282" t="s">
        <v>93</v>
      </c>
      <c r="AV1143" s="16" t="s">
        <v>231</v>
      </c>
      <c r="AW1143" s="16" t="s">
        <v>34</v>
      </c>
      <c r="AX1143" s="16" t="s">
        <v>82</v>
      </c>
      <c r="AY1143" s="282" t="s">
        <v>224</v>
      </c>
    </row>
    <row r="1144" s="12" customFormat="1" ht="22.8" customHeight="1">
      <c r="A1144" s="12"/>
      <c r="B1144" s="200"/>
      <c r="C1144" s="201"/>
      <c r="D1144" s="202" t="s">
        <v>73</v>
      </c>
      <c r="E1144" s="214" t="s">
        <v>223</v>
      </c>
      <c r="F1144" s="214" t="s">
        <v>1288</v>
      </c>
      <c r="G1144" s="201"/>
      <c r="H1144" s="201"/>
      <c r="I1144" s="204"/>
      <c r="J1144" s="215">
        <f>BK1144</f>
        <v>0</v>
      </c>
      <c r="K1144" s="201"/>
      <c r="L1144" s="206"/>
      <c r="M1144" s="207"/>
      <c r="N1144" s="208"/>
      <c r="O1144" s="208"/>
      <c r="P1144" s="209">
        <v>0</v>
      </c>
      <c r="Q1144" s="208"/>
      <c r="R1144" s="209">
        <v>0</v>
      </c>
      <c r="S1144" s="208"/>
      <c r="T1144" s="210">
        <v>0</v>
      </c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R1144" s="211" t="s">
        <v>82</v>
      </c>
      <c r="AT1144" s="212" t="s">
        <v>73</v>
      </c>
      <c r="AU1144" s="212" t="s">
        <v>82</v>
      </c>
      <c r="AY1144" s="211" t="s">
        <v>224</v>
      </c>
      <c r="BK1144" s="213">
        <v>0</v>
      </c>
    </row>
    <row r="1145" s="12" customFormat="1" ht="22.8" customHeight="1">
      <c r="A1145" s="12"/>
      <c r="B1145" s="200"/>
      <c r="C1145" s="201"/>
      <c r="D1145" s="202" t="s">
        <v>73</v>
      </c>
      <c r="E1145" s="214" t="s">
        <v>1289</v>
      </c>
      <c r="F1145" s="214" t="s">
        <v>1290</v>
      </c>
      <c r="G1145" s="201"/>
      <c r="H1145" s="201"/>
      <c r="I1145" s="204"/>
      <c r="J1145" s="215">
        <f>BK1145</f>
        <v>0</v>
      </c>
      <c r="K1145" s="201"/>
      <c r="L1145" s="206"/>
      <c r="M1145" s="207"/>
      <c r="N1145" s="208"/>
      <c r="O1145" s="208"/>
      <c r="P1145" s="209">
        <f>SUM(P1146:P1152)</f>
        <v>0</v>
      </c>
      <c r="Q1145" s="208"/>
      <c r="R1145" s="209">
        <f>SUM(R1146:R1152)</f>
        <v>14.6265614</v>
      </c>
      <c r="S1145" s="208"/>
      <c r="T1145" s="210">
        <f>SUM(T1146:T1152)</f>
        <v>0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11" t="s">
        <v>82</v>
      </c>
      <c r="AT1145" s="212" t="s">
        <v>73</v>
      </c>
      <c r="AU1145" s="212" t="s">
        <v>82</v>
      </c>
      <c r="AY1145" s="211" t="s">
        <v>224</v>
      </c>
      <c r="BK1145" s="213">
        <f>SUM(BK1146:BK1152)</f>
        <v>0</v>
      </c>
    </row>
    <row r="1146" s="2" customFormat="1" ht="33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38.811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</v>
      </c>
      <c r="R1146" s="225">
        <f>Q1146*H1146</f>
        <v>0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2" customFormat="1" ht="24.15" customHeight="1">
      <c r="A1148" s="41"/>
      <c r="B1148" s="42"/>
      <c r="C1148" s="216" t="s">
        <v>1296</v>
      </c>
      <c r="D1148" s="216" t="s">
        <v>227</v>
      </c>
      <c r="E1148" s="217" t="s">
        <v>1297</v>
      </c>
      <c r="F1148" s="218" t="s">
        <v>1298</v>
      </c>
      <c r="G1148" s="219" t="s">
        <v>266</v>
      </c>
      <c r="H1148" s="220">
        <v>39.811</v>
      </c>
      <c r="I1148" s="221"/>
      <c r="J1148" s="222">
        <f>ROUND(I1148*H1148,2)</f>
        <v>0</v>
      </c>
      <c r="K1148" s="218" t="s">
        <v>312</v>
      </c>
      <c r="L1148" s="47"/>
      <c r="M1148" s="223" t="s">
        <v>19</v>
      </c>
      <c r="N1148" s="224" t="s">
        <v>46</v>
      </c>
      <c r="O1148" s="87"/>
      <c r="P1148" s="225">
        <f>O1148*H1148</f>
        <v>0</v>
      </c>
      <c r="Q1148" s="225">
        <v>0.3674</v>
      </c>
      <c r="R1148" s="225">
        <f>Q1148*H1148</f>
        <v>14.6265614</v>
      </c>
      <c r="S1148" s="225">
        <v>0</v>
      </c>
      <c r="T1148" s="226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7" t="s">
        <v>231</v>
      </c>
      <c r="AT1148" s="227" t="s">
        <v>227</v>
      </c>
      <c r="AU1148" s="227" t="s">
        <v>93</v>
      </c>
      <c r="AY1148" s="20" t="s">
        <v>224</v>
      </c>
      <c r="BE1148" s="228">
        <f>IF(N1148="základní",J1148,0)</f>
        <v>0</v>
      </c>
      <c r="BF1148" s="228">
        <f>IF(N1148="snížená",J1148,0)</f>
        <v>0</v>
      </c>
      <c r="BG1148" s="228">
        <f>IF(N1148="zákl. přenesená",J1148,0)</f>
        <v>0</v>
      </c>
      <c r="BH1148" s="228">
        <f>IF(N1148="sníž. přenesená",J1148,0)</f>
        <v>0</v>
      </c>
      <c r="BI1148" s="228">
        <f>IF(N1148="nulová",J1148,0)</f>
        <v>0</v>
      </c>
      <c r="BJ1148" s="20" t="s">
        <v>93</v>
      </c>
      <c r="BK1148" s="228">
        <f>ROUND(I1148*H1148,2)</f>
        <v>0</v>
      </c>
      <c r="BL1148" s="20" t="s">
        <v>231</v>
      </c>
      <c r="BM1148" s="227" t="s">
        <v>1299</v>
      </c>
    </row>
    <row r="1149" s="2" customFormat="1">
      <c r="A1149" s="41"/>
      <c r="B1149" s="42"/>
      <c r="C1149" s="43"/>
      <c r="D1149" s="267" t="s">
        <v>314</v>
      </c>
      <c r="E1149" s="43"/>
      <c r="F1149" s="268" t="s">
        <v>1300</v>
      </c>
      <c r="G1149" s="43"/>
      <c r="H1149" s="43"/>
      <c r="I1149" s="269"/>
      <c r="J1149" s="43"/>
      <c r="K1149" s="43"/>
      <c r="L1149" s="47"/>
      <c r="M1149" s="270"/>
      <c r="N1149" s="271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314</v>
      </c>
      <c r="AU1149" s="20" t="s">
        <v>93</v>
      </c>
    </row>
    <row r="1150" s="13" customFormat="1">
      <c r="A1150" s="13"/>
      <c r="B1150" s="229"/>
      <c r="C1150" s="230"/>
      <c r="D1150" s="231" t="s">
        <v>268</v>
      </c>
      <c r="E1150" s="232" t="s">
        <v>19</v>
      </c>
      <c r="F1150" s="233" t="s">
        <v>1301</v>
      </c>
      <c r="G1150" s="230"/>
      <c r="H1150" s="234">
        <v>24.317</v>
      </c>
      <c r="I1150" s="235"/>
      <c r="J1150" s="230"/>
      <c r="K1150" s="230"/>
      <c r="L1150" s="236"/>
      <c r="M1150" s="237"/>
      <c r="N1150" s="238"/>
      <c r="O1150" s="238"/>
      <c r="P1150" s="238"/>
      <c r="Q1150" s="238"/>
      <c r="R1150" s="238"/>
      <c r="S1150" s="238"/>
      <c r="T1150" s="23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0" t="s">
        <v>268</v>
      </c>
      <c r="AU1150" s="240" t="s">
        <v>93</v>
      </c>
      <c r="AV1150" s="13" t="s">
        <v>93</v>
      </c>
      <c r="AW1150" s="13" t="s">
        <v>34</v>
      </c>
      <c r="AX1150" s="13" t="s">
        <v>74</v>
      </c>
      <c r="AY1150" s="240" t="s">
        <v>224</v>
      </c>
    </row>
    <row r="1151" s="13" customFormat="1">
      <c r="A1151" s="13"/>
      <c r="B1151" s="229"/>
      <c r="C1151" s="230"/>
      <c r="D1151" s="231" t="s">
        <v>268</v>
      </c>
      <c r="E1151" s="232" t="s">
        <v>19</v>
      </c>
      <c r="F1151" s="233" t="s">
        <v>1302</v>
      </c>
      <c r="G1151" s="230"/>
      <c r="H1151" s="234">
        <v>15.494</v>
      </c>
      <c r="I1151" s="235"/>
      <c r="J1151" s="230"/>
      <c r="K1151" s="230"/>
      <c r="L1151" s="236"/>
      <c r="M1151" s="237"/>
      <c r="N1151" s="238"/>
      <c r="O1151" s="238"/>
      <c r="P1151" s="238"/>
      <c r="Q1151" s="238"/>
      <c r="R1151" s="238"/>
      <c r="S1151" s="238"/>
      <c r="T1151" s="23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0" t="s">
        <v>268</v>
      </c>
      <c r="AU1151" s="240" t="s">
        <v>93</v>
      </c>
      <c r="AV1151" s="13" t="s">
        <v>93</v>
      </c>
      <c r="AW1151" s="13" t="s">
        <v>34</v>
      </c>
      <c r="AX1151" s="13" t="s">
        <v>74</v>
      </c>
      <c r="AY1151" s="240" t="s">
        <v>224</v>
      </c>
    </row>
    <row r="1152" s="16" customFormat="1">
      <c r="A1152" s="16"/>
      <c r="B1152" s="272"/>
      <c r="C1152" s="273"/>
      <c r="D1152" s="231" t="s">
        <v>268</v>
      </c>
      <c r="E1152" s="274" t="s">
        <v>19</v>
      </c>
      <c r="F1152" s="275" t="s">
        <v>351</v>
      </c>
      <c r="G1152" s="273"/>
      <c r="H1152" s="276">
        <v>39.811</v>
      </c>
      <c r="I1152" s="277"/>
      <c r="J1152" s="273"/>
      <c r="K1152" s="273"/>
      <c r="L1152" s="278"/>
      <c r="M1152" s="279"/>
      <c r="N1152" s="280"/>
      <c r="O1152" s="280"/>
      <c r="P1152" s="280"/>
      <c r="Q1152" s="280"/>
      <c r="R1152" s="280"/>
      <c r="S1152" s="280"/>
      <c r="T1152" s="281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T1152" s="282" t="s">
        <v>268</v>
      </c>
      <c r="AU1152" s="282" t="s">
        <v>93</v>
      </c>
      <c r="AV1152" s="16" t="s">
        <v>231</v>
      </c>
      <c r="AW1152" s="16" t="s">
        <v>34</v>
      </c>
      <c r="AX1152" s="16" t="s">
        <v>82</v>
      </c>
      <c r="AY1152" s="282" t="s">
        <v>224</v>
      </c>
    </row>
    <row r="1153" s="12" customFormat="1" ht="22.8" customHeight="1">
      <c r="A1153" s="12"/>
      <c r="B1153" s="200"/>
      <c r="C1153" s="201"/>
      <c r="D1153" s="202" t="s">
        <v>73</v>
      </c>
      <c r="E1153" s="214" t="s">
        <v>1303</v>
      </c>
      <c r="F1153" s="214" t="s">
        <v>1304</v>
      </c>
      <c r="G1153" s="201"/>
      <c r="H1153" s="201"/>
      <c r="I1153" s="204"/>
      <c r="J1153" s="215">
        <f>BK1153</f>
        <v>0</v>
      </c>
      <c r="K1153" s="201"/>
      <c r="L1153" s="206"/>
      <c r="M1153" s="207"/>
      <c r="N1153" s="208"/>
      <c r="O1153" s="208"/>
      <c r="P1153" s="209">
        <f>SUM(P1154:P1165)</f>
        <v>0</v>
      </c>
      <c r="Q1153" s="208"/>
      <c r="R1153" s="209">
        <f>SUM(R1154:R1165)</f>
        <v>54.9604006</v>
      </c>
      <c r="S1153" s="208"/>
      <c r="T1153" s="210">
        <f>SUM(T1154:T1165)</f>
        <v>0</v>
      </c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R1153" s="211" t="s">
        <v>82</v>
      </c>
      <c r="AT1153" s="212" t="s">
        <v>73</v>
      </c>
      <c r="AU1153" s="212" t="s">
        <v>82</v>
      </c>
      <c r="AY1153" s="211" t="s">
        <v>224</v>
      </c>
      <c r="BK1153" s="213">
        <f>SUM(BK1154:BK1165)</f>
        <v>0</v>
      </c>
    </row>
    <row r="1154" s="2" customFormat="1" ht="33" customHeight="1">
      <c r="A1154" s="41"/>
      <c r="B1154" s="42"/>
      <c r="C1154" s="216" t="s">
        <v>1305</v>
      </c>
      <c r="D1154" s="216" t="s">
        <v>227</v>
      </c>
      <c r="E1154" s="217" t="s">
        <v>1292</v>
      </c>
      <c r="F1154" s="218" t="s">
        <v>1293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</v>
      </c>
      <c r="R1154" s="225">
        <f>Q1154*H1154</f>
        <v>0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1306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1295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2" customFormat="1" ht="44.25" customHeight="1">
      <c r="A1156" s="41"/>
      <c r="B1156" s="42"/>
      <c r="C1156" s="216" t="s">
        <v>1307</v>
      </c>
      <c r="D1156" s="216" t="s">
        <v>227</v>
      </c>
      <c r="E1156" s="217" t="s">
        <v>1308</v>
      </c>
      <c r="F1156" s="218" t="s">
        <v>1309</v>
      </c>
      <c r="G1156" s="219" t="s">
        <v>266</v>
      </c>
      <c r="H1156" s="220">
        <v>105.557</v>
      </c>
      <c r="I1156" s="221"/>
      <c r="J1156" s="222">
        <f>ROUND(I1156*H1156,2)</f>
        <v>0</v>
      </c>
      <c r="K1156" s="218" t="s">
        <v>312</v>
      </c>
      <c r="L1156" s="47"/>
      <c r="M1156" s="223" t="s">
        <v>19</v>
      </c>
      <c r="N1156" s="224" t="s">
        <v>46</v>
      </c>
      <c r="O1156" s="87"/>
      <c r="P1156" s="225">
        <f>O1156*H1156</f>
        <v>0</v>
      </c>
      <c r="Q1156" s="225">
        <v>0.29899999999999999</v>
      </c>
      <c r="R1156" s="225">
        <f>Q1156*H1156</f>
        <v>31.561543</v>
      </c>
      <c r="S1156" s="225">
        <v>0</v>
      </c>
      <c r="T1156" s="226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7" t="s">
        <v>231</v>
      </c>
      <c r="AT1156" s="227" t="s">
        <v>227</v>
      </c>
      <c r="AU1156" s="227" t="s">
        <v>93</v>
      </c>
      <c r="AY1156" s="20" t="s">
        <v>224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20" t="s">
        <v>93</v>
      </c>
      <c r="BK1156" s="228">
        <f>ROUND(I1156*H1156,2)</f>
        <v>0</v>
      </c>
      <c r="BL1156" s="20" t="s">
        <v>231</v>
      </c>
      <c r="BM1156" s="227" t="s">
        <v>1310</v>
      </c>
    </row>
    <row r="1157" s="2" customFormat="1">
      <c r="A1157" s="41"/>
      <c r="B1157" s="42"/>
      <c r="C1157" s="43"/>
      <c r="D1157" s="267" t="s">
        <v>314</v>
      </c>
      <c r="E1157" s="43"/>
      <c r="F1157" s="268" t="s">
        <v>1311</v>
      </c>
      <c r="G1157" s="43"/>
      <c r="H1157" s="43"/>
      <c r="I1157" s="269"/>
      <c r="J1157" s="43"/>
      <c r="K1157" s="43"/>
      <c r="L1157" s="47"/>
      <c r="M1157" s="270"/>
      <c r="N1157" s="271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314</v>
      </c>
      <c r="AU1157" s="20" t="s">
        <v>93</v>
      </c>
    </row>
    <row r="1158" s="14" customFormat="1">
      <c r="A1158" s="14"/>
      <c r="B1158" s="246"/>
      <c r="C1158" s="247"/>
      <c r="D1158" s="231" t="s">
        <v>268</v>
      </c>
      <c r="E1158" s="248" t="s">
        <v>19</v>
      </c>
      <c r="F1158" s="249" t="s">
        <v>1312</v>
      </c>
      <c r="G1158" s="247"/>
      <c r="H1158" s="248" t="s">
        <v>19</v>
      </c>
      <c r="I1158" s="250"/>
      <c r="J1158" s="247"/>
      <c r="K1158" s="247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268</v>
      </c>
      <c r="AU1158" s="255" t="s">
        <v>93</v>
      </c>
      <c r="AV1158" s="14" t="s">
        <v>82</v>
      </c>
      <c r="AW1158" s="14" t="s">
        <v>34</v>
      </c>
      <c r="AX1158" s="14" t="s">
        <v>74</v>
      </c>
      <c r="AY1158" s="255" t="s">
        <v>224</v>
      </c>
    </row>
    <row r="1159" s="13" customFormat="1">
      <c r="A1159" s="13"/>
      <c r="B1159" s="229"/>
      <c r="C1159" s="230"/>
      <c r="D1159" s="231" t="s">
        <v>268</v>
      </c>
      <c r="E1159" s="232" t="s">
        <v>19</v>
      </c>
      <c r="F1159" s="233" t="s">
        <v>1313</v>
      </c>
      <c r="G1159" s="230"/>
      <c r="H1159" s="234">
        <v>105.557</v>
      </c>
      <c r="I1159" s="235"/>
      <c r="J1159" s="230"/>
      <c r="K1159" s="230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0" t="s">
        <v>268</v>
      </c>
      <c r="AU1159" s="240" t="s">
        <v>93</v>
      </c>
      <c r="AV1159" s="13" t="s">
        <v>93</v>
      </c>
      <c r="AW1159" s="13" t="s">
        <v>34</v>
      </c>
      <c r="AX1159" s="13" t="s">
        <v>82</v>
      </c>
      <c r="AY1159" s="240" t="s">
        <v>224</v>
      </c>
    </row>
    <row r="1160" s="2" customFormat="1" ht="66.75" customHeight="1">
      <c r="A1160" s="41"/>
      <c r="B1160" s="42"/>
      <c r="C1160" s="216" t="s">
        <v>1314</v>
      </c>
      <c r="D1160" s="216" t="s">
        <v>227</v>
      </c>
      <c r="E1160" s="217" t="s">
        <v>1315</v>
      </c>
      <c r="F1160" s="218" t="s">
        <v>1316</v>
      </c>
      <c r="G1160" s="219" t="s">
        <v>266</v>
      </c>
      <c r="H1160" s="220">
        <v>105.557</v>
      </c>
      <c r="I1160" s="221"/>
      <c r="J1160" s="222">
        <f>ROUND(I1160*H1160,2)</f>
        <v>0</v>
      </c>
      <c r="K1160" s="218" t="s">
        <v>312</v>
      </c>
      <c r="L1160" s="47"/>
      <c r="M1160" s="223" t="s">
        <v>19</v>
      </c>
      <c r="N1160" s="224" t="s">
        <v>46</v>
      </c>
      <c r="O1160" s="87"/>
      <c r="P1160" s="225">
        <f>O1160*H1160</f>
        <v>0</v>
      </c>
      <c r="Q1160" s="225">
        <v>0.088800000000000004</v>
      </c>
      <c r="R1160" s="225">
        <f>Q1160*H1160</f>
        <v>9.3734616000000006</v>
      </c>
      <c r="S1160" s="225">
        <v>0</v>
      </c>
      <c r="T1160" s="226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7" t="s">
        <v>231</v>
      </c>
      <c r="AT1160" s="227" t="s">
        <v>227</v>
      </c>
      <c r="AU1160" s="227" t="s">
        <v>93</v>
      </c>
      <c r="AY1160" s="20" t="s">
        <v>224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0" t="s">
        <v>93</v>
      </c>
      <c r="BK1160" s="228">
        <f>ROUND(I1160*H1160,2)</f>
        <v>0</v>
      </c>
      <c r="BL1160" s="20" t="s">
        <v>231</v>
      </c>
      <c r="BM1160" s="227" t="s">
        <v>1317</v>
      </c>
    </row>
    <row r="1161" s="2" customFormat="1">
      <c r="A1161" s="41"/>
      <c r="B1161" s="42"/>
      <c r="C1161" s="43"/>
      <c r="D1161" s="267" t="s">
        <v>314</v>
      </c>
      <c r="E1161" s="43"/>
      <c r="F1161" s="268" t="s">
        <v>1318</v>
      </c>
      <c r="G1161" s="43"/>
      <c r="H1161" s="43"/>
      <c r="I1161" s="269"/>
      <c r="J1161" s="43"/>
      <c r="K1161" s="43"/>
      <c r="L1161" s="47"/>
      <c r="M1161" s="270"/>
      <c r="N1161" s="271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314</v>
      </c>
      <c r="AU1161" s="20" t="s">
        <v>93</v>
      </c>
    </row>
    <row r="1162" s="14" customFormat="1">
      <c r="A1162" s="14"/>
      <c r="B1162" s="246"/>
      <c r="C1162" s="247"/>
      <c r="D1162" s="231" t="s">
        <v>268</v>
      </c>
      <c r="E1162" s="248" t="s">
        <v>19</v>
      </c>
      <c r="F1162" s="249" t="s">
        <v>1312</v>
      </c>
      <c r="G1162" s="247"/>
      <c r="H1162" s="248" t="s">
        <v>19</v>
      </c>
      <c r="I1162" s="250"/>
      <c r="J1162" s="247"/>
      <c r="K1162" s="247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268</v>
      </c>
      <c r="AU1162" s="255" t="s">
        <v>93</v>
      </c>
      <c r="AV1162" s="14" t="s">
        <v>82</v>
      </c>
      <c r="AW1162" s="14" t="s">
        <v>34</v>
      </c>
      <c r="AX1162" s="14" t="s">
        <v>74</v>
      </c>
      <c r="AY1162" s="255" t="s">
        <v>224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1313</v>
      </c>
      <c r="G1163" s="230"/>
      <c r="H1163" s="234">
        <v>105.557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2" customFormat="1" ht="24.15" customHeight="1">
      <c r="A1164" s="41"/>
      <c r="B1164" s="42"/>
      <c r="C1164" s="286" t="s">
        <v>1319</v>
      </c>
      <c r="D1164" s="286" t="s">
        <v>572</v>
      </c>
      <c r="E1164" s="287" t="s">
        <v>1320</v>
      </c>
      <c r="F1164" s="288" t="s">
        <v>1321</v>
      </c>
      <c r="G1164" s="289" t="s">
        <v>266</v>
      </c>
      <c r="H1164" s="290">
        <v>108.724</v>
      </c>
      <c r="I1164" s="291"/>
      <c r="J1164" s="292">
        <f>ROUND(I1164*H1164,2)</f>
        <v>0</v>
      </c>
      <c r="K1164" s="288" t="s">
        <v>312</v>
      </c>
      <c r="L1164" s="293"/>
      <c r="M1164" s="294" t="s">
        <v>19</v>
      </c>
      <c r="N1164" s="295" t="s">
        <v>46</v>
      </c>
      <c r="O1164" s="87"/>
      <c r="P1164" s="225">
        <f>O1164*H1164</f>
        <v>0</v>
      </c>
      <c r="Q1164" s="225">
        <v>0.129</v>
      </c>
      <c r="R1164" s="225">
        <f>Q1164*H1164</f>
        <v>14.025396000000001</v>
      </c>
      <c r="S1164" s="225">
        <v>0</v>
      </c>
      <c r="T1164" s="226">
        <f>S1164*H1164</f>
        <v>0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254</v>
      </c>
      <c r="AT1164" s="227" t="s">
        <v>572</v>
      </c>
      <c r="AU1164" s="227" t="s">
        <v>93</v>
      </c>
      <c r="AY1164" s="20" t="s">
        <v>224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93</v>
      </c>
      <c r="BK1164" s="228">
        <f>ROUND(I1164*H1164,2)</f>
        <v>0</v>
      </c>
      <c r="BL1164" s="20" t="s">
        <v>231</v>
      </c>
      <c r="BM1164" s="227" t="s">
        <v>1322</v>
      </c>
    </row>
    <row r="1165" s="13" customFormat="1">
      <c r="A1165" s="13"/>
      <c r="B1165" s="229"/>
      <c r="C1165" s="230"/>
      <c r="D1165" s="231" t="s">
        <v>268</v>
      </c>
      <c r="E1165" s="232" t="s">
        <v>19</v>
      </c>
      <c r="F1165" s="233" t="s">
        <v>1323</v>
      </c>
      <c r="G1165" s="230"/>
      <c r="H1165" s="234">
        <v>108.724</v>
      </c>
      <c r="I1165" s="235"/>
      <c r="J1165" s="230"/>
      <c r="K1165" s="230"/>
      <c r="L1165" s="236"/>
      <c r="M1165" s="237"/>
      <c r="N1165" s="238"/>
      <c r="O1165" s="238"/>
      <c r="P1165" s="238"/>
      <c r="Q1165" s="238"/>
      <c r="R1165" s="238"/>
      <c r="S1165" s="238"/>
      <c r="T1165" s="23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0" t="s">
        <v>268</v>
      </c>
      <c r="AU1165" s="240" t="s">
        <v>93</v>
      </c>
      <c r="AV1165" s="13" t="s">
        <v>93</v>
      </c>
      <c r="AW1165" s="13" t="s">
        <v>34</v>
      </c>
      <c r="AX1165" s="13" t="s">
        <v>82</v>
      </c>
      <c r="AY1165" s="240" t="s">
        <v>224</v>
      </c>
    </row>
    <row r="1166" s="12" customFormat="1" ht="22.8" customHeight="1">
      <c r="A1166" s="12"/>
      <c r="B1166" s="200"/>
      <c r="C1166" s="201"/>
      <c r="D1166" s="202" t="s">
        <v>73</v>
      </c>
      <c r="E1166" s="214" t="s">
        <v>1324</v>
      </c>
      <c r="F1166" s="214" t="s">
        <v>1325</v>
      </c>
      <c r="G1166" s="201"/>
      <c r="H1166" s="201"/>
      <c r="I1166" s="204"/>
      <c r="J1166" s="215">
        <f>BK1166</f>
        <v>0</v>
      </c>
      <c r="K1166" s="201"/>
      <c r="L1166" s="206"/>
      <c r="M1166" s="207"/>
      <c r="N1166" s="208"/>
      <c r="O1166" s="208"/>
      <c r="P1166" s="209">
        <f>SUM(P1167:P1179)</f>
        <v>0</v>
      </c>
      <c r="Q1166" s="208"/>
      <c r="R1166" s="209">
        <f>SUM(R1167:R1179)</f>
        <v>6.101</v>
      </c>
      <c r="S1166" s="208"/>
      <c r="T1166" s="210">
        <f>SUM(T1167:T1179)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1" t="s">
        <v>82</v>
      </c>
      <c r="AT1166" s="212" t="s">
        <v>73</v>
      </c>
      <c r="AU1166" s="212" t="s">
        <v>82</v>
      </c>
      <c r="AY1166" s="211" t="s">
        <v>224</v>
      </c>
      <c r="BK1166" s="213">
        <f>SUM(BK1167:BK1179)</f>
        <v>0</v>
      </c>
    </row>
    <row r="1167" s="2" customFormat="1" ht="33" customHeight="1">
      <c r="A1167" s="41"/>
      <c r="B1167" s="42"/>
      <c r="C1167" s="216" t="s">
        <v>1326</v>
      </c>
      <c r="D1167" s="216" t="s">
        <v>227</v>
      </c>
      <c r="E1167" s="217" t="s">
        <v>1292</v>
      </c>
      <c r="F1167" s="218" t="s">
        <v>1293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</v>
      </c>
      <c r="R1167" s="225">
        <f>Q1167*H1167</f>
        <v>0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1327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1295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2" customFormat="1" ht="44.25" customHeight="1">
      <c r="A1169" s="41"/>
      <c r="B1169" s="42"/>
      <c r="C1169" s="216" t="s">
        <v>870</v>
      </c>
      <c r="D1169" s="216" t="s">
        <v>227</v>
      </c>
      <c r="E1169" s="217" t="s">
        <v>1308</v>
      </c>
      <c r="F1169" s="218" t="s">
        <v>1309</v>
      </c>
      <c r="G1169" s="219" t="s">
        <v>266</v>
      </c>
      <c r="H1169" s="220">
        <v>14</v>
      </c>
      <c r="I1169" s="221"/>
      <c r="J1169" s="222">
        <f>ROUND(I1169*H1169,2)</f>
        <v>0</v>
      </c>
      <c r="K1169" s="218" t="s">
        <v>312</v>
      </c>
      <c r="L1169" s="47"/>
      <c r="M1169" s="223" t="s">
        <v>19</v>
      </c>
      <c r="N1169" s="224" t="s">
        <v>46</v>
      </c>
      <c r="O1169" s="87"/>
      <c r="P1169" s="225">
        <f>O1169*H1169</f>
        <v>0</v>
      </c>
      <c r="Q1169" s="225">
        <v>0.29899999999999999</v>
      </c>
      <c r="R1169" s="225">
        <f>Q1169*H1169</f>
        <v>4.1859999999999999</v>
      </c>
      <c r="S1169" s="225">
        <v>0</v>
      </c>
      <c r="T1169" s="226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7" t="s">
        <v>231</v>
      </c>
      <c r="AT1169" s="227" t="s">
        <v>227</v>
      </c>
      <c r="AU1169" s="227" t="s">
        <v>93</v>
      </c>
      <c r="AY1169" s="20" t="s">
        <v>224</v>
      </c>
      <c r="BE1169" s="228">
        <f>IF(N1169="základní",J1169,0)</f>
        <v>0</v>
      </c>
      <c r="BF1169" s="228">
        <f>IF(N1169="snížená",J1169,0)</f>
        <v>0</v>
      </c>
      <c r="BG1169" s="228">
        <f>IF(N1169="zákl. přenesená",J1169,0)</f>
        <v>0</v>
      </c>
      <c r="BH1169" s="228">
        <f>IF(N1169="sníž. přenesená",J1169,0)</f>
        <v>0</v>
      </c>
      <c r="BI1169" s="228">
        <f>IF(N1169="nulová",J1169,0)</f>
        <v>0</v>
      </c>
      <c r="BJ1169" s="20" t="s">
        <v>93</v>
      </c>
      <c r="BK1169" s="228">
        <f>ROUND(I1169*H1169,2)</f>
        <v>0</v>
      </c>
      <c r="BL1169" s="20" t="s">
        <v>231</v>
      </c>
      <c r="BM1169" s="227" t="s">
        <v>1328</v>
      </c>
    </row>
    <row r="1170" s="2" customFormat="1">
      <c r="A1170" s="41"/>
      <c r="B1170" s="42"/>
      <c r="C1170" s="43"/>
      <c r="D1170" s="267" t="s">
        <v>314</v>
      </c>
      <c r="E1170" s="43"/>
      <c r="F1170" s="268" t="s">
        <v>1311</v>
      </c>
      <c r="G1170" s="43"/>
      <c r="H1170" s="43"/>
      <c r="I1170" s="269"/>
      <c r="J1170" s="43"/>
      <c r="K1170" s="43"/>
      <c r="L1170" s="47"/>
      <c r="M1170" s="270"/>
      <c r="N1170" s="271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314</v>
      </c>
      <c r="AU1170" s="20" t="s">
        <v>93</v>
      </c>
    </row>
    <row r="1171" s="14" customFormat="1">
      <c r="A1171" s="14"/>
      <c r="B1171" s="246"/>
      <c r="C1171" s="247"/>
      <c r="D1171" s="231" t="s">
        <v>268</v>
      </c>
      <c r="E1171" s="248" t="s">
        <v>19</v>
      </c>
      <c r="F1171" s="249" t="s">
        <v>1329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268</v>
      </c>
      <c r="AU1171" s="255" t="s">
        <v>93</v>
      </c>
      <c r="AV1171" s="14" t="s">
        <v>82</v>
      </c>
      <c r="AW1171" s="14" t="s">
        <v>34</v>
      </c>
      <c r="AX1171" s="14" t="s">
        <v>74</v>
      </c>
      <c r="AY1171" s="255" t="s">
        <v>224</v>
      </c>
    </row>
    <row r="1172" s="13" customFormat="1">
      <c r="A1172" s="13"/>
      <c r="B1172" s="229"/>
      <c r="C1172" s="230"/>
      <c r="D1172" s="231" t="s">
        <v>268</v>
      </c>
      <c r="E1172" s="232" t="s">
        <v>19</v>
      </c>
      <c r="F1172" s="233" t="s">
        <v>1330</v>
      </c>
      <c r="G1172" s="230"/>
      <c r="H1172" s="234">
        <v>14</v>
      </c>
      <c r="I1172" s="235"/>
      <c r="J1172" s="230"/>
      <c r="K1172" s="230"/>
      <c r="L1172" s="236"/>
      <c r="M1172" s="237"/>
      <c r="N1172" s="238"/>
      <c r="O1172" s="238"/>
      <c r="P1172" s="238"/>
      <c r="Q1172" s="238"/>
      <c r="R1172" s="238"/>
      <c r="S1172" s="238"/>
      <c r="T1172" s="239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0" t="s">
        <v>268</v>
      </c>
      <c r="AU1172" s="240" t="s">
        <v>93</v>
      </c>
      <c r="AV1172" s="13" t="s">
        <v>93</v>
      </c>
      <c r="AW1172" s="13" t="s">
        <v>34</v>
      </c>
      <c r="AX1172" s="13" t="s">
        <v>82</v>
      </c>
      <c r="AY1172" s="240" t="s">
        <v>224</v>
      </c>
    </row>
    <row r="1173" s="2" customFormat="1" ht="37.8" customHeight="1">
      <c r="A1173" s="41"/>
      <c r="B1173" s="42"/>
      <c r="C1173" s="216" t="s">
        <v>1331</v>
      </c>
      <c r="D1173" s="216" t="s">
        <v>227</v>
      </c>
      <c r="E1173" s="217" t="s">
        <v>1332</v>
      </c>
      <c r="F1173" s="218" t="s">
        <v>1333</v>
      </c>
      <c r="G1173" s="219" t="s">
        <v>266</v>
      </c>
      <c r="H1173" s="220">
        <v>14</v>
      </c>
      <c r="I1173" s="221"/>
      <c r="J1173" s="222">
        <f>ROUND(I1173*H1173,2)</f>
        <v>0</v>
      </c>
      <c r="K1173" s="218" t="s">
        <v>312</v>
      </c>
      <c r="L1173" s="47"/>
      <c r="M1173" s="223" t="s">
        <v>19</v>
      </c>
      <c r="N1173" s="224" t="s">
        <v>46</v>
      </c>
      <c r="O1173" s="87"/>
      <c r="P1173" s="225">
        <f>O1173*H1173</f>
        <v>0</v>
      </c>
      <c r="Q1173" s="225">
        <v>0</v>
      </c>
      <c r="R1173" s="225">
        <f>Q1173*H1173</f>
        <v>0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231</v>
      </c>
      <c r="AT1173" s="227" t="s">
        <v>227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2" customFormat="1">
      <c r="A1174" s="41"/>
      <c r="B1174" s="42"/>
      <c r="C1174" s="43"/>
      <c r="D1174" s="267" t="s">
        <v>314</v>
      </c>
      <c r="E1174" s="43"/>
      <c r="F1174" s="268" t="s">
        <v>1335</v>
      </c>
      <c r="G1174" s="43"/>
      <c r="H1174" s="43"/>
      <c r="I1174" s="269"/>
      <c r="J1174" s="43"/>
      <c r="K1174" s="43"/>
      <c r="L1174" s="47"/>
      <c r="M1174" s="270"/>
      <c r="N1174" s="271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314</v>
      </c>
      <c r="AU1174" s="20" t="s">
        <v>93</v>
      </c>
    </row>
    <row r="1175" s="2" customFormat="1" ht="16.5" customHeight="1">
      <c r="A1175" s="41"/>
      <c r="B1175" s="42"/>
      <c r="C1175" s="286" t="s">
        <v>1336</v>
      </c>
      <c r="D1175" s="286" t="s">
        <v>572</v>
      </c>
      <c r="E1175" s="287" t="s">
        <v>1337</v>
      </c>
      <c r="F1175" s="288" t="s">
        <v>1338</v>
      </c>
      <c r="G1175" s="289" t="s">
        <v>371</v>
      </c>
      <c r="H1175" s="290">
        <v>0.067000000000000004</v>
      </c>
      <c r="I1175" s="291"/>
      <c r="J1175" s="292">
        <f>ROUND(I1175*H1175,2)</f>
        <v>0</v>
      </c>
      <c r="K1175" s="288" t="s">
        <v>312</v>
      </c>
      <c r="L1175" s="293"/>
      <c r="M1175" s="294" t="s">
        <v>19</v>
      </c>
      <c r="N1175" s="295" t="s">
        <v>46</v>
      </c>
      <c r="O1175" s="87"/>
      <c r="P1175" s="225">
        <f>O1175*H1175</f>
        <v>0</v>
      </c>
      <c r="Q1175" s="225">
        <v>1</v>
      </c>
      <c r="R1175" s="225">
        <f>Q1175*H1175</f>
        <v>0.067000000000000004</v>
      </c>
      <c r="S1175" s="225">
        <v>0</v>
      </c>
      <c r="T1175" s="226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254</v>
      </c>
      <c r="AT1175" s="227" t="s">
        <v>572</v>
      </c>
      <c r="AU1175" s="227" t="s">
        <v>93</v>
      </c>
      <c r="AY1175" s="20" t="s">
        <v>224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93</v>
      </c>
      <c r="BK1175" s="228">
        <f>ROUND(I1175*H1175,2)</f>
        <v>0</v>
      </c>
      <c r="BL1175" s="20" t="s">
        <v>231</v>
      </c>
      <c r="BM1175" s="227" t="s">
        <v>1339</v>
      </c>
    </row>
    <row r="1176" s="14" customFormat="1">
      <c r="A1176" s="14"/>
      <c r="B1176" s="246"/>
      <c r="C1176" s="247"/>
      <c r="D1176" s="231" t="s">
        <v>268</v>
      </c>
      <c r="E1176" s="248" t="s">
        <v>19</v>
      </c>
      <c r="F1176" s="249" t="s">
        <v>1340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268</v>
      </c>
      <c r="AU1176" s="255" t="s">
        <v>93</v>
      </c>
      <c r="AV1176" s="14" t="s">
        <v>82</v>
      </c>
      <c r="AW1176" s="14" t="s">
        <v>34</v>
      </c>
      <c r="AX1176" s="14" t="s">
        <v>74</v>
      </c>
      <c r="AY1176" s="255" t="s">
        <v>224</v>
      </c>
    </row>
    <row r="1177" s="13" customFormat="1">
      <c r="A1177" s="13"/>
      <c r="B1177" s="229"/>
      <c r="C1177" s="230"/>
      <c r="D1177" s="231" t="s">
        <v>268</v>
      </c>
      <c r="E1177" s="232" t="s">
        <v>19</v>
      </c>
      <c r="F1177" s="233" t="s">
        <v>1341</v>
      </c>
      <c r="G1177" s="230"/>
      <c r="H1177" s="234">
        <v>1.1200000000000001</v>
      </c>
      <c r="I1177" s="235"/>
      <c r="J1177" s="230"/>
      <c r="K1177" s="230"/>
      <c r="L1177" s="236"/>
      <c r="M1177" s="237"/>
      <c r="N1177" s="238"/>
      <c r="O1177" s="238"/>
      <c r="P1177" s="238"/>
      <c r="Q1177" s="238"/>
      <c r="R1177" s="238"/>
      <c r="S1177" s="238"/>
      <c r="T1177" s="23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0" t="s">
        <v>268</v>
      </c>
      <c r="AU1177" s="240" t="s">
        <v>93</v>
      </c>
      <c r="AV1177" s="13" t="s">
        <v>93</v>
      </c>
      <c r="AW1177" s="13" t="s">
        <v>34</v>
      </c>
      <c r="AX1177" s="13" t="s">
        <v>82</v>
      </c>
      <c r="AY1177" s="240" t="s">
        <v>224</v>
      </c>
    </row>
    <row r="1178" s="13" customFormat="1">
      <c r="A1178" s="13"/>
      <c r="B1178" s="229"/>
      <c r="C1178" s="230"/>
      <c r="D1178" s="231" t="s">
        <v>268</v>
      </c>
      <c r="E1178" s="230"/>
      <c r="F1178" s="233" t="s">
        <v>1342</v>
      </c>
      <c r="G1178" s="230"/>
      <c r="H1178" s="234">
        <v>0.067000000000000004</v>
      </c>
      <c r="I1178" s="235"/>
      <c r="J1178" s="230"/>
      <c r="K1178" s="230"/>
      <c r="L1178" s="236"/>
      <c r="M1178" s="237"/>
      <c r="N1178" s="238"/>
      <c r="O1178" s="238"/>
      <c r="P1178" s="238"/>
      <c r="Q1178" s="238"/>
      <c r="R1178" s="238"/>
      <c r="S1178" s="238"/>
      <c r="T1178" s="23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0" t="s">
        <v>268</v>
      </c>
      <c r="AU1178" s="240" t="s">
        <v>93</v>
      </c>
      <c r="AV1178" s="13" t="s">
        <v>93</v>
      </c>
      <c r="AW1178" s="13" t="s">
        <v>4</v>
      </c>
      <c r="AX1178" s="13" t="s">
        <v>82</v>
      </c>
      <c r="AY1178" s="240" t="s">
        <v>224</v>
      </c>
    </row>
    <row r="1179" s="2" customFormat="1" ht="16.5" customHeight="1">
      <c r="A1179" s="41"/>
      <c r="B1179" s="42"/>
      <c r="C1179" s="286" t="s">
        <v>1343</v>
      </c>
      <c r="D1179" s="286" t="s">
        <v>572</v>
      </c>
      <c r="E1179" s="287" t="s">
        <v>1344</v>
      </c>
      <c r="F1179" s="288" t="s">
        <v>1345</v>
      </c>
      <c r="G1179" s="289" t="s">
        <v>595</v>
      </c>
      <c r="H1179" s="290">
        <v>56</v>
      </c>
      <c r="I1179" s="291"/>
      <c r="J1179" s="292">
        <f>ROUND(I1179*H1179,2)</f>
        <v>0</v>
      </c>
      <c r="K1179" s="288" t="s">
        <v>19</v>
      </c>
      <c r="L1179" s="293"/>
      <c r="M1179" s="294" t="s">
        <v>19</v>
      </c>
      <c r="N1179" s="295" t="s">
        <v>46</v>
      </c>
      <c r="O1179" s="87"/>
      <c r="P1179" s="225">
        <f>O1179*H1179</f>
        <v>0</v>
      </c>
      <c r="Q1179" s="225">
        <v>0.033000000000000002</v>
      </c>
      <c r="R1179" s="225">
        <f>Q1179*H1179</f>
        <v>1.8480000000000001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254</v>
      </c>
      <c r="AT1179" s="227" t="s">
        <v>572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1346</v>
      </c>
    </row>
    <row r="1180" s="12" customFormat="1" ht="22.8" customHeight="1">
      <c r="A1180" s="12"/>
      <c r="B1180" s="200"/>
      <c r="C1180" s="201"/>
      <c r="D1180" s="202" t="s">
        <v>73</v>
      </c>
      <c r="E1180" s="214" t="s">
        <v>1347</v>
      </c>
      <c r="F1180" s="214" t="s">
        <v>1348</v>
      </c>
      <c r="G1180" s="201"/>
      <c r="H1180" s="201"/>
      <c r="I1180" s="204"/>
      <c r="J1180" s="215">
        <f>BK1180</f>
        <v>0</v>
      </c>
      <c r="K1180" s="201"/>
      <c r="L1180" s="206"/>
      <c r="M1180" s="207"/>
      <c r="N1180" s="208"/>
      <c r="O1180" s="208"/>
      <c r="P1180" s="209">
        <f>SUM(P1181:P1189)</f>
        <v>0</v>
      </c>
      <c r="Q1180" s="208"/>
      <c r="R1180" s="209">
        <f>SUM(R1181:R1189)</f>
        <v>16.051444699999998</v>
      </c>
      <c r="S1180" s="208"/>
      <c r="T1180" s="210">
        <f>SUM(T1181:T1189)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11" t="s">
        <v>82</v>
      </c>
      <c r="AT1180" s="212" t="s">
        <v>73</v>
      </c>
      <c r="AU1180" s="212" t="s">
        <v>82</v>
      </c>
      <c r="AY1180" s="211" t="s">
        <v>224</v>
      </c>
      <c r="BK1180" s="213">
        <f>SUM(BK1181:BK1189)</f>
        <v>0</v>
      </c>
    </row>
    <row r="1181" s="2" customFormat="1" ht="33" customHeight="1">
      <c r="A1181" s="41"/>
      <c r="B1181" s="42"/>
      <c r="C1181" s="216" t="s">
        <v>1349</v>
      </c>
      <c r="D1181" s="216" t="s">
        <v>227</v>
      </c>
      <c r="E1181" s="217" t="s">
        <v>1292</v>
      </c>
      <c r="F1181" s="218" t="s">
        <v>1293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1350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1295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2" customFormat="1" ht="33" customHeight="1">
      <c r="A1183" s="41"/>
      <c r="B1183" s="42"/>
      <c r="C1183" s="216" t="s">
        <v>1351</v>
      </c>
      <c r="D1183" s="216" t="s">
        <v>227</v>
      </c>
      <c r="E1183" s="217" t="s">
        <v>1352</v>
      </c>
      <c r="F1183" s="218" t="s">
        <v>1353</v>
      </c>
      <c r="G1183" s="219" t="s">
        <v>266</v>
      </c>
      <c r="H1183" s="220">
        <v>19.504999999999999</v>
      </c>
      <c r="I1183" s="221"/>
      <c r="J1183" s="222">
        <f>ROUND(I1183*H1183,2)</f>
        <v>0</v>
      </c>
      <c r="K1183" s="218" t="s">
        <v>312</v>
      </c>
      <c r="L1183" s="47"/>
      <c r="M1183" s="223" t="s">
        <v>19</v>
      </c>
      <c r="N1183" s="224" t="s">
        <v>46</v>
      </c>
      <c r="O1183" s="87"/>
      <c r="P1183" s="225">
        <f>O1183*H1183</f>
        <v>0</v>
      </c>
      <c r="Q1183" s="225">
        <v>0.57499999999999996</v>
      </c>
      <c r="R1183" s="225">
        <f>Q1183*H1183</f>
        <v>11.215374999999998</v>
      </c>
      <c r="S1183" s="225">
        <v>0</v>
      </c>
      <c r="T1183" s="226">
        <f>S1183*H1183</f>
        <v>0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7" t="s">
        <v>231</v>
      </c>
      <c r="AT1183" s="227" t="s">
        <v>227</v>
      </c>
      <c r="AU1183" s="227" t="s">
        <v>93</v>
      </c>
      <c r="AY1183" s="20" t="s">
        <v>224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20" t="s">
        <v>93</v>
      </c>
      <c r="BK1183" s="228">
        <f>ROUND(I1183*H1183,2)</f>
        <v>0</v>
      </c>
      <c r="BL1183" s="20" t="s">
        <v>231</v>
      </c>
      <c r="BM1183" s="227" t="s">
        <v>1354</v>
      </c>
    </row>
    <row r="1184" s="2" customFormat="1">
      <c r="A1184" s="41"/>
      <c r="B1184" s="42"/>
      <c r="C1184" s="43"/>
      <c r="D1184" s="267" t="s">
        <v>314</v>
      </c>
      <c r="E1184" s="43"/>
      <c r="F1184" s="268" t="s">
        <v>1355</v>
      </c>
      <c r="G1184" s="43"/>
      <c r="H1184" s="43"/>
      <c r="I1184" s="269"/>
      <c r="J1184" s="43"/>
      <c r="K1184" s="43"/>
      <c r="L1184" s="47"/>
      <c r="M1184" s="270"/>
      <c r="N1184" s="271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314</v>
      </c>
      <c r="AU1184" s="20" t="s">
        <v>93</v>
      </c>
    </row>
    <row r="1185" s="14" customFormat="1">
      <c r="A1185" s="14"/>
      <c r="B1185" s="246"/>
      <c r="C1185" s="247"/>
      <c r="D1185" s="231" t="s">
        <v>268</v>
      </c>
      <c r="E1185" s="248" t="s">
        <v>19</v>
      </c>
      <c r="F1185" s="249" t="s">
        <v>1356</v>
      </c>
      <c r="G1185" s="247"/>
      <c r="H1185" s="248" t="s">
        <v>19</v>
      </c>
      <c r="I1185" s="250"/>
      <c r="J1185" s="247"/>
      <c r="K1185" s="247"/>
      <c r="L1185" s="251"/>
      <c r="M1185" s="252"/>
      <c r="N1185" s="253"/>
      <c r="O1185" s="253"/>
      <c r="P1185" s="253"/>
      <c r="Q1185" s="253"/>
      <c r="R1185" s="253"/>
      <c r="S1185" s="253"/>
      <c r="T1185" s="25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5" t="s">
        <v>268</v>
      </c>
      <c r="AU1185" s="255" t="s">
        <v>93</v>
      </c>
      <c r="AV1185" s="14" t="s">
        <v>82</v>
      </c>
      <c r="AW1185" s="14" t="s">
        <v>34</v>
      </c>
      <c r="AX1185" s="14" t="s">
        <v>74</v>
      </c>
      <c r="AY1185" s="255" t="s">
        <v>224</v>
      </c>
    </row>
    <row r="1186" s="14" customFormat="1">
      <c r="A1186" s="14"/>
      <c r="B1186" s="246"/>
      <c r="C1186" s="247"/>
      <c r="D1186" s="231" t="s">
        <v>268</v>
      </c>
      <c r="E1186" s="248" t="s">
        <v>19</v>
      </c>
      <c r="F1186" s="249" t="s">
        <v>1357</v>
      </c>
      <c r="G1186" s="247"/>
      <c r="H1186" s="248" t="s">
        <v>19</v>
      </c>
      <c r="I1186" s="250"/>
      <c r="J1186" s="247"/>
      <c r="K1186" s="247"/>
      <c r="L1186" s="251"/>
      <c r="M1186" s="252"/>
      <c r="N1186" s="253"/>
      <c r="O1186" s="253"/>
      <c r="P1186" s="253"/>
      <c r="Q1186" s="253"/>
      <c r="R1186" s="253"/>
      <c r="S1186" s="253"/>
      <c r="T1186" s="25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5" t="s">
        <v>268</v>
      </c>
      <c r="AU1186" s="255" t="s">
        <v>93</v>
      </c>
      <c r="AV1186" s="14" t="s">
        <v>82</v>
      </c>
      <c r="AW1186" s="14" t="s">
        <v>34</v>
      </c>
      <c r="AX1186" s="14" t="s">
        <v>74</v>
      </c>
      <c r="AY1186" s="255" t="s">
        <v>224</v>
      </c>
    </row>
    <row r="1187" s="13" customFormat="1">
      <c r="A1187" s="13"/>
      <c r="B1187" s="229"/>
      <c r="C1187" s="230"/>
      <c r="D1187" s="231" t="s">
        <v>268</v>
      </c>
      <c r="E1187" s="232" t="s">
        <v>19</v>
      </c>
      <c r="F1187" s="233" t="s">
        <v>1358</v>
      </c>
      <c r="G1187" s="230"/>
      <c r="H1187" s="234">
        <v>19.504999999999999</v>
      </c>
      <c r="I1187" s="235"/>
      <c r="J1187" s="230"/>
      <c r="K1187" s="230"/>
      <c r="L1187" s="236"/>
      <c r="M1187" s="237"/>
      <c r="N1187" s="238"/>
      <c r="O1187" s="238"/>
      <c r="P1187" s="238"/>
      <c r="Q1187" s="238"/>
      <c r="R1187" s="238"/>
      <c r="S1187" s="238"/>
      <c r="T1187" s="23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0" t="s">
        <v>268</v>
      </c>
      <c r="AU1187" s="240" t="s">
        <v>93</v>
      </c>
      <c r="AV1187" s="13" t="s">
        <v>93</v>
      </c>
      <c r="AW1187" s="13" t="s">
        <v>34</v>
      </c>
      <c r="AX1187" s="13" t="s">
        <v>82</v>
      </c>
      <c r="AY1187" s="240" t="s">
        <v>224</v>
      </c>
    </row>
    <row r="1188" s="2" customFormat="1" ht="37.8" customHeight="1">
      <c r="A1188" s="41"/>
      <c r="B1188" s="42"/>
      <c r="C1188" s="216" t="s">
        <v>1359</v>
      </c>
      <c r="D1188" s="216" t="s">
        <v>227</v>
      </c>
      <c r="E1188" s="217" t="s">
        <v>1360</v>
      </c>
      <c r="F1188" s="218" t="s">
        <v>1361</v>
      </c>
      <c r="G1188" s="219" t="s">
        <v>266</v>
      </c>
      <c r="H1188" s="220">
        <v>19.504999999999999</v>
      </c>
      <c r="I1188" s="221"/>
      <c r="J1188" s="222">
        <f>ROUND(I1188*H1188,2)</f>
        <v>0</v>
      </c>
      <c r="K1188" s="218" t="s">
        <v>312</v>
      </c>
      <c r="L1188" s="47"/>
      <c r="M1188" s="223" t="s">
        <v>19</v>
      </c>
      <c r="N1188" s="224" t="s">
        <v>46</v>
      </c>
      <c r="O1188" s="87"/>
      <c r="P1188" s="225">
        <f>O1188*H1188</f>
        <v>0</v>
      </c>
      <c r="Q1188" s="225">
        <v>0.24793999999999999</v>
      </c>
      <c r="R1188" s="225">
        <f>Q1188*H1188</f>
        <v>4.8360696999999995</v>
      </c>
      <c r="S1188" s="225">
        <v>0</v>
      </c>
      <c r="T1188" s="226">
        <f>S1188*H1188</f>
        <v>0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7" t="s">
        <v>231</v>
      </c>
      <c r="AT1188" s="227" t="s">
        <v>227</v>
      </c>
      <c r="AU1188" s="227" t="s">
        <v>93</v>
      </c>
      <c r="AY1188" s="20" t="s">
        <v>224</v>
      </c>
      <c r="BE1188" s="228">
        <f>IF(N1188="základní",J1188,0)</f>
        <v>0</v>
      </c>
      <c r="BF1188" s="228">
        <f>IF(N1188="snížená",J1188,0)</f>
        <v>0</v>
      </c>
      <c r="BG1188" s="228">
        <f>IF(N1188="zákl. přenesená",J1188,0)</f>
        <v>0</v>
      </c>
      <c r="BH1188" s="228">
        <f>IF(N1188="sníž. přenesená",J1188,0)</f>
        <v>0</v>
      </c>
      <c r="BI1188" s="228">
        <f>IF(N1188="nulová",J1188,0)</f>
        <v>0</v>
      </c>
      <c r="BJ1188" s="20" t="s">
        <v>93</v>
      </c>
      <c r="BK1188" s="228">
        <f>ROUND(I1188*H1188,2)</f>
        <v>0</v>
      </c>
      <c r="BL1188" s="20" t="s">
        <v>231</v>
      </c>
      <c r="BM1188" s="227" t="s">
        <v>1362</v>
      </c>
    </row>
    <row r="1189" s="2" customFormat="1">
      <c r="A1189" s="41"/>
      <c r="B1189" s="42"/>
      <c r="C1189" s="43"/>
      <c r="D1189" s="267" t="s">
        <v>314</v>
      </c>
      <c r="E1189" s="43"/>
      <c r="F1189" s="268" t="s">
        <v>1363</v>
      </c>
      <c r="G1189" s="43"/>
      <c r="H1189" s="43"/>
      <c r="I1189" s="269"/>
      <c r="J1189" s="43"/>
      <c r="K1189" s="43"/>
      <c r="L1189" s="47"/>
      <c r="M1189" s="270"/>
      <c r="N1189" s="271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314</v>
      </c>
      <c r="AU1189" s="20" t="s">
        <v>93</v>
      </c>
    </row>
    <row r="1190" s="12" customFormat="1" ht="22.8" customHeight="1">
      <c r="A1190" s="12"/>
      <c r="B1190" s="200"/>
      <c r="C1190" s="201"/>
      <c r="D1190" s="202" t="s">
        <v>73</v>
      </c>
      <c r="E1190" s="214" t="s">
        <v>1364</v>
      </c>
      <c r="F1190" s="214" t="s">
        <v>1365</v>
      </c>
      <c r="G1190" s="201"/>
      <c r="H1190" s="201"/>
      <c r="I1190" s="204"/>
      <c r="J1190" s="215">
        <f>BK1190</f>
        <v>0</v>
      </c>
      <c r="K1190" s="201"/>
      <c r="L1190" s="206"/>
      <c r="M1190" s="207"/>
      <c r="N1190" s="208"/>
      <c r="O1190" s="208"/>
      <c r="P1190" s="209">
        <f>SUM(P1191:P1207)</f>
        <v>0</v>
      </c>
      <c r="Q1190" s="208"/>
      <c r="R1190" s="209">
        <f>SUM(R1191:R1207)</f>
        <v>5.3929889999999991</v>
      </c>
      <c r="S1190" s="208"/>
      <c r="T1190" s="210">
        <f>SUM(T1191:T1207)</f>
        <v>0</v>
      </c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R1190" s="211" t="s">
        <v>82</v>
      </c>
      <c r="AT1190" s="212" t="s">
        <v>73</v>
      </c>
      <c r="AU1190" s="212" t="s">
        <v>82</v>
      </c>
      <c r="AY1190" s="211" t="s">
        <v>224</v>
      </c>
      <c r="BK1190" s="213">
        <f>SUM(BK1191:BK1207)</f>
        <v>0</v>
      </c>
    </row>
    <row r="1191" s="2" customFormat="1" ht="33" customHeight="1">
      <c r="A1191" s="41"/>
      <c r="B1191" s="42"/>
      <c r="C1191" s="216" t="s">
        <v>1366</v>
      </c>
      <c r="D1191" s="216" t="s">
        <v>227</v>
      </c>
      <c r="E1191" s="217" t="s">
        <v>1292</v>
      </c>
      <c r="F1191" s="218" t="s">
        <v>1293</v>
      </c>
      <c r="G1191" s="219" t="s">
        <v>266</v>
      </c>
      <c r="H1191" s="220">
        <v>8.3000000000000007</v>
      </c>
      <c r="I1191" s="221"/>
      <c r="J1191" s="222">
        <f>ROUND(I1191*H1191,2)</f>
        <v>0</v>
      </c>
      <c r="K1191" s="218" t="s">
        <v>312</v>
      </c>
      <c r="L1191" s="47"/>
      <c r="M1191" s="223" t="s">
        <v>19</v>
      </c>
      <c r="N1191" s="224" t="s">
        <v>46</v>
      </c>
      <c r="O1191" s="87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7" t="s">
        <v>231</v>
      </c>
      <c r="AT1191" s="227" t="s">
        <v>227</v>
      </c>
      <c r="AU1191" s="227" t="s">
        <v>93</v>
      </c>
      <c r="AY1191" s="20" t="s">
        <v>224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20" t="s">
        <v>93</v>
      </c>
      <c r="BK1191" s="228">
        <f>ROUND(I1191*H1191,2)</f>
        <v>0</v>
      </c>
      <c r="BL1191" s="20" t="s">
        <v>231</v>
      </c>
      <c r="BM1191" s="227" t="s">
        <v>1367</v>
      </c>
    </row>
    <row r="1192" s="2" customFormat="1">
      <c r="A1192" s="41"/>
      <c r="B1192" s="42"/>
      <c r="C1192" s="43"/>
      <c r="D1192" s="267" t="s">
        <v>314</v>
      </c>
      <c r="E1192" s="43"/>
      <c r="F1192" s="268" t="s">
        <v>1295</v>
      </c>
      <c r="G1192" s="43"/>
      <c r="H1192" s="43"/>
      <c r="I1192" s="269"/>
      <c r="J1192" s="43"/>
      <c r="K1192" s="43"/>
      <c r="L1192" s="47"/>
      <c r="M1192" s="270"/>
      <c r="N1192" s="271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314</v>
      </c>
      <c r="AU1192" s="20" t="s">
        <v>93</v>
      </c>
    </row>
    <row r="1193" s="14" customFormat="1">
      <c r="A1193" s="14"/>
      <c r="B1193" s="246"/>
      <c r="C1193" s="247"/>
      <c r="D1193" s="231" t="s">
        <v>268</v>
      </c>
      <c r="E1193" s="248" t="s">
        <v>19</v>
      </c>
      <c r="F1193" s="249" t="s">
        <v>1368</v>
      </c>
      <c r="G1193" s="247"/>
      <c r="H1193" s="248" t="s">
        <v>19</v>
      </c>
      <c r="I1193" s="250"/>
      <c r="J1193" s="247"/>
      <c r="K1193" s="247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268</v>
      </c>
      <c r="AU1193" s="255" t="s">
        <v>93</v>
      </c>
      <c r="AV1193" s="14" t="s">
        <v>82</v>
      </c>
      <c r="AW1193" s="14" t="s">
        <v>34</v>
      </c>
      <c r="AX1193" s="14" t="s">
        <v>74</v>
      </c>
      <c r="AY1193" s="255" t="s">
        <v>224</v>
      </c>
    </row>
    <row r="1194" s="13" customFormat="1">
      <c r="A1194" s="13"/>
      <c r="B1194" s="229"/>
      <c r="C1194" s="230"/>
      <c r="D1194" s="231" t="s">
        <v>268</v>
      </c>
      <c r="E1194" s="232" t="s">
        <v>19</v>
      </c>
      <c r="F1194" s="233" t="s">
        <v>1369</v>
      </c>
      <c r="G1194" s="230"/>
      <c r="H1194" s="234">
        <v>8.3000000000000007</v>
      </c>
      <c r="I1194" s="235"/>
      <c r="J1194" s="230"/>
      <c r="K1194" s="230"/>
      <c r="L1194" s="236"/>
      <c r="M1194" s="237"/>
      <c r="N1194" s="238"/>
      <c r="O1194" s="238"/>
      <c r="P1194" s="238"/>
      <c r="Q1194" s="238"/>
      <c r="R1194" s="238"/>
      <c r="S1194" s="238"/>
      <c r="T1194" s="239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0" t="s">
        <v>268</v>
      </c>
      <c r="AU1194" s="240" t="s">
        <v>93</v>
      </c>
      <c r="AV1194" s="13" t="s">
        <v>93</v>
      </c>
      <c r="AW1194" s="13" t="s">
        <v>34</v>
      </c>
      <c r="AX1194" s="13" t="s">
        <v>82</v>
      </c>
      <c r="AY1194" s="240" t="s">
        <v>224</v>
      </c>
    </row>
    <row r="1195" s="2" customFormat="1" ht="33" customHeight="1">
      <c r="A1195" s="41"/>
      <c r="B1195" s="42"/>
      <c r="C1195" s="216" t="s">
        <v>1370</v>
      </c>
      <c r="D1195" s="216" t="s">
        <v>227</v>
      </c>
      <c r="E1195" s="217" t="s">
        <v>1352</v>
      </c>
      <c r="F1195" s="218" t="s">
        <v>1353</v>
      </c>
      <c r="G1195" s="219" t="s">
        <v>266</v>
      </c>
      <c r="H1195" s="220">
        <v>6.2999999999999998</v>
      </c>
      <c r="I1195" s="221"/>
      <c r="J1195" s="222">
        <f>ROUND(I1195*H1195,2)</f>
        <v>0</v>
      </c>
      <c r="K1195" s="218" t="s">
        <v>312</v>
      </c>
      <c r="L1195" s="47"/>
      <c r="M1195" s="223" t="s">
        <v>19</v>
      </c>
      <c r="N1195" s="224" t="s">
        <v>46</v>
      </c>
      <c r="O1195" s="87"/>
      <c r="P1195" s="225">
        <f>O1195*H1195</f>
        <v>0</v>
      </c>
      <c r="Q1195" s="225">
        <v>0.57499999999999996</v>
      </c>
      <c r="R1195" s="225">
        <f>Q1195*H1195</f>
        <v>3.6224999999999996</v>
      </c>
      <c r="S1195" s="225">
        <v>0</v>
      </c>
      <c r="T1195" s="226">
        <f>S1195*H1195</f>
        <v>0</v>
      </c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R1195" s="227" t="s">
        <v>231</v>
      </c>
      <c r="AT1195" s="227" t="s">
        <v>227</v>
      </c>
      <c r="AU1195" s="227" t="s">
        <v>93</v>
      </c>
      <c r="AY1195" s="20" t="s">
        <v>224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20" t="s">
        <v>93</v>
      </c>
      <c r="BK1195" s="228">
        <f>ROUND(I1195*H1195,2)</f>
        <v>0</v>
      </c>
      <c r="BL1195" s="20" t="s">
        <v>231</v>
      </c>
      <c r="BM1195" s="227" t="s">
        <v>1371</v>
      </c>
    </row>
    <row r="1196" s="2" customFormat="1">
      <c r="A1196" s="41"/>
      <c r="B1196" s="42"/>
      <c r="C1196" s="43"/>
      <c r="D1196" s="267" t="s">
        <v>314</v>
      </c>
      <c r="E1196" s="43"/>
      <c r="F1196" s="268" t="s">
        <v>1355</v>
      </c>
      <c r="G1196" s="43"/>
      <c r="H1196" s="43"/>
      <c r="I1196" s="269"/>
      <c r="J1196" s="43"/>
      <c r="K1196" s="43"/>
      <c r="L1196" s="47"/>
      <c r="M1196" s="270"/>
      <c r="N1196" s="271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314</v>
      </c>
      <c r="AU1196" s="20" t="s">
        <v>93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1372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4" customFormat="1">
      <c r="A1198" s="14"/>
      <c r="B1198" s="246"/>
      <c r="C1198" s="247"/>
      <c r="D1198" s="231" t="s">
        <v>268</v>
      </c>
      <c r="E1198" s="248" t="s">
        <v>19</v>
      </c>
      <c r="F1198" s="249" t="s">
        <v>1373</v>
      </c>
      <c r="G1198" s="247"/>
      <c r="H1198" s="248" t="s">
        <v>19</v>
      </c>
      <c r="I1198" s="250"/>
      <c r="J1198" s="247"/>
      <c r="K1198" s="247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268</v>
      </c>
      <c r="AU1198" s="255" t="s">
        <v>93</v>
      </c>
      <c r="AV1198" s="14" t="s">
        <v>82</v>
      </c>
      <c r="AW1198" s="14" t="s">
        <v>34</v>
      </c>
      <c r="AX1198" s="14" t="s">
        <v>74</v>
      </c>
      <c r="AY1198" s="255" t="s">
        <v>224</v>
      </c>
    </row>
    <row r="1199" s="14" customFormat="1">
      <c r="A1199" s="14"/>
      <c r="B1199" s="246"/>
      <c r="C1199" s="247"/>
      <c r="D1199" s="231" t="s">
        <v>268</v>
      </c>
      <c r="E1199" s="248" t="s">
        <v>19</v>
      </c>
      <c r="F1199" s="249" t="s">
        <v>1368</v>
      </c>
      <c r="G1199" s="247"/>
      <c r="H1199" s="248" t="s">
        <v>19</v>
      </c>
      <c r="I1199" s="250"/>
      <c r="J1199" s="247"/>
      <c r="K1199" s="247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268</v>
      </c>
      <c r="AU1199" s="255" t="s">
        <v>93</v>
      </c>
      <c r="AV1199" s="14" t="s">
        <v>82</v>
      </c>
      <c r="AW1199" s="14" t="s">
        <v>34</v>
      </c>
      <c r="AX1199" s="14" t="s">
        <v>74</v>
      </c>
      <c r="AY1199" s="255" t="s">
        <v>224</v>
      </c>
    </row>
    <row r="1200" s="13" customFormat="1">
      <c r="A1200" s="13"/>
      <c r="B1200" s="229"/>
      <c r="C1200" s="230"/>
      <c r="D1200" s="231" t="s">
        <v>268</v>
      </c>
      <c r="E1200" s="232" t="s">
        <v>19</v>
      </c>
      <c r="F1200" s="233" t="s">
        <v>1374</v>
      </c>
      <c r="G1200" s="230"/>
      <c r="H1200" s="234">
        <v>6.2999999999999998</v>
      </c>
      <c r="I1200" s="235"/>
      <c r="J1200" s="230"/>
      <c r="K1200" s="230"/>
      <c r="L1200" s="236"/>
      <c r="M1200" s="237"/>
      <c r="N1200" s="238"/>
      <c r="O1200" s="238"/>
      <c r="P1200" s="238"/>
      <c r="Q1200" s="238"/>
      <c r="R1200" s="238"/>
      <c r="S1200" s="238"/>
      <c r="T1200" s="23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0" t="s">
        <v>268</v>
      </c>
      <c r="AU1200" s="240" t="s">
        <v>93</v>
      </c>
      <c r="AV1200" s="13" t="s">
        <v>93</v>
      </c>
      <c r="AW1200" s="13" t="s">
        <v>34</v>
      </c>
      <c r="AX1200" s="13" t="s">
        <v>82</v>
      </c>
      <c r="AY1200" s="240" t="s">
        <v>224</v>
      </c>
    </row>
    <row r="1201" s="2" customFormat="1" ht="66.75" customHeight="1">
      <c r="A1201" s="41"/>
      <c r="B1201" s="42"/>
      <c r="C1201" s="216" t="s">
        <v>1375</v>
      </c>
      <c r="D1201" s="216" t="s">
        <v>227</v>
      </c>
      <c r="E1201" s="217" t="s">
        <v>1376</v>
      </c>
      <c r="F1201" s="218" t="s">
        <v>1377</v>
      </c>
      <c r="G1201" s="219" t="s">
        <v>266</v>
      </c>
      <c r="H1201" s="220">
        <v>6.2999999999999998</v>
      </c>
      <c r="I1201" s="221"/>
      <c r="J1201" s="222">
        <f>ROUND(I1201*H1201,2)</f>
        <v>0</v>
      </c>
      <c r="K1201" s="218" t="s">
        <v>312</v>
      </c>
      <c r="L1201" s="47"/>
      <c r="M1201" s="223" t="s">
        <v>19</v>
      </c>
      <c r="N1201" s="224" t="s">
        <v>46</v>
      </c>
      <c r="O1201" s="87"/>
      <c r="P1201" s="225">
        <f>O1201*H1201</f>
        <v>0</v>
      </c>
      <c r="Q1201" s="225">
        <v>0.14610000000000001</v>
      </c>
      <c r="R1201" s="225">
        <f>Q1201*H1201</f>
        <v>0.92042999999999997</v>
      </c>
      <c r="S1201" s="225">
        <v>0</v>
      </c>
      <c r="T1201" s="226">
        <f>S1201*H1201</f>
        <v>0</v>
      </c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R1201" s="227" t="s">
        <v>231</v>
      </c>
      <c r="AT1201" s="227" t="s">
        <v>227</v>
      </c>
      <c r="AU1201" s="227" t="s">
        <v>93</v>
      </c>
      <c r="AY1201" s="20" t="s">
        <v>224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20" t="s">
        <v>93</v>
      </c>
      <c r="BK1201" s="228">
        <f>ROUND(I1201*H1201,2)</f>
        <v>0</v>
      </c>
      <c r="BL1201" s="20" t="s">
        <v>231</v>
      </c>
      <c r="BM1201" s="227" t="s">
        <v>1378</v>
      </c>
    </row>
    <row r="1202" s="2" customFormat="1">
      <c r="A1202" s="41"/>
      <c r="B1202" s="42"/>
      <c r="C1202" s="43"/>
      <c r="D1202" s="267" t="s">
        <v>314</v>
      </c>
      <c r="E1202" s="43"/>
      <c r="F1202" s="268" t="s">
        <v>1379</v>
      </c>
      <c r="G1202" s="43"/>
      <c r="H1202" s="43"/>
      <c r="I1202" s="269"/>
      <c r="J1202" s="43"/>
      <c r="K1202" s="43"/>
      <c r="L1202" s="47"/>
      <c r="M1202" s="270"/>
      <c r="N1202" s="271"/>
      <c r="O1202" s="87"/>
      <c r="P1202" s="87"/>
      <c r="Q1202" s="87"/>
      <c r="R1202" s="87"/>
      <c r="S1202" s="87"/>
      <c r="T1202" s="88"/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T1202" s="20" t="s">
        <v>314</v>
      </c>
      <c r="AU1202" s="20" t="s">
        <v>93</v>
      </c>
    </row>
    <row r="1203" s="14" customFormat="1">
      <c r="A1203" s="14"/>
      <c r="B1203" s="246"/>
      <c r="C1203" s="247"/>
      <c r="D1203" s="231" t="s">
        <v>268</v>
      </c>
      <c r="E1203" s="248" t="s">
        <v>19</v>
      </c>
      <c r="F1203" s="249" t="s">
        <v>1373</v>
      </c>
      <c r="G1203" s="247"/>
      <c r="H1203" s="248" t="s">
        <v>19</v>
      </c>
      <c r="I1203" s="250"/>
      <c r="J1203" s="247"/>
      <c r="K1203" s="247"/>
      <c r="L1203" s="251"/>
      <c r="M1203" s="252"/>
      <c r="N1203" s="253"/>
      <c r="O1203" s="253"/>
      <c r="P1203" s="253"/>
      <c r="Q1203" s="253"/>
      <c r="R1203" s="253"/>
      <c r="S1203" s="253"/>
      <c r="T1203" s="25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5" t="s">
        <v>268</v>
      </c>
      <c r="AU1203" s="255" t="s">
        <v>93</v>
      </c>
      <c r="AV1203" s="14" t="s">
        <v>82</v>
      </c>
      <c r="AW1203" s="14" t="s">
        <v>34</v>
      </c>
      <c r="AX1203" s="14" t="s">
        <v>74</v>
      </c>
      <c r="AY1203" s="255" t="s">
        <v>224</v>
      </c>
    </row>
    <row r="1204" s="14" customFormat="1">
      <c r="A1204" s="14"/>
      <c r="B1204" s="246"/>
      <c r="C1204" s="247"/>
      <c r="D1204" s="231" t="s">
        <v>268</v>
      </c>
      <c r="E1204" s="248" t="s">
        <v>19</v>
      </c>
      <c r="F1204" s="249" t="s">
        <v>1368</v>
      </c>
      <c r="G1204" s="247"/>
      <c r="H1204" s="248" t="s">
        <v>19</v>
      </c>
      <c r="I1204" s="250"/>
      <c r="J1204" s="247"/>
      <c r="K1204" s="247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268</v>
      </c>
      <c r="AU1204" s="255" t="s">
        <v>93</v>
      </c>
      <c r="AV1204" s="14" t="s">
        <v>82</v>
      </c>
      <c r="AW1204" s="14" t="s">
        <v>34</v>
      </c>
      <c r="AX1204" s="14" t="s">
        <v>74</v>
      </c>
      <c r="AY1204" s="255" t="s">
        <v>224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1374</v>
      </c>
      <c r="G1205" s="230"/>
      <c r="H1205" s="234">
        <v>6.2999999999999998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2" customFormat="1" ht="24.15" customHeight="1">
      <c r="A1206" s="41"/>
      <c r="B1206" s="42"/>
      <c r="C1206" s="286" t="s">
        <v>1380</v>
      </c>
      <c r="D1206" s="286" t="s">
        <v>572</v>
      </c>
      <c r="E1206" s="287" t="s">
        <v>1381</v>
      </c>
      <c r="F1206" s="288" t="s">
        <v>1382</v>
      </c>
      <c r="G1206" s="289" t="s">
        <v>266</v>
      </c>
      <c r="H1206" s="290">
        <v>6.4889999999999999</v>
      </c>
      <c r="I1206" s="291"/>
      <c r="J1206" s="292">
        <f>ROUND(I1206*H1206,2)</f>
        <v>0</v>
      </c>
      <c r="K1206" s="288" t="s">
        <v>312</v>
      </c>
      <c r="L1206" s="293"/>
      <c r="M1206" s="294" t="s">
        <v>19</v>
      </c>
      <c r="N1206" s="295" t="s">
        <v>46</v>
      </c>
      <c r="O1206" s="87"/>
      <c r="P1206" s="225">
        <f>O1206*H1206</f>
        <v>0</v>
      </c>
      <c r="Q1206" s="225">
        <v>0.13100000000000001</v>
      </c>
      <c r="R1206" s="225">
        <f>Q1206*H1206</f>
        <v>0.85005900000000001</v>
      </c>
      <c r="S1206" s="225">
        <v>0</v>
      </c>
      <c r="T1206" s="226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7" t="s">
        <v>254</v>
      </c>
      <c r="AT1206" s="227" t="s">
        <v>572</v>
      </c>
      <c r="AU1206" s="227" t="s">
        <v>93</v>
      </c>
      <c r="AY1206" s="20" t="s">
        <v>224</v>
      </c>
      <c r="BE1206" s="228">
        <f>IF(N1206="základní",J1206,0)</f>
        <v>0</v>
      </c>
      <c r="BF1206" s="228">
        <f>IF(N1206="snížená",J1206,0)</f>
        <v>0</v>
      </c>
      <c r="BG1206" s="228">
        <f>IF(N1206="zákl. přenesená",J1206,0)</f>
        <v>0</v>
      </c>
      <c r="BH1206" s="228">
        <f>IF(N1206="sníž. přenesená",J1206,0)</f>
        <v>0</v>
      </c>
      <c r="BI1206" s="228">
        <f>IF(N1206="nulová",J1206,0)</f>
        <v>0</v>
      </c>
      <c r="BJ1206" s="20" t="s">
        <v>93</v>
      </c>
      <c r="BK1206" s="228">
        <f>ROUND(I1206*H1206,2)</f>
        <v>0</v>
      </c>
      <c r="BL1206" s="20" t="s">
        <v>231</v>
      </c>
      <c r="BM1206" s="227" t="s">
        <v>1383</v>
      </c>
    </row>
    <row r="1207" s="13" customFormat="1">
      <c r="A1207" s="13"/>
      <c r="B1207" s="229"/>
      <c r="C1207" s="230"/>
      <c r="D1207" s="231" t="s">
        <v>268</v>
      </c>
      <c r="E1207" s="232" t="s">
        <v>19</v>
      </c>
      <c r="F1207" s="233" t="s">
        <v>1384</v>
      </c>
      <c r="G1207" s="230"/>
      <c r="H1207" s="234">
        <v>6.4889999999999999</v>
      </c>
      <c r="I1207" s="235"/>
      <c r="J1207" s="230"/>
      <c r="K1207" s="230"/>
      <c r="L1207" s="236"/>
      <c r="M1207" s="237"/>
      <c r="N1207" s="238"/>
      <c r="O1207" s="238"/>
      <c r="P1207" s="238"/>
      <c r="Q1207" s="238"/>
      <c r="R1207" s="238"/>
      <c r="S1207" s="238"/>
      <c r="T1207" s="239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0" t="s">
        <v>268</v>
      </c>
      <c r="AU1207" s="240" t="s">
        <v>93</v>
      </c>
      <c r="AV1207" s="13" t="s">
        <v>93</v>
      </c>
      <c r="AW1207" s="13" t="s">
        <v>34</v>
      </c>
      <c r="AX1207" s="13" t="s">
        <v>82</v>
      </c>
      <c r="AY1207" s="240" t="s">
        <v>224</v>
      </c>
    </row>
    <row r="1208" s="12" customFormat="1" ht="22.8" customHeight="1">
      <c r="A1208" s="12"/>
      <c r="B1208" s="200"/>
      <c r="C1208" s="201"/>
      <c r="D1208" s="202" t="s">
        <v>73</v>
      </c>
      <c r="E1208" s="214" t="s">
        <v>1385</v>
      </c>
      <c r="F1208" s="214" t="s">
        <v>1386</v>
      </c>
      <c r="G1208" s="201"/>
      <c r="H1208" s="201"/>
      <c r="I1208" s="204"/>
      <c r="J1208" s="215">
        <f>BK1208</f>
        <v>0</v>
      </c>
      <c r="K1208" s="201"/>
      <c r="L1208" s="206"/>
      <c r="M1208" s="207"/>
      <c r="N1208" s="208"/>
      <c r="O1208" s="208"/>
      <c r="P1208" s="209">
        <f>SUM(P1209:P1214)</f>
        <v>0</v>
      </c>
      <c r="Q1208" s="208"/>
      <c r="R1208" s="209">
        <f>SUM(R1209:R1214)</f>
        <v>0.59863127999999999</v>
      </c>
      <c r="S1208" s="208"/>
      <c r="T1208" s="210">
        <f>SUM(T1209:T1214)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11" t="s">
        <v>82</v>
      </c>
      <c r="AT1208" s="212" t="s">
        <v>73</v>
      </c>
      <c r="AU1208" s="212" t="s">
        <v>82</v>
      </c>
      <c r="AY1208" s="211" t="s">
        <v>224</v>
      </c>
      <c r="BK1208" s="213">
        <f>SUM(BK1209:BK1214)</f>
        <v>0</v>
      </c>
    </row>
    <row r="1209" s="2" customFormat="1" ht="78" customHeight="1">
      <c r="A1209" s="41"/>
      <c r="B1209" s="42"/>
      <c r="C1209" s="216" t="s">
        <v>1387</v>
      </c>
      <c r="D1209" s="216" t="s">
        <v>227</v>
      </c>
      <c r="E1209" s="217" t="s">
        <v>1388</v>
      </c>
      <c r="F1209" s="218" t="s">
        <v>1389</v>
      </c>
      <c r="G1209" s="219" t="s">
        <v>266</v>
      </c>
      <c r="H1209" s="220">
        <v>2.044</v>
      </c>
      <c r="I1209" s="221"/>
      <c r="J1209" s="222">
        <f>ROUND(I1209*H1209,2)</f>
        <v>0</v>
      </c>
      <c r="K1209" s="218" t="s">
        <v>312</v>
      </c>
      <c r="L1209" s="47"/>
      <c r="M1209" s="223" t="s">
        <v>19</v>
      </c>
      <c r="N1209" s="224" t="s">
        <v>46</v>
      </c>
      <c r="O1209" s="87"/>
      <c r="P1209" s="225">
        <f>O1209*H1209</f>
        <v>0</v>
      </c>
      <c r="Q1209" s="225">
        <v>0.11162</v>
      </c>
      <c r="R1209" s="225">
        <f>Q1209*H1209</f>
        <v>0.22815128000000001</v>
      </c>
      <c r="S1209" s="225">
        <v>0</v>
      </c>
      <c r="T1209" s="226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7" t="s">
        <v>231</v>
      </c>
      <c r="AT1209" s="227" t="s">
        <v>227</v>
      </c>
      <c r="AU1209" s="227" t="s">
        <v>93</v>
      </c>
      <c r="AY1209" s="20" t="s">
        <v>224</v>
      </c>
      <c r="BE1209" s="228">
        <f>IF(N1209="základní",J1209,0)</f>
        <v>0</v>
      </c>
      <c r="BF1209" s="228">
        <f>IF(N1209="snížená",J1209,0)</f>
        <v>0</v>
      </c>
      <c r="BG1209" s="228">
        <f>IF(N1209="zákl. přenesená",J1209,0)</f>
        <v>0</v>
      </c>
      <c r="BH1209" s="228">
        <f>IF(N1209="sníž. přenesená",J1209,0)</f>
        <v>0</v>
      </c>
      <c r="BI1209" s="228">
        <f>IF(N1209="nulová",J1209,0)</f>
        <v>0</v>
      </c>
      <c r="BJ1209" s="20" t="s">
        <v>93</v>
      </c>
      <c r="BK1209" s="228">
        <f>ROUND(I1209*H1209,2)</f>
        <v>0</v>
      </c>
      <c r="BL1209" s="20" t="s">
        <v>231</v>
      </c>
      <c r="BM1209" s="227" t="s">
        <v>1390</v>
      </c>
    </row>
    <row r="1210" s="2" customFormat="1">
      <c r="A1210" s="41"/>
      <c r="B1210" s="42"/>
      <c r="C1210" s="43"/>
      <c r="D1210" s="267" t="s">
        <v>314</v>
      </c>
      <c r="E1210" s="43"/>
      <c r="F1210" s="268" t="s">
        <v>1391</v>
      </c>
      <c r="G1210" s="43"/>
      <c r="H1210" s="43"/>
      <c r="I1210" s="269"/>
      <c r="J1210" s="43"/>
      <c r="K1210" s="43"/>
      <c r="L1210" s="47"/>
      <c r="M1210" s="270"/>
      <c r="N1210" s="271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314</v>
      </c>
      <c r="AU1210" s="20" t="s">
        <v>93</v>
      </c>
    </row>
    <row r="1211" s="14" customFormat="1">
      <c r="A1211" s="14"/>
      <c r="B1211" s="246"/>
      <c r="C1211" s="247"/>
      <c r="D1211" s="231" t="s">
        <v>268</v>
      </c>
      <c r="E1211" s="248" t="s">
        <v>19</v>
      </c>
      <c r="F1211" s="249" t="s">
        <v>1392</v>
      </c>
      <c r="G1211" s="247"/>
      <c r="H1211" s="248" t="s">
        <v>19</v>
      </c>
      <c r="I1211" s="250"/>
      <c r="J1211" s="247"/>
      <c r="K1211" s="247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268</v>
      </c>
      <c r="AU1211" s="255" t="s">
        <v>93</v>
      </c>
      <c r="AV1211" s="14" t="s">
        <v>82</v>
      </c>
      <c r="AW1211" s="14" t="s">
        <v>34</v>
      </c>
      <c r="AX1211" s="14" t="s">
        <v>74</v>
      </c>
      <c r="AY1211" s="255" t="s">
        <v>224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2.044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2" customFormat="1" ht="24.15" customHeight="1">
      <c r="A1213" s="41"/>
      <c r="B1213" s="42"/>
      <c r="C1213" s="286" t="s">
        <v>1394</v>
      </c>
      <c r="D1213" s="286" t="s">
        <v>572</v>
      </c>
      <c r="E1213" s="287" t="s">
        <v>1395</v>
      </c>
      <c r="F1213" s="288" t="s">
        <v>1396</v>
      </c>
      <c r="G1213" s="289" t="s">
        <v>266</v>
      </c>
      <c r="H1213" s="290">
        <v>2.105</v>
      </c>
      <c r="I1213" s="291"/>
      <c r="J1213" s="292">
        <f>ROUND(I1213*H1213,2)</f>
        <v>0</v>
      </c>
      <c r="K1213" s="288" t="s">
        <v>312</v>
      </c>
      <c r="L1213" s="293"/>
      <c r="M1213" s="294" t="s">
        <v>19</v>
      </c>
      <c r="N1213" s="295" t="s">
        <v>46</v>
      </c>
      <c r="O1213" s="87"/>
      <c r="P1213" s="225">
        <f>O1213*H1213</f>
        <v>0</v>
      </c>
      <c r="Q1213" s="225">
        <v>0.17599999999999999</v>
      </c>
      <c r="R1213" s="225">
        <f>Q1213*H1213</f>
        <v>0.37047999999999998</v>
      </c>
      <c r="S1213" s="225">
        <v>0</v>
      </c>
      <c r="T1213" s="226">
        <f>S1213*H1213</f>
        <v>0</v>
      </c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R1213" s="227" t="s">
        <v>254</v>
      </c>
      <c r="AT1213" s="227" t="s">
        <v>572</v>
      </c>
      <c r="AU1213" s="227" t="s">
        <v>93</v>
      </c>
      <c r="AY1213" s="20" t="s">
        <v>224</v>
      </c>
      <c r="BE1213" s="228">
        <f>IF(N1213="základní",J1213,0)</f>
        <v>0</v>
      </c>
      <c r="BF1213" s="228">
        <f>IF(N1213="snížená",J1213,0)</f>
        <v>0</v>
      </c>
      <c r="BG1213" s="228">
        <f>IF(N1213="zákl. přenesená",J1213,0)</f>
        <v>0</v>
      </c>
      <c r="BH1213" s="228">
        <f>IF(N1213="sníž. přenesená",J1213,0)</f>
        <v>0</v>
      </c>
      <c r="BI1213" s="228">
        <f>IF(N1213="nulová",J1213,0)</f>
        <v>0</v>
      </c>
      <c r="BJ1213" s="20" t="s">
        <v>93</v>
      </c>
      <c r="BK1213" s="228">
        <f>ROUND(I1213*H1213,2)</f>
        <v>0</v>
      </c>
      <c r="BL1213" s="20" t="s">
        <v>231</v>
      </c>
      <c r="BM1213" s="227" t="s">
        <v>1397</v>
      </c>
    </row>
    <row r="1214" s="13" customFormat="1">
      <c r="A1214" s="13"/>
      <c r="B1214" s="229"/>
      <c r="C1214" s="230"/>
      <c r="D1214" s="231" t="s">
        <v>268</v>
      </c>
      <c r="E1214" s="232" t="s">
        <v>19</v>
      </c>
      <c r="F1214" s="233" t="s">
        <v>1398</v>
      </c>
      <c r="G1214" s="230"/>
      <c r="H1214" s="234">
        <v>2.105</v>
      </c>
      <c r="I1214" s="235"/>
      <c r="J1214" s="230"/>
      <c r="K1214" s="230"/>
      <c r="L1214" s="236"/>
      <c r="M1214" s="237"/>
      <c r="N1214" s="238"/>
      <c r="O1214" s="238"/>
      <c r="P1214" s="238"/>
      <c r="Q1214" s="238"/>
      <c r="R1214" s="238"/>
      <c r="S1214" s="238"/>
      <c r="T1214" s="23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0" t="s">
        <v>268</v>
      </c>
      <c r="AU1214" s="240" t="s">
        <v>93</v>
      </c>
      <c r="AV1214" s="13" t="s">
        <v>93</v>
      </c>
      <c r="AW1214" s="13" t="s">
        <v>34</v>
      </c>
      <c r="AX1214" s="13" t="s">
        <v>82</v>
      </c>
      <c r="AY1214" s="240" t="s">
        <v>224</v>
      </c>
    </row>
    <row r="1215" s="12" customFormat="1" ht="22.8" customHeight="1">
      <c r="A1215" s="12"/>
      <c r="B1215" s="200"/>
      <c r="C1215" s="201"/>
      <c r="D1215" s="202" t="s">
        <v>73</v>
      </c>
      <c r="E1215" s="214" t="s">
        <v>1399</v>
      </c>
      <c r="F1215" s="214" t="s">
        <v>1400</v>
      </c>
      <c r="G1215" s="201"/>
      <c r="H1215" s="201"/>
      <c r="I1215" s="204"/>
      <c r="J1215" s="215">
        <f>BK1215</f>
        <v>0</v>
      </c>
      <c r="K1215" s="201"/>
      <c r="L1215" s="206"/>
      <c r="M1215" s="207"/>
      <c r="N1215" s="208"/>
      <c r="O1215" s="208"/>
      <c r="P1215" s="209">
        <f>SUM(P1216:P1222)</f>
        <v>0</v>
      </c>
      <c r="Q1215" s="208"/>
      <c r="R1215" s="209">
        <f>SUM(R1216:R1222)</f>
        <v>4.1845499999999998</v>
      </c>
      <c r="S1215" s="208"/>
      <c r="T1215" s="210">
        <f>SUM(T1216:T1222)</f>
        <v>0</v>
      </c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R1215" s="211" t="s">
        <v>82</v>
      </c>
      <c r="AT1215" s="212" t="s">
        <v>73</v>
      </c>
      <c r="AU1215" s="212" t="s">
        <v>82</v>
      </c>
      <c r="AY1215" s="211" t="s">
        <v>224</v>
      </c>
      <c r="BK1215" s="213">
        <f>SUM(BK1216:BK1222)</f>
        <v>0</v>
      </c>
    </row>
    <row r="1216" s="2" customFormat="1" ht="66.75" customHeight="1">
      <c r="A1216" s="41"/>
      <c r="B1216" s="42"/>
      <c r="C1216" s="216" t="s">
        <v>1401</v>
      </c>
      <c r="D1216" s="216" t="s">
        <v>227</v>
      </c>
      <c r="E1216" s="217" t="s">
        <v>1402</v>
      </c>
      <c r="F1216" s="218" t="s">
        <v>1403</v>
      </c>
      <c r="G1216" s="219" t="s">
        <v>266</v>
      </c>
      <c r="H1216" s="220">
        <v>15</v>
      </c>
      <c r="I1216" s="221"/>
      <c r="J1216" s="222">
        <f>ROUND(I1216*H1216,2)</f>
        <v>0</v>
      </c>
      <c r="K1216" s="218" t="s">
        <v>312</v>
      </c>
      <c r="L1216" s="47"/>
      <c r="M1216" s="223" t="s">
        <v>19</v>
      </c>
      <c r="N1216" s="224" t="s">
        <v>46</v>
      </c>
      <c r="O1216" s="87"/>
      <c r="P1216" s="225">
        <f>O1216*H1216</f>
        <v>0</v>
      </c>
      <c r="Q1216" s="225">
        <v>0.14610000000000001</v>
      </c>
      <c r="R1216" s="225">
        <f>Q1216*H1216</f>
        <v>2.1915</v>
      </c>
      <c r="S1216" s="225">
        <v>0</v>
      </c>
      <c r="T1216" s="226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7" t="s">
        <v>231</v>
      </c>
      <c r="AT1216" s="227" t="s">
        <v>227</v>
      </c>
      <c r="AU1216" s="227" t="s">
        <v>93</v>
      </c>
      <c r="AY1216" s="20" t="s">
        <v>224</v>
      </c>
      <c r="BE1216" s="228">
        <f>IF(N1216="základní",J1216,0)</f>
        <v>0</v>
      </c>
      <c r="BF1216" s="228">
        <f>IF(N1216="snížená",J1216,0)</f>
        <v>0</v>
      </c>
      <c r="BG1216" s="228">
        <f>IF(N1216="zákl. přenesená",J1216,0)</f>
        <v>0</v>
      </c>
      <c r="BH1216" s="228">
        <f>IF(N1216="sníž. přenesená",J1216,0)</f>
        <v>0</v>
      </c>
      <c r="BI1216" s="228">
        <f>IF(N1216="nulová",J1216,0)</f>
        <v>0</v>
      </c>
      <c r="BJ1216" s="20" t="s">
        <v>93</v>
      </c>
      <c r="BK1216" s="228">
        <f>ROUND(I1216*H1216,2)</f>
        <v>0</v>
      </c>
      <c r="BL1216" s="20" t="s">
        <v>231</v>
      </c>
      <c r="BM1216" s="227" t="s">
        <v>1404</v>
      </c>
    </row>
    <row r="1217" s="2" customFormat="1">
      <c r="A1217" s="41"/>
      <c r="B1217" s="42"/>
      <c r="C1217" s="43"/>
      <c r="D1217" s="267" t="s">
        <v>314</v>
      </c>
      <c r="E1217" s="43"/>
      <c r="F1217" s="268" t="s">
        <v>1405</v>
      </c>
      <c r="G1217" s="43"/>
      <c r="H1217" s="43"/>
      <c r="I1217" s="269"/>
      <c r="J1217" s="43"/>
      <c r="K1217" s="43"/>
      <c r="L1217" s="47"/>
      <c r="M1217" s="270"/>
      <c r="N1217" s="271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314</v>
      </c>
      <c r="AU1217" s="20" t="s">
        <v>93</v>
      </c>
    </row>
    <row r="1218" s="14" customFormat="1">
      <c r="A1218" s="14"/>
      <c r="B1218" s="246"/>
      <c r="C1218" s="247"/>
      <c r="D1218" s="231" t="s">
        <v>268</v>
      </c>
      <c r="E1218" s="248" t="s">
        <v>19</v>
      </c>
      <c r="F1218" s="249" t="s">
        <v>1406</v>
      </c>
      <c r="G1218" s="247"/>
      <c r="H1218" s="248" t="s">
        <v>19</v>
      </c>
      <c r="I1218" s="250"/>
      <c r="J1218" s="247"/>
      <c r="K1218" s="247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268</v>
      </c>
      <c r="AU1218" s="255" t="s">
        <v>93</v>
      </c>
      <c r="AV1218" s="14" t="s">
        <v>82</v>
      </c>
      <c r="AW1218" s="14" t="s">
        <v>34</v>
      </c>
      <c r="AX1218" s="14" t="s">
        <v>74</v>
      </c>
      <c r="AY1218" s="255" t="s">
        <v>224</v>
      </c>
    </row>
    <row r="1219" s="14" customFormat="1">
      <c r="A1219" s="14"/>
      <c r="B1219" s="246"/>
      <c r="C1219" s="247"/>
      <c r="D1219" s="231" t="s">
        <v>268</v>
      </c>
      <c r="E1219" s="248" t="s">
        <v>19</v>
      </c>
      <c r="F1219" s="249" t="s">
        <v>1407</v>
      </c>
      <c r="G1219" s="247"/>
      <c r="H1219" s="248" t="s">
        <v>19</v>
      </c>
      <c r="I1219" s="250"/>
      <c r="J1219" s="247"/>
      <c r="K1219" s="247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268</v>
      </c>
      <c r="AU1219" s="255" t="s">
        <v>93</v>
      </c>
      <c r="AV1219" s="14" t="s">
        <v>82</v>
      </c>
      <c r="AW1219" s="14" t="s">
        <v>34</v>
      </c>
      <c r="AX1219" s="14" t="s">
        <v>74</v>
      </c>
      <c r="AY1219" s="255" t="s">
        <v>224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284</v>
      </c>
      <c r="G1220" s="230"/>
      <c r="H1220" s="234">
        <v>15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2" customFormat="1" ht="24.15" customHeight="1">
      <c r="A1221" s="41"/>
      <c r="B1221" s="42"/>
      <c r="C1221" s="286" t="s">
        <v>1408</v>
      </c>
      <c r="D1221" s="286" t="s">
        <v>572</v>
      </c>
      <c r="E1221" s="287" t="s">
        <v>1320</v>
      </c>
      <c r="F1221" s="288" t="s">
        <v>1321</v>
      </c>
      <c r="G1221" s="289" t="s">
        <v>266</v>
      </c>
      <c r="H1221" s="290">
        <v>15.449999999999999</v>
      </c>
      <c r="I1221" s="291"/>
      <c r="J1221" s="292">
        <f>ROUND(I1221*H1221,2)</f>
        <v>0</v>
      </c>
      <c r="K1221" s="288" t="s">
        <v>312</v>
      </c>
      <c r="L1221" s="293"/>
      <c r="M1221" s="294" t="s">
        <v>19</v>
      </c>
      <c r="N1221" s="295" t="s">
        <v>46</v>
      </c>
      <c r="O1221" s="87"/>
      <c r="P1221" s="225">
        <f>O1221*H1221</f>
        <v>0</v>
      </c>
      <c r="Q1221" s="225">
        <v>0.129</v>
      </c>
      <c r="R1221" s="225">
        <f>Q1221*H1221</f>
        <v>1.99305</v>
      </c>
      <c r="S1221" s="225">
        <v>0</v>
      </c>
      <c r="T1221" s="226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27" t="s">
        <v>254</v>
      </c>
      <c r="AT1221" s="227" t="s">
        <v>572</v>
      </c>
      <c r="AU1221" s="227" t="s">
        <v>93</v>
      </c>
      <c r="AY1221" s="20" t="s">
        <v>224</v>
      </c>
      <c r="BE1221" s="228">
        <f>IF(N1221="základní",J1221,0)</f>
        <v>0</v>
      </c>
      <c r="BF1221" s="228">
        <f>IF(N1221="snížená",J1221,0)</f>
        <v>0</v>
      </c>
      <c r="BG1221" s="228">
        <f>IF(N1221="zákl. přenesená",J1221,0)</f>
        <v>0</v>
      </c>
      <c r="BH1221" s="228">
        <f>IF(N1221="sníž. přenesená",J1221,0)</f>
        <v>0</v>
      </c>
      <c r="BI1221" s="228">
        <f>IF(N1221="nulová",J1221,0)</f>
        <v>0</v>
      </c>
      <c r="BJ1221" s="20" t="s">
        <v>93</v>
      </c>
      <c r="BK1221" s="228">
        <f>ROUND(I1221*H1221,2)</f>
        <v>0</v>
      </c>
      <c r="BL1221" s="20" t="s">
        <v>231</v>
      </c>
      <c r="BM1221" s="227" t="s">
        <v>1409</v>
      </c>
    </row>
    <row r="1222" s="13" customFormat="1">
      <c r="A1222" s="13"/>
      <c r="B1222" s="229"/>
      <c r="C1222" s="230"/>
      <c r="D1222" s="231" t="s">
        <v>268</v>
      </c>
      <c r="E1222" s="232" t="s">
        <v>19</v>
      </c>
      <c r="F1222" s="233" t="s">
        <v>1410</v>
      </c>
      <c r="G1222" s="230"/>
      <c r="H1222" s="234">
        <v>15.449999999999999</v>
      </c>
      <c r="I1222" s="235"/>
      <c r="J1222" s="230"/>
      <c r="K1222" s="230"/>
      <c r="L1222" s="236"/>
      <c r="M1222" s="237"/>
      <c r="N1222" s="238"/>
      <c r="O1222" s="238"/>
      <c r="P1222" s="238"/>
      <c r="Q1222" s="238"/>
      <c r="R1222" s="238"/>
      <c r="S1222" s="238"/>
      <c r="T1222" s="23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0" t="s">
        <v>268</v>
      </c>
      <c r="AU1222" s="240" t="s">
        <v>93</v>
      </c>
      <c r="AV1222" s="13" t="s">
        <v>93</v>
      </c>
      <c r="AW1222" s="13" t="s">
        <v>34</v>
      </c>
      <c r="AX1222" s="13" t="s">
        <v>82</v>
      </c>
      <c r="AY1222" s="240" t="s">
        <v>224</v>
      </c>
    </row>
    <row r="1223" s="12" customFormat="1" ht="22.8" customHeight="1">
      <c r="A1223" s="12"/>
      <c r="B1223" s="200"/>
      <c r="C1223" s="201"/>
      <c r="D1223" s="202" t="s">
        <v>73</v>
      </c>
      <c r="E1223" s="214" t="s">
        <v>986</v>
      </c>
      <c r="F1223" s="214" t="s">
        <v>1411</v>
      </c>
      <c r="G1223" s="201"/>
      <c r="H1223" s="201"/>
      <c r="I1223" s="204"/>
      <c r="J1223" s="215">
        <f>BK1223</f>
        <v>0</v>
      </c>
      <c r="K1223" s="201"/>
      <c r="L1223" s="206"/>
      <c r="M1223" s="207"/>
      <c r="N1223" s="208"/>
      <c r="O1223" s="208"/>
      <c r="P1223" s="209">
        <f>SUM(P1224:P1454)</f>
        <v>0</v>
      </c>
      <c r="Q1223" s="208"/>
      <c r="R1223" s="209">
        <f>SUM(R1224:R1454)</f>
        <v>389.30979986</v>
      </c>
      <c r="S1223" s="208"/>
      <c r="T1223" s="210">
        <f>SUM(T1224:T1454)</f>
        <v>0.075537060000000003</v>
      </c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R1223" s="211" t="s">
        <v>82</v>
      </c>
      <c r="AT1223" s="212" t="s">
        <v>73</v>
      </c>
      <c r="AU1223" s="212" t="s">
        <v>82</v>
      </c>
      <c r="AY1223" s="211" t="s">
        <v>224</v>
      </c>
      <c r="BK1223" s="213">
        <f>SUM(BK1224:BK1454)</f>
        <v>0</v>
      </c>
    </row>
    <row r="1224" s="2" customFormat="1" ht="37.8" customHeight="1">
      <c r="A1224" s="41"/>
      <c r="B1224" s="42"/>
      <c r="C1224" s="216" t="s">
        <v>1412</v>
      </c>
      <c r="D1224" s="216" t="s">
        <v>227</v>
      </c>
      <c r="E1224" s="217" t="s">
        <v>1413</v>
      </c>
      <c r="F1224" s="218" t="s">
        <v>1414</v>
      </c>
      <c r="G1224" s="219" t="s">
        <v>266</v>
      </c>
      <c r="H1224" s="220">
        <v>1211.673</v>
      </c>
      <c r="I1224" s="221"/>
      <c r="J1224" s="222">
        <f>ROUND(I1224*H1224,2)</f>
        <v>0</v>
      </c>
      <c r="K1224" s="218" t="s">
        <v>312</v>
      </c>
      <c r="L1224" s="47"/>
      <c r="M1224" s="223" t="s">
        <v>19</v>
      </c>
      <c r="N1224" s="224" t="s">
        <v>46</v>
      </c>
      <c r="O1224" s="87"/>
      <c r="P1224" s="225">
        <f>O1224*H1224</f>
        <v>0</v>
      </c>
      <c r="Q1224" s="225">
        <v>0.0014</v>
      </c>
      <c r="R1224" s="225">
        <f>Q1224*H1224</f>
        <v>1.6963421999999999</v>
      </c>
      <c r="S1224" s="225">
        <v>0</v>
      </c>
      <c r="T1224" s="226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7" t="s">
        <v>231</v>
      </c>
      <c r="AT1224" s="227" t="s">
        <v>227</v>
      </c>
      <c r="AU1224" s="227" t="s">
        <v>93</v>
      </c>
      <c r="AY1224" s="20" t="s">
        <v>224</v>
      </c>
      <c r="BE1224" s="228">
        <f>IF(N1224="základní",J1224,0)</f>
        <v>0</v>
      </c>
      <c r="BF1224" s="228">
        <f>IF(N1224="snížená",J1224,0)</f>
        <v>0</v>
      </c>
      <c r="BG1224" s="228">
        <f>IF(N1224="zákl. přenesená",J1224,0)</f>
        <v>0</v>
      </c>
      <c r="BH1224" s="228">
        <f>IF(N1224="sníž. přenesená",J1224,0)</f>
        <v>0</v>
      </c>
      <c r="BI1224" s="228">
        <f>IF(N1224="nulová",J1224,0)</f>
        <v>0</v>
      </c>
      <c r="BJ1224" s="20" t="s">
        <v>93</v>
      </c>
      <c r="BK1224" s="228">
        <f>ROUND(I1224*H1224,2)</f>
        <v>0</v>
      </c>
      <c r="BL1224" s="20" t="s">
        <v>231</v>
      </c>
      <c r="BM1224" s="227" t="s">
        <v>1415</v>
      </c>
    </row>
    <row r="1225" s="2" customFormat="1">
      <c r="A1225" s="41"/>
      <c r="B1225" s="42"/>
      <c r="C1225" s="43"/>
      <c r="D1225" s="267" t="s">
        <v>314</v>
      </c>
      <c r="E1225" s="43"/>
      <c r="F1225" s="268" t="s">
        <v>1416</v>
      </c>
      <c r="G1225" s="43"/>
      <c r="H1225" s="43"/>
      <c r="I1225" s="269"/>
      <c r="J1225" s="43"/>
      <c r="K1225" s="43"/>
      <c r="L1225" s="47"/>
      <c r="M1225" s="270"/>
      <c r="N1225" s="271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314</v>
      </c>
      <c r="AU1225" s="20" t="s">
        <v>93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496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3" customFormat="1">
      <c r="A1227" s="13"/>
      <c r="B1227" s="229"/>
      <c r="C1227" s="230"/>
      <c r="D1227" s="231" t="s">
        <v>268</v>
      </c>
      <c r="E1227" s="232" t="s">
        <v>19</v>
      </c>
      <c r="F1227" s="233" t="s">
        <v>1417</v>
      </c>
      <c r="G1227" s="230"/>
      <c r="H1227" s="234">
        <v>1179.173</v>
      </c>
      <c r="I1227" s="235"/>
      <c r="J1227" s="230"/>
      <c r="K1227" s="230"/>
      <c r="L1227" s="236"/>
      <c r="M1227" s="237"/>
      <c r="N1227" s="238"/>
      <c r="O1227" s="238"/>
      <c r="P1227" s="238"/>
      <c r="Q1227" s="238"/>
      <c r="R1227" s="238"/>
      <c r="S1227" s="238"/>
      <c r="T1227" s="23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0" t="s">
        <v>268</v>
      </c>
      <c r="AU1227" s="240" t="s">
        <v>93</v>
      </c>
      <c r="AV1227" s="13" t="s">
        <v>93</v>
      </c>
      <c r="AW1227" s="13" t="s">
        <v>34</v>
      </c>
      <c r="AX1227" s="13" t="s">
        <v>74</v>
      </c>
      <c r="AY1227" s="240" t="s">
        <v>224</v>
      </c>
    </row>
    <row r="1228" s="14" customFormat="1">
      <c r="A1228" s="14"/>
      <c r="B1228" s="246"/>
      <c r="C1228" s="247"/>
      <c r="D1228" s="231" t="s">
        <v>268</v>
      </c>
      <c r="E1228" s="248" t="s">
        <v>19</v>
      </c>
      <c r="F1228" s="249" t="s">
        <v>1418</v>
      </c>
      <c r="G1228" s="247"/>
      <c r="H1228" s="248" t="s">
        <v>19</v>
      </c>
      <c r="I1228" s="250"/>
      <c r="J1228" s="247"/>
      <c r="K1228" s="247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268</v>
      </c>
      <c r="AU1228" s="255" t="s">
        <v>93</v>
      </c>
      <c r="AV1228" s="14" t="s">
        <v>82</v>
      </c>
      <c r="AW1228" s="14" t="s">
        <v>34</v>
      </c>
      <c r="AX1228" s="14" t="s">
        <v>74</v>
      </c>
      <c r="AY1228" s="255" t="s">
        <v>224</v>
      </c>
    </row>
    <row r="1229" s="14" customFormat="1">
      <c r="A1229" s="14"/>
      <c r="B1229" s="246"/>
      <c r="C1229" s="247"/>
      <c r="D1229" s="231" t="s">
        <v>268</v>
      </c>
      <c r="E1229" s="248" t="s">
        <v>19</v>
      </c>
      <c r="F1229" s="249" t="s">
        <v>1419</v>
      </c>
      <c r="G1229" s="247"/>
      <c r="H1229" s="248" t="s">
        <v>19</v>
      </c>
      <c r="I1229" s="250"/>
      <c r="J1229" s="247"/>
      <c r="K1229" s="247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268</v>
      </c>
      <c r="AU1229" s="255" t="s">
        <v>93</v>
      </c>
      <c r="AV1229" s="14" t="s">
        <v>82</v>
      </c>
      <c r="AW1229" s="14" t="s">
        <v>34</v>
      </c>
      <c r="AX1229" s="14" t="s">
        <v>74</v>
      </c>
      <c r="AY1229" s="255" t="s">
        <v>224</v>
      </c>
    </row>
    <row r="1230" s="13" customFormat="1">
      <c r="A1230" s="13"/>
      <c r="B1230" s="229"/>
      <c r="C1230" s="230"/>
      <c r="D1230" s="231" t="s">
        <v>268</v>
      </c>
      <c r="E1230" s="232" t="s">
        <v>19</v>
      </c>
      <c r="F1230" s="233" t="s">
        <v>1420</v>
      </c>
      <c r="G1230" s="230"/>
      <c r="H1230" s="234">
        <v>32.5</v>
      </c>
      <c r="I1230" s="235"/>
      <c r="J1230" s="230"/>
      <c r="K1230" s="230"/>
      <c r="L1230" s="236"/>
      <c r="M1230" s="237"/>
      <c r="N1230" s="238"/>
      <c r="O1230" s="238"/>
      <c r="P1230" s="238"/>
      <c r="Q1230" s="238"/>
      <c r="R1230" s="238"/>
      <c r="S1230" s="238"/>
      <c r="T1230" s="239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0" t="s">
        <v>268</v>
      </c>
      <c r="AU1230" s="240" t="s">
        <v>93</v>
      </c>
      <c r="AV1230" s="13" t="s">
        <v>93</v>
      </c>
      <c r="AW1230" s="13" t="s">
        <v>34</v>
      </c>
      <c r="AX1230" s="13" t="s">
        <v>74</v>
      </c>
      <c r="AY1230" s="240" t="s">
        <v>224</v>
      </c>
    </row>
    <row r="1231" s="16" customFormat="1">
      <c r="A1231" s="16"/>
      <c r="B1231" s="272"/>
      <c r="C1231" s="273"/>
      <c r="D1231" s="231" t="s">
        <v>268</v>
      </c>
      <c r="E1231" s="274" t="s">
        <v>19</v>
      </c>
      <c r="F1231" s="275" t="s">
        <v>351</v>
      </c>
      <c r="G1231" s="273"/>
      <c r="H1231" s="276">
        <v>1211.673</v>
      </c>
      <c r="I1231" s="277"/>
      <c r="J1231" s="273"/>
      <c r="K1231" s="273"/>
      <c r="L1231" s="278"/>
      <c r="M1231" s="279"/>
      <c r="N1231" s="280"/>
      <c r="O1231" s="280"/>
      <c r="P1231" s="280"/>
      <c r="Q1231" s="280"/>
      <c r="R1231" s="280"/>
      <c r="S1231" s="280"/>
      <c r="T1231" s="281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T1231" s="282" t="s">
        <v>268</v>
      </c>
      <c r="AU1231" s="282" t="s">
        <v>93</v>
      </c>
      <c r="AV1231" s="16" t="s">
        <v>231</v>
      </c>
      <c r="AW1231" s="16" t="s">
        <v>34</v>
      </c>
      <c r="AX1231" s="16" t="s">
        <v>82</v>
      </c>
      <c r="AY1231" s="282" t="s">
        <v>224</v>
      </c>
    </row>
    <row r="1232" s="2" customFormat="1" ht="78" customHeight="1">
      <c r="A1232" s="41"/>
      <c r="B1232" s="42"/>
      <c r="C1232" s="216" t="s">
        <v>1421</v>
      </c>
      <c r="D1232" s="216" t="s">
        <v>227</v>
      </c>
      <c r="E1232" s="217" t="s">
        <v>1422</v>
      </c>
      <c r="F1232" s="218" t="s">
        <v>1423</v>
      </c>
      <c r="G1232" s="219" t="s">
        <v>266</v>
      </c>
      <c r="H1232" s="220">
        <v>1179.173</v>
      </c>
      <c r="I1232" s="221"/>
      <c r="J1232" s="222">
        <f>ROUND(I1232*H1232,2)</f>
        <v>0</v>
      </c>
      <c r="K1232" s="218" t="s">
        <v>312</v>
      </c>
      <c r="L1232" s="47"/>
      <c r="M1232" s="223" t="s">
        <v>19</v>
      </c>
      <c r="N1232" s="224" t="s">
        <v>46</v>
      </c>
      <c r="O1232" s="87"/>
      <c r="P1232" s="225">
        <f>O1232*H1232</f>
        <v>0</v>
      </c>
      <c r="Q1232" s="225">
        <v>0.0118</v>
      </c>
      <c r="R1232" s="225">
        <f>Q1232*H1232</f>
        <v>13.9142414</v>
      </c>
      <c r="S1232" s="225">
        <v>0</v>
      </c>
      <c r="T1232" s="226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7" t="s">
        <v>231</v>
      </c>
      <c r="AT1232" s="227" t="s">
        <v>227</v>
      </c>
      <c r="AU1232" s="227" t="s">
        <v>93</v>
      </c>
      <c r="AY1232" s="20" t="s">
        <v>224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0" t="s">
        <v>93</v>
      </c>
      <c r="BK1232" s="228">
        <f>ROUND(I1232*H1232,2)</f>
        <v>0</v>
      </c>
      <c r="BL1232" s="20" t="s">
        <v>231</v>
      </c>
      <c r="BM1232" s="227" t="s">
        <v>1424</v>
      </c>
    </row>
    <row r="1233" s="2" customFormat="1">
      <c r="A1233" s="41"/>
      <c r="B1233" s="42"/>
      <c r="C1233" s="43"/>
      <c r="D1233" s="267" t="s">
        <v>314</v>
      </c>
      <c r="E1233" s="43"/>
      <c r="F1233" s="268" t="s">
        <v>1425</v>
      </c>
      <c r="G1233" s="43"/>
      <c r="H1233" s="43"/>
      <c r="I1233" s="269"/>
      <c r="J1233" s="43"/>
      <c r="K1233" s="43"/>
      <c r="L1233" s="47"/>
      <c r="M1233" s="270"/>
      <c r="N1233" s="271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314</v>
      </c>
      <c r="AU1233" s="20" t="s">
        <v>93</v>
      </c>
    </row>
    <row r="1234" s="14" customFormat="1">
      <c r="A1234" s="14"/>
      <c r="B1234" s="246"/>
      <c r="C1234" s="247"/>
      <c r="D1234" s="231" t="s">
        <v>268</v>
      </c>
      <c r="E1234" s="248" t="s">
        <v>19</v>
      </c>
      <c r="F1234" s="249" t="s">
        <v>496</v>
      </c>
      <c r="G1234" s="247"/>
      <c r="H1234" s="248" t="s">
        <v>19</v>
      </c>
      <c r="I1234" s="250"/>
      <c r="J1234" s="247"/>
      <c r="K1234" s="247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268</v>
      </c>
      <c r="AU1234" s="255" t="s">
        <v>93</v>
      </c>
      <c r="AV1234" s="14" t="s">
        <v>82</v>
      </c>
      <c r="AW1234" s="14" t="s">
        <v>34</v>
      </c>
      <c r="AX1234" s="14" t="s">
        <v>74</v>
      </c>
      <c r="AY1234" s="255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1426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1427</v>
      </c>
      <c r="G1236" s="230"/>
      <c r="H1236" s="234">
        <v>1139.423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4" customFormat="1">
      <c r="A1237" s="14"/>
      <c r="B1237" s="246"/>
      <c r="C1237" s="247"/>
      <c r="D1237" s="231" t="s">
        <v>268</v>
      </c>
      <c r="E1237" s="248" t="s">
        <v>19</v>
      </c>
      <c r="F1237" s="249" t="s">
        <v>1428</v>
      </c>
      <c r="G1237" s="247"/>
      <c r="H1237" s="248" t="s">
        <v>19</v>
      </c>
      <c r="I1237" s="250"/>
      <c r="J1237" s="247"/>
      <c r="K1237" s="247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268</v>
      </c>
      <c r="AU1237" s="255" t="s">
        <v>93</v>
      </c>
      <c r="AV1237" s="14" t="s">
        <v>82</v>
      </c>
      <c r="AW1237" s="14" t="s">
        <v>34</v>
      </c>
      <c r="AX1237" s="14" t="s">
        <v>74</v>
      </c>
      <c r="AY1237" s="255" t="s">
        <v>224</v>
      </c>
    </row>
    <row r="1238" s="13" customFormat="1">
      <c r="A1238" s="13"/>
      <c r="B1238" s="229"/>
      <c r="C1238" s="230"/>
      <c r="D1238" s="231" t="s">
        <v>268</v>
      </c>
      <c r="E1238" s="232" t="s">
        <v>19</v>
      </c>
      <c r="F1238" s="233" t="s">
        <v>1429</v>
      </c>
      <c r="G1238" s="230"/>
      <c r="H1238" s="234">
        <v>39.75</v>
      </c>
      <c r="I1238" s="235"/>
      <c r="J1238" s="230"/>
      <c r="K1238" s="230"/>
      <c r="L1238" s="236"/>
      <c r="M1238" s="237"/>
      <c r="N1238" s="238"/>
      <c r="O1238" s="238"/>
      <c r="P1238" s="238"/>
      <c r="Q1238" s="238"/>
      <c r="R1238" s="238"/>
      <c r="S1238" s="238"/>
      <c r="T1238" s="23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0" t="s">
        <v>268</v>
      </c>
      <c r="AU1238" s="240" t="s">
        <v>93</v>
      </c>
      <c r="AV1238" s="13" t="s">
        <v>93</v>
      </c>
      <c r="AW1238" s="13" t="s">
        <v>34</v>
      </c>
      <c r="AX1238" s="13" t="s">
        <v>74</v>
      </c>
      <c r="AY1238" s="240" t="s">
        <v>224</v>
      </c>
    </row>
    <row r="1239" s="16" customFormat="1">
      <c r="A1239" s="16"/>
      <c r="B1239" s="272"/>
      <c r="C1239" s="273"/>
      <c r="D1239" s="231" t="s">
        <v>268</v>
      </c>
      <c r="E1239" s="274" t="s">
        <v>19</v>
      </c>
      <c r="F1239" s="275" t="s">
        <v>351</v>
      </c>
      <c r="G1239" s="273"/>
      <c r="H1239" s="276">
        <v>1179.173</v>
      </c>
      <c r="I1239" s="277"/>
      <c r="J1239" s="273"/>
      <c r="K1239" s="273"/>
      <c r="L1239" s="278"/>
      <c r="M1239" s="279"/>
      <c r="N1239" s="280"/>
      <c r="O1239" s="280"/>
      <c r="P1239" s="280"/>
      <c r="Q1239" s="280"/>
      <c r="R1239" s="280"/>
      <c r="S1239" s="280"/>
      <c r="T1239" s="281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82" t="s">
        <v>268</v>
      </c>
      <c r="AU1239" s="282" t="s">
        <v>93</v>
      </c>
      <c r="AV1239" s="16" t="s">
        <v>231</v>
      </c>
      <c r="AW1239" s="16" t="s">
        <v>34</v>
      </c>
      <c r="AX1239" s="16" t="s">
        <v>82</v>
      </c>
      <c r="AY1239" s="282" t="s">
        <v>224</v>
      </c>
    </row>
    <row r="1240" s="2" customFormat="1" ht="24.15" customHeight="1">
      <c r="A1240" s="41"/>
      <c r="B1240" s="42"/>
      <c r="C1240" s="286" t="s">
        <v>1430</v>
      </c>
      <c r="D1240" s="286" t="s">
        <v>572</v>
      </c>
      <c r="E1240" s="287" t="s">
        <v>1431</v>
      </c>
      <c r="F1240" s="288" t="s">
        <v>1432</v>
      </c>
      <c r="G1240" s="289" t="s">
        <v>266</v>
      </c>
      <c r="H1240" s="290">
        <v>1238.1320000000001</v>
      </c>
      <c r="I1240" s="291"/>
      <c r="J1240" s="292">
        <f>ROUND(I1240*H1240,2)</f>
        <v>0</v>
      </c>
      <c r="K1240" s="288" t="s">
        <v>312</v>
      </c>
      <c r="L1240" s="293"/>
      <c r="M1240" s="294" t="s">
        <v>19</v>
      </c>
      <c r="N1240" s="295" t="s">
        <v>46</v>
      </c>
      <c r="O1240" s="87"/>
      <c r="P1240" s="225">
        <f>O1240*H1240</f>
        <v>0</v>
      </c>
      <c r="Q1240" s="225">
        <v>0.031</v>
      </c>
      <c r="R1240" s="225">
        <f>Q1240*H1240</f>
        <v>38.382092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254</v>
      </c>
      <c r="AT1240" s="227" t="s">
        <v>572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13" customFormat="1">
      <c r="A1241" s="13"/>
      <c r="B1241" s="229"/>
      <c r="C1241" s="230"/>
      <c r="D1241" s="231" t="s">
        <v>268</v>
      </c>
      <c r="E1241" s="232" t="s">
        <v>19</v>
      </c>
      <c r="F1241" s="233" t="s">
        <v>1434</v>
      </c>
      <c r="G1241" s="230"/>
      <c r="H1241" s="234">
        <v>1238.1320000000001</v>
      </c>
      <c r="I1241" s="235"/>
      <c r="J1241" s="230"/>
      <c r="K1241" s="230"/>
      <c r="L1241" s="236"/>
      <c r="M1241" s="237"/>
      <c r="N1241" s="238"/>
      <c r="O1241" s="238"/>
      <c r="P1241" s="238"/>
      <c r="Q1241" s="238"/>
      <c r="R1241" s="238"/>
      <c r="S1241" s="238"/>
      <c r="T1241" s="239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0" t="s">
        <v>268</v>
      </c>
      <c r="AU1241" s="240" t="s">
        <v>93</v>
      </c>
      <c r="AV1241" s="13" t="s">
        <v>93</v>
      </c>
      <c r="AW1241" s="13" t="s">
        <v>34</v>
      </c>
      <c r="AX1241" s="13" t="s">
        <v>82</v>
      </c>
      <c r="AY1241" s="240" t="s">
        <v>224</v>
      </c>
    </row>
    <row r="1242" s="2" customFormat="1" ht="24.15" customHeight="1">
      <c r="A1242" s="41"/>
      <c r="B1242" s="42"/>
      <c r="C1242" s="216" t="s">
        <v>1435</v>
      </c>
      <c r="D1242" s="216" t="s">
        <v>227</v>
      </c>
      <c r="E1242" s="217" t="s">
        <v>1436</v>
      </c>
      <c r="F1242" s="218" t="s">
        <v>1437</v>
      </c>
      <c r="G1242" s="219" t="s">
        <v>266</v>
      </c>
      <c r="H1242" s="220">
        <v>1211.673</v>
      </c>
      <c r="I1242" s="221"/>
      <c r="J1242" s="222">
        <f>ROUND(I1242*H1242,2)</f>
        <v>0</v>
      </c>
      <c r="K1242" s="218" t="s">
        <v>312</v>
      </c>
      <c r="L1242" s="47"/>
      <c r="M1242" s="223" t="s">
        <v>19</v>
      </c>
      <c r="N1242" s="224" t="s">
        <v>46</v>
      </c>
      <c r="O1242" s="87"/>
      <c r="P1242" s="225">
        <f>O1242*H1242</f>
        <v>0</v>
      </c>
      <c r="Q1242" s="225">
        <v>0.0040000000000000001</v>
      </c>
      <c r="R1242" s="225">
        <f>Q1242*H1242</f>
        <v>4.846692</v>
      </c>
      <c r="S1242" s="225">
        <v>0</v>
      </c>
      <c r="T1242" s="226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7" t="s">
        <v>231</v>
      </c>
      <c r="AT1242" s="227" t="s">
        <v>227</v>
      </c>
      <c r="AU1242" s="227" t="s">
        <v>93</v>
      </c>
      <c r="AY1242" s="20" t="s">
        <v>224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20" t="s">
        <v>93</v>
      </c>
      <c r="BK1242" s="228">
        <f>ROUND(I1242*H1242,2)</f>
        <v>0</v>
      </c>
      <c r="BL1242" s="20" t="s">
        <v>231</v>
      </c>
      <c r="BM1242" s="227" t="s">
        <v>1438</v>
      </c>
    </row>
    <row r="1243" s="2" customFormat="1">
      <c r="A1243" s="41"/>
      <c r="B1243" s="42"/>
      <c r="C1243" s="43"/>
      <c r="D1243" s="267" t="s">
        <v>314</v>
      </c>
      <c r="E1243" s="43"/>
      <c r="F1243" s="268" t="s">
        <v>1439</v>
      </c>
      <c r="G1243" s="43"/>
      <c r="H1243" s="43"/>
      <c r="I1243" s="269"/>
      <c r="J1243" s="43"/>
      <c r="K1243" s="43"/>
      <c r="L1243" s="47"/>
      <c r="M1243" s="270"/>
      <c r="N1243" s="271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314</v>
      </c>
      <c r="AU1243" s="20" t="s">
        <v>93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496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3" customFormat="1">
      <c r="A1245" s="13"/>
      <c r="B1245" s="229"/>
      <c r="C1245" s="230"/>
      <c r="D1245" s="231" t="s">
        <v>268</v>
      </c>
      <c r="E1245" s="232" t="s">
        <v>19</v>
      </c>
      <c r="F1245" s="233" t="s">
        <v>1417</v>
      </c>
      <c r="G1245" s="230"/>
      <c r="H1245" s="234">
        <v>1179.173</v>
      </c>
      <c r="I1245" s="235"/>
      <c r="J1245" s="230"/>
      <c r="K1245" s="230"/>
      <c r="L1245" s="236"/>
      <c r="M1245" s="237"/>
      <c r="N1245" s="238"/>
      <c r="O1245" s="238"/>
      <c r="P1245" s="238"/>
      <c r="Q1245" s="238"/>
      <c r="R1245" s="238"/>
      <c r="S1245" s="238"/>
      <c r="T1245" s="23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0" t="s">
        <v>268</v>
      </c>
      <c r="AU1245" s="240" t="s">
        <v>93</v>
      </c>
      <c r="AV1245" s="13" t="s">
        <v>93</v>
      </c>
      <c r="AW1245" s="13" t="s">
        <v>34</v>
      </c>
      <c r="AX1245" s="13" t="s">
        <v>74</v>
      </c>
      <c r="AY1245" s="240" t="s">
        <v>224</v>
      </c>
    </row>
    <row r="1246" s="14" customFormat="1">
      <c r="A1246" s="14"/>
      <c r="B1246" s="246"/>
      <c r="C1246" s="247"/>
      <c r="D1246" s="231" t="s">
        <v>268</v>
      </c>
      <c r="E1246" s="248" t="s">
        <v>19</v>
      </c>
      <c r="F1246" s="249" t="s">
        <v>1418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268</v>
      </c>
      <c r="AU1246" s="255" t="s">
        <v>93</v>
      </c>
      <c r="AV1246" s="14" t="s">
        <v>82</v>
      </c>
      <c r="AW1246" s="14" t="s">
        <v>34</v>
      </c>
      <c r="AX1246" s="14" t="s">
        <v>74</v>
      </c>
      <c r="AY1246" s="255" t="s">
        <v>224</v>
      </c>
    </row>
    <row r="1247" s="14" customFormat="1">
      <c r="A1247" s="14"/>
      <c r="B1247" s="246"/>
      <c r="C1247" s="247"/>
      <c r="D1247" s="231" t="s">
        <v>268</v>
      </c>
      <c r="E1247" s="248" t="s">
        <v>19</v>
      </c>
      <c r="F1247" s="249" t="s">
        <v>1419</v>
      </c>
      <c r="G1247" s="247"/>
      <c r="H1247" s="248" t="s">
        <v>19</v>
      </c>
      <c r="I1247" s="250"/>
      <c r="J1247" s="247"/>
      <c r="K1247" s="247"/>
      <c r="L1247" s="251"/>
      <c r="M1247" s="252"/>
      <c r="N1247" s="253"/>
      <c r="O1247" s="253"/>
      <c r="P1247" s="253"/>
      <c r="Q1247" s="253"/>
      <c r="R1247" s="253"/>
      <c r="S1247" s="253"/>
      <c r="T1247" s="25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5" t="s">
        <v>268</v>
      </c>
      <c r="AU1247" s="255" t="s">
        <v>93</v>
      </c>
      <c r="AV1247" s="14" t="s">
        <v>82</v>
      </c>
      <c r="AW1247" s="14" t="s">
        <v>34</v>
      </c>
      <c r="AX1247" s="14" t="s">
        <v>74</v>
      </c>
      <c r="AY1247" s="255" t="s">
        <v>224</v>
      </c>
    </row>
    <row r="1248" s="13" customFormat="1">
      <c r="A1248" s="13"/>
      <c r="B1248" s="229"/>
      <c r="C1248" s="230"/>
      <c r="D1248" s="231" t="s">
        <v>268</v>
      </c>
      <c r="E1248" s="232" t="s">
        <v>19</v>
      </c>
      <c r="F1248" s="233" t="s">
        <v>1420</v>
      </c>
      <c r="G1248" s="230"/>
      <c r="H1248" s="234">
        <v>32.5</v>
      </c>
      <c r="I1248" s="235"/>
      <c r="J1248" s="230"/>
      <c r="K1248" s="230"/>
      <c r="L1248" s="236"/>
      <c r="M1248" s="237"/>
      <c r="N1248" s="238"/>
      <c r="O1248" s="238"/>
      <c r="P1248" s="238"/>
      <c r="Q1248" s="238"/>
      <c r="R1248" s="238"/>
      <c r="S1248" s="238"/>
      <c r="T1248" s="239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0" t="s">
        <v>268</v>
      </c>
      <c r="AU1248" s="240" t="s">
        <v>93</v>
      </c>
      <c r="AV1248" s="13" t="s">
        <v>93</v>
      </c>
      <c r="AW1248" s="13" t="s">
        <v>34</v>
      </c>
      <c r="AX1248" s="13" t="s">
        <v>74</v>
      </c>
      <c r="AY1248" s="240" t="s">
        <v>224</v>
      </c>
    </row>
    <row r="1249" s="16" customFormat="1">
      <c r="A1249" s="16"/>
      <c r="B1249" s="272"/>
      <c r="C1249" s="273"/>
      <c r="D1249" s="231" t="s">
        <v>268</v>
      </c>
      <c r="E1249" s="274" t="s">
        <v>19</v>
      </c>
      <c r="F1249" s="275" t="s">
        <v>351</v>
      </c>
      <c r="G1249" s="273"/>
      <c r="H1249" s="276">
        <v>1211.673</v>
      </c>
      <c r="I1249" s="277"/>
      <c r="J1249" s="273"/>
      <c r="K1249" s="273"/>
      <c r="L1249" s="278"/>
      <c r="M1249" s="279"/>
      <c r="N1249" s="280"/>
      <c r="O1249" s="280"/>
      <c r="P1249" s="280"/>
      <c r="Q1249" s="280"/>
      <c r="R1249" s="280"/>
      <c r="S1249" s="280"/>
      <c r="T1249" s="281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82" t="s">
        <v>268</v>
      </c>
      <c r="AU1249" s="282" t="s">
        <v>93</v>
      </c>
      <c r="AV1249" s="16" t="s">
        <v>231</v>
      </c>
      <c r="AW1249" s="16" t="s">
        <v>34</v>
      </c>
      <c r="AX1249" s="16" t="s">
        <v>82</v>
      </c>
      <c r="AY1249" s="282" t="s">
        <v>224</v>
      </c>
    </row>
    <row r="1250" s="2" customFormat="1" ht="33" customHeight="1">
      <c r="A1250" s="41"/>
      <c r="B1250" s="42"/>
      <c r="C1250" s="216" t="s">
        <v>1440</v>
      </c>
      <c r="D1250" s="216" t="s">
        <v>227</v>
      </c>
      <c r="E1250" s="217" t="s">
        <v>1441</v>
      </c>
      <c r="F1250" s="218" t="s">
        <v>1442</v>
      </c>
      <c r="G1250" s="219" t="s">
        <v>266</v>
      </c>
      <c r="H1250" s="220">
        <v>12285.038000000001</v>
      </c>
      <c r="I1250" s="221"/>
      <c r="J1250" s="222">
        <f>ROUND(I1250*H1250,2)</f>
        <v>0</v>
      </c>
      <c r="K1250" s="218" t="s">
        <v>312</v>
      </c>
      <c r="L1250" s="47"/>
      <c r="M1250" s="223" t="s">
        <v>19</v>
      </c>
      <c r="N1250" s="224" t="s">
        <v>46</v>
      </c>
      <c r="O1250" s="87"/>
      <c r="P1250" s="225">
        <f>O1250*H1250</f>
        <v>0</v>
      </c>
      <c r="Q1250" s="225">
        <v>0.0073499999999999998</v>
      </c>
      <c r="R1250" s="225">
        <f>Q1250*H1250</f>
        <v>90.295029299999996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231</v>
      </c>
      <c r="AT1250" s="227" t="s">
        <v>227</v>
      </c>
      <c r="AU1250" s="227" t="s">
        <v>93</v>
      </c>
      <c r="AY1250" s="20" t="s">
        <v>224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93</v>
      </c>
      <c r="BK1250" s="228">
        <f>ROUND(I1250*H1250,2)</f>
        <v>0</v>
      </c>
      <c r="BL1250" s="20" t="s">
        <v>231</v>
      </c>
      <c r="BM1250" s="227" t="s">
        <v>1443</v>
      </c>
    </row>
    <row r="1251" s="2" customFormat="1">
      <c r="A1251" s="41"/>
      <c r="B1251" s="42"/>
      <c r="C1251" s="43"/>
      <c r="D1251" s="267" t="s">
        <v>314</v>
      </c>
      <c r="E1251" s="43"/>
      <c r="F1251" s="268" t="s">
        <v>1444</v>
      </c>
      <c r="G1251" s="43"/>
      <c r="H1251" s="43"/>
      <c r="I1251" s="269"/>
      <c r="J1251" s="43"/>
      <c r="K1251" s="43"/>
      <c r="L1251" s="47"/>
      <c r="M1251" s="270"/>
      <c r="N1251" s="271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314</v>
      </c>
      <c r="AU1251" s="20" t="s">
        <v>93</v>
      </c>
    </row>
    <row r="1252" s="14" customFormat="1">
      <c r="A1252" s="14"/>
      <c r="B1252" s="246"/>
      <c r="C1252" s="247"/>
      <c r="D1252" s="231" t="s">
        <v>268</v>
      </c>
      <c r="E1252" s="248" t="s">
        <v>19</v>
      </c>
      <c r="F1252" s="249" t="s">
        <v>496</v>
      </c>
      <c r="G1252" s="247"/>
      <c r="H1252" s="248" t="s">
        <v>19</v>
      </c>
      <c r="I1252" s="250"/>
      <c r="J1252" s="247"/>
      <c r="K1252" s="247"/>
      <c r="L1252" s="251"/>
      <c r="M1252" s="252"/>
      <c r="N1252" s="253"/>
      <c r="O1252" s="253"/>
      <c r="P1252" s="253"/>
      <c r="Q1252" s="253"/>
      <c r="R1252" s="253"/>
      <c r="S1252" s="253"/>
      <c r="T1252" s="25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5" t="s">
        <v>268</v>
      </c>
      <c r="AU1252" s="255" t="s">
        <v>93</v>
      </c>
      <c r="AV1252" s="14" t="s">
        <v>82</v>
      </c>
      <c r="AW1252" s="14" t="s">
        <v>34</v>
      </c>
      <c r="AX1252" s="14" t="s">
        <v>74</v>
      </c>
      <c r="AY1252" s="255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1445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3" customFormat="1">
      <c r="A1254" s="13"/>
      <c r="B1254" s="229"/>
      <c r="C1254" s="230"/>
      <c r="D1254" s="231" t="s">
        <v>268</v>
      </c>
      <c r="E1254" s="232" t="s">
        <v>19</v>
      </c>
      <c r="F1254" s="233" t="s">
        <v>1446</v>
      </c>
      <c r="G1254" s="230"/>
      <c r="H1254" s="234">
        <v>454.82299999999998</v>
      </c>
      <c r="I1254" s="235"/>
      <c r="J1254" s="230"/>
      <c r="K1254" s="230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0" t="s">
        <v>268</v>
      </c>
      <c r="AU1254" s="240" t="s">
        <v>93</v>
      </c>
      <c r="AV1254" s="13" t="s">
        <v>93</v>
      </c>
      <c r="AW1254" s="13" t="s">
        <v>34</v>
      </c>
      <c r="AX1254" s="13" t="s">
        <v>74</v>
      </c>
      <c r="AY1254" s="240" t="s">
        <v>224</v>
      </c>
    </row>
    <row r="1255" s="14" customFormat="1">
      <c r="A1255" s="14"/>
      <c r="B1255" s="246"/>
      <c r="C1255" s="247"/>
      <c r="D1255" s="231" t="s">
        <v>268</v>
      </c>
      <c r="E1255" s="248" t="s">
        <v>19</v>
      </c>
      <c r="F1255" s="249" t="s">
        <v>648</v>
      </c>
      <c r="G1255" s="247"/>
      <c r="H1255" s="248" t="s">
        <v>19</v>
      </c>
      <c r="I1255" s="250"/>
      <c r="J1255" s="247"/>
      <c r="K1255" s="247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268</v>
      </c>
      <c r="AU1255" s="255" t="s">
        <v>93</v>
      </c>
      <c r="AV1255" s="14" t="s">
        <v>82</v>
      </c>
      <c r="AW1255" s="14" t="s">
        <v>34</v>
      </c>
      <c r="AX1255" s="14" t="s">
        <v>74</v>
      </c>
      <c r="AY1255" s="255" t="s">
        <v>224</v>
      </c>
    </row>
    <row r="1256" s="14" customFormat="1">
      <c r="A1256" s="14"/>
      <c r="B1256" s="246"/>
      <c r="C1256" s="247"/>
      <c r="D1256" s="231" t="s">
        <v>268</v>
      </c>
      <c r="E1256" s="248" t="s">
        <v>19</v>
      </c>
      <c r="F1256" s="249" t="s">
        <v>1447</v>
      </c>
      <c r="G1256" s="247"/>
      <c r="H1256" s="248" t="s">
        <v>19</v>
      </c>
      <c r="I1256" s="250"/>
      <c r="J1256" s="247"/>
      <c r="K1256" s="247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268</v>
      </c>
      <c r="AU1256" s="255" t="s">
        <v>93</v>
      </c>
      <c r="AV1256" s="14" t="s">
        <v>82</v>
      </c>
      <c r="AW1256" s="14" t="s">
        <v>34</v>
      </c>
      <c r="AX1256" s="14" t="s">
        <v>74</v>
      </c>
      <c r="AY1256" s="255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1448</v>
      </c>
      <c r="G1257" s="230"/>
      <c r="H1257" s="234">
        <v>1310.643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1449</v>
      </c>
      <c r="G1258" s="230"/>
      <c r="H1258" s="234">
        <v>-117.166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1450</v>
      </c>
      <c r="G1259" s="230"/>
      <c r="H1259" s="234">
        <v>-19.966000000000001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3" customFormat="1">
      <c r="A1260" s="13"/>
      <c r="B1260" s="229"/>
      <c r="C1260" s="230"/>
      <c r="D1260" s="231" t="s">
        <v>268</v>
      </c>
      <c r="E1260" s="232" t="s">
        <v>19</v>
      </c>
      <c r="F1260" s="233" t="s">
        <v>1451</v>
      </c>
      <c r="G1260" s="230"/>
      <c r="H1260" s="234">
        <v>-158.33500000000001</v>
      </c>
      <c r="I1260" s="235"/>
      <c r="J1260" s="230"/>
      <c r="K1260" s="230"/>
      <c r="L1260" s="236"/>
      <c r="M1260" s="237"/>
      <c r="N1260" s="238"/>
      <c r="O1260" s="238"/>
      <c r="P1260" s="238"/>
      <c r="Q1260" s="238"/>
      <c r="R1260" s="238"/>
      <c r="S1260" s="238"/>
      <c r="T1260" s="23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0" t="s">
        <v>268</v>
      </c>
      <c r="AU1260" s="240" t="s">
        <v>93</v>
      </c>
      <c r="AV1260" s="13" t="s">
        <v>93</v>
      </c>
      <c r="AW1260" s="13" t="s">
        <v>34</v>
      </c>
      <c r="AX1260" s="13" t="s">
        <v>74</v>
      </c>
      <c r="AY1260" s="240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1452</v>
      </c>
      <c r="G1261" s="230"/>
      <c r="H1261" s="234">
        <v>-4.3200000000000003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4" customFormat="1">
      <c r="A1262" s="14"/>
      <c r="B1262" s="246"/>
      <c r="C1262" s="247"/>
      <c r="D1262" s="231" t="s">
        <v>268</v>
      </c>
      <c r="E1262" s="248" t="s">
        <v>19</v>
      </c>
      <c r="F1262" s="249" t="s">
        <v>1453</v>
      </c>
      <c r="G1262" s="247"/>
      <c r="H1262" s="248" t="s">
        <v>19</v>
      </c>
      <c r="I1262" s="250"/>
      <c r="J1262" s="247"/>
      <c r="K1262" s="247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268</v>
      </c>
      <c r="AU1262" s="255" t="s">
        <v>93</v>
      </c>
      <c r="AV1262" s="14" t="s">
        <v>82</v>
      </c>
      <c r="AW1262" s="14" t="s">
        <v>34</v>
      </c>
      <c r="AX1262" s="14" t="s">
        <v>74</v>
      </c>
      <c r="AY1262" s="255" t="s">
        <v>224</v>
      </c>
    </row>
    <row r="1263" s="13" customFormat="1">
      <c r="A1263" s="13"/>
      <c r="B1263" s="229"/>
      <c r="C1263" s="230"/>
      <c r="D1263" s="231" t="s">
        <v>268</v>
      </c>
      <c r="E1263" s="232" t="s">
        <v>19</v>
      </c>
      <c r="F1263" s="233" t="s">
        <v>1454</v>
      </c>
      <c r="G1263" s="230"/>
      <c r="H1263" s="234">
        <v>1596.944</v>
      </c>
      <c r="I1263" s="235"/>
      <c r="J1263" s="230"/>
      <c r="K1263" s="230"/>
      <c r="L1263" s="236"/>
      <c r="M1263" s="237"/>
      <c r="N1263" s="238"/>
      <c r="O1263" s="238"/>
      <c r="P1263" s="238"/>
      <c r="Q1263" s="238"/>
      <c r="R1263" s="238"/>
      <c r="S1263" s="238"/>
      <c r="T1263" s="239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0" t="s">
        <v>268</v>
      </c>
      <c r="AU1263" s="240" t="s">
        <v>93</v>
      </c>
      <c r="AV1263" s="13" t="s">
        <v>93</v>
      </c>
      <c r="AW1263" s="13" t="s">
        <v>34</v>
      </c>
      <c r="AX1263" s="13" t="s">
        <v>74</v>
      </c>
      <c r="AY1263" s="240" t="s">
        <v>224</v>
      </c>
    </row>
    <row r="1264" s="13" customFormat="1">
      <c r="A1264" s="13"/>
      <c r="B1264" s="229"/>
      <c r="C1264" s="230"/>
      <c r="D1264" s="231" t="s">
        <v>268</v>
      </c>
      <c r="E1264" s="232" t="s">
        <v>19</v>
      </c>
      <c r="F1264" s="233" t="s">
        <v>1455</v>
      </c>
      <c r="G1264" s="230"/>
      <c r="H1264" s="234">
        <v>-55.240000000000002</v>
      </c>
      <c r="I1264" s="235"/>
      <c r="J1264" s="230"/>
      <c r="K1264" s="230"/>
      <c r="L1264" s="236"/>
      <c r="M1264" s="237"/>
      <c r="N1264" s="238"/>
      <c r="O1264" s="238"/>
      <c r="P1264" s="238"/>
      <c r="Q1264" s="238"/>
      <c r="R1264" s="238"/>
      <c r="S1264" s="238"/>
      <c r="T1264" s="239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0" t="s">
        <v>268</v>
      </c>
      <c r="AU1264" s="240" t="s">
        <v>93</v>
      </c>
      <c r="AV1264" s="13" t="s">
        <v>93</v>
      </c>
      <c r="AW1264" s="13" t="s">
        <v>34</v>
      </c>
      <c r="AX1264" s="13" t="s">
        <v>74</v>
      </c>
      <c r="AY1264" s="240" t="s">
        <v>224</v>
      </c>
    </row>
    <row r="1265" s="15" customFormat="1">
      <c r="A1265" s="15"/>
      <c r="B1265" s="256"/>
      <c r="C1265" s="257"/>
      <c r="D1265" s="231" t="s">
        <v>268</v>
      </c>
      <c r="E1265" s="258" t="s">
        <v>19</v>
      </c>
      <c r="F1265" s="259" t="s">
        <v>300</v>
      </c>
      <c r="G1265" s="257"/>
      <c r="H1265" s="260">
        <v>3007.3829999999998</v>
      </c>
      <c r="I1265" s="261"/>
      <c r="J1265" s="257"/>
      <c r="K1265" s="257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268</v>
      </c>
      <c r="AU1265" s="266" t="s">
        <v>93</v>
      </c>
      <c r="AV1265" s="15" t="s">
        <v>108</v>
      </c>
      <c r="AW1265" s="15" t="s">
        <v>34</v>
      </c>
      <c r="AX1265" s="15" t="s">
        <v>74</v>
      </c>
      <c r="AY1265" s="266" t="s">
        <v>224</v>
      </c>
    </row>
    <row r="1266" s="14" customFormat="1">
      <c r="A1266" s="14"/>
      <c r="B1266" s="246"/>
      <c r="C1266" s="247"/>
      <c r="D1266" s="231" t="s">
        <v>268</v>
      </c>
      <c r="E1266" s="248" t="s">
        <v>19</v>
      </c>
      <c r="F1266" s="249" t="s">
        <v>662</v>
      </c>
      <c r="G1266" s="247"/>
      <c r="H1266" s="248" t="s">
        <v>19</v>
      </c>
      <c r="I1266" s="250"/>
      <c r="J1266" s="247"/>
      <c r="K1266" s="247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268</v>
      </c>
      <c r="AU1266" s="255" t="s">
        <v>93</v>
      </c>
      <c r="AV1266" s="14" t="s">
        <v>82</v>
      </c>
      <c r="AW1266" s="14" t="s">
        <v>34</v>
      </c>
      <c r="AX1266" s="14" t="s">
        <v>74</v>
      </c>
      <c r="AY1266" s="255" t="s">
        <v>224</v>
      </c>
    </row>
    <row r="1267" s="14" customFormat="1">
      <c r="A1267" s="14"/>
      <c r="B1267" s="246"/>
      <c r="C1267" s="247"/>
      <c r="D1267" s="231" t="s">
        <v>268</v>
      </c>
      <c r="E1267" s="248" t="s">
        <v>19</v>
      </c>
      <c r="F1267" s="249" t="s">
        <v>1456</v>
      </c>
      <c r="G1267" s="247"/>
      <c r="H1267" s="248" t="s">
        <v>19</v>
      </c>
      <c r="I1267" s="250"/>
      <c r="J1267" s="247"/>
      <c r="K1267" s="247"/>
      <c r="L1267" s="251"/>
      <c r="M1267" s="252"/>
      <c r="N1267" s="253"/>
      <c r="O1267" s="253"/>
      <c r="P1267" s="253"/>
      <c r="Q1267" s="253"/>
      <c r="R1267" s="253"/>
      <c r="S1267" s="253"/>
      <c r="T1267" s="25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5" t="s">
        <v>268</v>
      </c>
      <c r="AU1267" s="255" t="s">
        <v>93</v>
      </c>
      <c r="AV1267" s="14" t="s">
        <v>82</v>
      </c>
      <c r="AW1267" s="14" t="s">
        <v>34</v>
      </c>
      <c r="AX1267" s="14" t="s">
        <v>74</v>
      </c>
      <c r="AY1267" s="255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1457</v>
      </c>
      <c r="G1268" s="230"/>
      <c r="H1268" s="234">
        <v>1657.5409999999999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3" customFormat="1">
      <c r="A1269" s="13"/>
      <c r="B1269" s="229"/>
      <c r="C1269" s="230"/>
      <c r="D1269" s="231" t="s">
        <v>268</v>
      </c>
      <c r="E1269" s="232" t="s">
        <v>19</v>
      </c>
      <c r="F1269" s="233" t="s">
        <v>1458</v>
      </c>
      <c r="G1269" s="230"/>
      <c r="H1269" s="234">
        <v>-188.31</v>
      </c>
      <c r="I1269" s="235"/>
      <c r="J1269" s="230"/>
      <c r="K1269" s="230"/>
      <c r="L1269" s="236"/>
      <c r="M1269" s="237"/>
      <c r="N1269" s="238"/>
      <c r="O1269" s="238"/>
      <c r="P1269" s="238"/>
      <c r="Q1269" s="238"/>
      <c r="R1269" s="238"/>
      <c r="S1269" s="238"/>
      <c r="T1269" s="23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0" t="s">
        <v>268</v>
      </c>
      <c r="AU1269" s="240" t="s">
        <v>93</v>
      </c>
      <c r="AV1269" s="13" t="s">
        <v>93</v>
      </c>
      <c r="AW1269" s="13" t="s">
        <v>34</v>
      </c>
      <c r="AX1269" s="13" t="s">
        <v>74</v>
      </c>
      <c r="AY1269" s="240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1459</v>
      </c>
      <c r="G1270" s="230"/>
      <c r="H1270" s="234">
        <v>-9.4350000000000005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4" customFormat="1">
      <c r="A1271" s="14"/>
      <c r="B1271" s="246"/>
      <c r="C1271" s="247"/>
      <c r="D1271" s="231" t="s">
        <v>268</v>
      </c>
      <c r="E1271" s="248" t="s">
        <v>19</v>
      </c>
      <c r="F1271" s="249" t="s">
        <v>1460</v>
      </c>
      <c r="G1271" s="247"/>
      <c r="H1271" s="248" t="s">
        <v>19</v>
      </c>
      <c r="I1271" s="250"/>
      <c r="J1271" s="247"/>
      <c r="K1271" s="247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268</v>
      </c>
      <c r="AU1271" s="255" t="s">
        <v>93</v>
      </c>
      <c r="AV1271" s="14" t="s">
        <v>82</v>
      </c>
      <c r="AW1271" s="14" t="s">
        <v>34</v>
      </c>
      <c r="AX1271" s="14" t="s">
        <v>74</v>
      </c>
      <c r="AY1271" s="255" t="s">
        <v>224</v>
      </c>
    </row>
    <row r="1272" s="13" customFormat="1">
      <c r="A1272" s="13"/>
      <c r="B1272" s="229"/>
      <c r="C1272" s="230"/>
      <c r="D1272" s="231" t="s">
        <v>268</v>
      </c>
      <c r="E1272" s="232" t="s">
        <v>19</v>
      </c>
      <c r="F1272" s="233" t="s">
        <v>1461</v>
      </c>
      <c r="G1272" s="230"/>
      <c r="H1272" s="234">
        <v>1503.4179999999999</v>
      </c>
      <c r="I1272" s="235"/>
      <c r="J1272" s="230"/>
      <c r="K1272" s="230"/>
      <c r="L1272" s="236"/>
      <c r="M1272" s="237"/>
      <c r="N1272" s="238"/>
      <c r="O1272" s="238"/>
      <c r="P1272" s="238"/>
      <c r="Q1272" s="238"/>
      <c r="R1272" s="238"/>
      <c r="S1272" s="238"/>
      <c r="T1272" s="23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0" t="s">
        <v>268</v>
      </c>
      <c r="AU1272" s="240" t="s">
        <v>93</v>
      </c>
      <c r="AV1272" s="13" t="s">
        <v>93</v>
      </c>
      <c r="AW1272" s="13" t="s">
        <v>34</v>
      </c>
      <c r="AX1272" s="13" t="s">
        <v>74</v>
      </c>
      <c r="AY1272" s="240" t="s">
        <v>224</v>
      </c>
    </row>
    <row r="1273" s="15" customFormat="1">
      <c r="A1273" s="15"/>
      <c r="B1273" s="256"/>
      <c r="C1273" s="257"/>
      <c r="D1273" s="231" t="s">
        <v>268</v>
      </c>
      <c r="E1273" s="258" t="s">
        <v>19</v>
      </c>
      <c r="F1273" s="259" t="s">
        <v>300</v>
      </c>
      <c r="G1273" s="257"/>
      <c r="H1273" s="260">
        <v>2963.2139999999999</v>
      </c>
      <c r="I1273" s="261"/>
      <c r="J1273" s="257"/>
      <c r="K1273" s="257"/>
      <c r="L1273" s="262"/>
      <c r="M1273" s="263"/>
      <c r="N1273" s="264"/>
      <c r="O1273" s="264"/>
      <c r="P1273" s="264"/>
      <c r="Q1273" s="264"/>
      <c r="R1273" s="264"/>
      <c r="S1273" s="264"/>
      <c r="T1273" s="26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6" t="s">
        <v>268</v>
      </c>
      <c r="AU1273" s="266" t="s">
        <v>93</v>
      </c>
      <c r="AV1273" s="15" t="s">
        <v>108</v>
      </c>
      <c r="AW1273" s="15" t="s">
        <v>34</v>
      </c>
      <c r="AX1273" s="15" t="s">
        <v>74</v>
      </c>
      <c r="AY1273" s="266" t="s">
        <v>224</v>
      </c>
    </row>
    <row r="1274" s="14" customFormat="1">
      <c r="A1274" s="14"/>
      <c r="B1274" s="246"/>
      <c r="C1274" s="247"/>
      <c r="D1274" s="231" t="s">
        <v>268</v>
      </c>
      <c r="E1274" s="248" t="s">
        <v>19</v>
      </c>
      <c r="F1274" s="249" t="s">
        <v>664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268</v>
      </c>
      <c r="AU1274" s="255" t="s">
        <v>93</v>
      </c>
      <c r="AV1274" s="14" t="s">
        <v>82</v>
      </c>
      <c r="AW1274" s="14" t="s">
        <v>34</v>
      </c>
      <c r="AX1274" s="14" t="s">
        <v>74</v>
      </c>
      <c r="AY1274" s="255" t="s">
        <v>224</v>
      </c>
    </row>
    <row r="1275" s="14" customFormat="1">
      <c r="A1275" s="14"/>
      <c r="B1275" s="246"/>
      <c r="C1275" s="247"/>
      <c r="D1275" s="231" t="s">
        <v>268</v>
      </c>
      <c r="E1275" s="248" t="s">
        <v>19</v>
      </c>
      <c r="F1275" s="249" t="s">
        <v>1456</v>
      </c>
      <c r="G1275" s="247"/>
      <c r="H1275" s="248" t="s">
        <v>19</v>
      </c>
      <c r="I1275" s="250"/>
      <c r="J1275" s="247"/>
      <c r="K1275" s="247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268</v>
      </c>
      <c r="AU1275" s="255" t="s">
        <v>93</v>
      </c>
      <c r="AV1275" s="14" t="s">
        <v>82</v>
      </c>
      <c r="AW1275" s="14" t="s">
        <v>34</v>
      </c>
      <c r="AX1275" s="14" t="s">
        <v>74</v>
      </c>
      <c r="AY1275" s="255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1457</v>
      </c>
      <c r="G1276" s="230"/>
      <c r="H1276" s="234">
        <v>1657.5409999999999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3" customFormat="1">
      <c r="A1277" s="13"/>
      <c r="B1277" s="229"/>
      <c r="C1277" s="230"/>
      <c r="D1277" s="231" t="s">
        <v>268</v>
      </c>
      <c r="E1277" s="232" t="s">
        <v>19</v>
      </c>
      <c r="F1277" s="233" t="s">
        <v>1458</v>
      </c>
      <c r="G1277" s="230"/>
      <c r="H1277" s="234">
        <v>-188.31</v>
      </c>
      <c r="I1277" s="235"/>
      <c r="J1277" s="230"/>
      <c r="K1277" s="230"/>
      <c r="L1277" s="236"/>
      <c r="M1277" s="237"/>
      <c r="N1277" s="238"/>
      <c r="O1277" s="238"/>
      <c r="P1277" s="238"/>
      <c r="Q1277" s="238"/>
      <c r="R1277" s="238"/>
      <c r="S1277" s="238"/>
      <c r="T1277" s="239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0" t="s">
        <v>268</v>
      </c>
      <c r="AU1277" s="240" t="s">
        <v>93</v>
      </c>
      <c r="AV1277" s="13" t="s">
        <v>93</v>
      </c>
      <c r="AW1277" s="13" t="s">
        <v>34</v>
      </c>
      <c r="AX1277" s="13" t="s">
        <v>74</v>
      </c>
      <c r="AY1277" s="240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1459</v>
      </c>
      <c r="G1278" s="230"/>
      <c r="H1278" s="234">
        <v>-9.4350000000000005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4" customFormat="1">
      <c r="A1279" s="14"/>
      <c r="B1279" s="246"/>
      <c r="C1279" s="247"/>
      <c r="D1279" s="231" t="s">
        <v>268</v>
      </c>
      <c r="E1279" s="248" t="s">
        <v>19</v>
      </c>
      <c r="F1279" s="249" t="s">
        <v>1460</v>
      </c>
      <c r="G1279" s="247"/>
      <c r="H1279" s="248" t="s">
        <v>19</v>
      </c>
      <c r="I1279" s="250"/>
      <c r="J1279" s="247"/>
      <c r="K1279" s="247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268</v>
      </c>
      <c r="AU1279" s="255" t="s">
        <v>93</v>
      </c>
      <c r="AV1279" s="14" t="s">
        <v>82</v>
      </c>
      <c r="AW1279" s="14" t="s">
        <v>34</v>
      </c>
      <c r="AX1279" s="14" t="s">
        <v>74</v>
      </c>
      <c r="AY1279" s="255" t="s">
        <v>224</v>
      </c>
    </row>
    <row r="1280" s="13" customFormat="1">
      <c r="A1280" s="13"/>
      <c r="B1280" s="229"/>
      <c r="C1280" s="230"/>
      <c r="D1280" s="231" t="s">
        <v>268</v>
      </c>
      <c r="E1280" s="232" t="s">
        <v>19</v>
      </c>
      <c r="F1280" s="233" t="s">
        <v>1461</v>
      </c>
      <c r="G1280" s="230"/>
      <c r="H1280" s="234">
        <v>1503.4179999999999</v>
      </c>
      <c r="I1280" s="235"/>
      <c r="J1280" s="230"/>
      <c r="K1280" s="230"/>
      <c r="L1280" s="236"/>
      <c r="M1280" s="237"/>
      <c r="N1280" s="238"/>
      <c r="O1280" s="238"/>
      <c r="P1280" s="238"/>
      <c r="Q1280" s="238"/>
      <c r="R1280" s="238"/>
      <c r="S1280" s="238"/>
      <c r="T1280" s="23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0" t="s">
        <v>268</v>
      </c>
      <c r="AU1280" s="240" t="s">
        <v>93</v>
      </c>
      <c r="AV1280" s="13" t="s">
        <v>93</v>
      </c>
      <c r="AW1280" s="13" t="s">
        <v>34</v>
      </c>
      <c r="AX1280" s="13" t="s">
        <v>74</v>
      </c>
      <c r="AY1280" s="240" t="s">
        <v>224</v>
      </c>
    </row>
    <row r="1281" s="15" customFormat="1">
      <c r="A1281" s="15"/>
      <c r="B1281" s="256"/>
      <c r="C1281" s="257"/>
      <c r="D1281" s="231" t="s">
        <v>268</v>
      </c>
      <c r="E1281" s="258" t="s">
        <v>19</v>
      </c>
      <c r="F1281" s="259" t="s">
        <v>300</v>
      </c>
      <c r="G1281" s="257"/>
      <c r="H1281" s="260">
        <v>2963.2139999999999</v>
      </c>
      <c r="I1281" s="261"/>
      <c r="J1281" s="257"/>
      <c r="K1281" s="257"/>
      <c r="L1281" s="262"/>
      <c r="M1281" s="263"/>
      <c r="N1281" s="264"/>
      <c r="O1281" s="264"/>
      <c r="P1281" s="264"/>
      <c r="Q1281" s="264"/>
      <c r="R1281" s="264"/>
      <c r="S1281" s="264"/>
      <c r="T1281" s="26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6" t="s">
        <v>268</v>
      </c>
      <c r="AU1281" s="266" t="s">
        <v>93</v>
      </c>
      <c r="AV1281" s="15" t="s">
        <v>108</v>
      </c>
      <c r="AW1281" s="15" t="s">
        <v>34</v>
      </c>
      <c r="AX1281" s="15" t="s">
        <v>74</v>
      </c>
      <c r="AY1281" s="266" t="s">
        <v>224</v>
      </c>
    </row>
    <row r="1282" s="14" customFormat="1">
      <c r="A1282" s="14"/>
      <c r="B1282" s="246"/>
      <c r="C1282" s="247"/>
      <c r="D1282" s="231" t="s">
        <v>268</v>
      </c>
      <c r="E1282" s="248" t="s">
        <v>19</v>
      </c>
      <c r="F1282" s="249" t="s">
        <v>665</v>
      </c>
      <c r="G1282" s="247"/>
      <c r="H1282" s="248" t="s">
        <v>19</v>
      </c>
      <c r="I1282" s="250"/>
      <c r="J1282" s="247"/>
      <c r="K1282" s="247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268</v>
      </c>
      <c r="AU1282" s="255" t="s">
        <v>93</v>
      </c>
      <c r="AV1282" s="14" t="s">
        <v>82</v>
      </c>
      <c r="AW1282" s="14" t="s">
        <v>34</v>
      </c>
      <c r="AX1282" s="14" t="s">
        <v>74</v>
      </c>
      <c r="AY1282" s="255" t="s">
        <v>224</v>
      </c>
    </row>
    <row r="1283" s="14" customFormat="1">
      <c r="A1283" s="14"/>
      <c r="B1283" s="246"/>
      <c r="C1283" s="247"/>
      <c r="D1283" s="231" t="s">
        <v>268</v>
      </c>
      <c r="E1283" s="248" t="s">
        <v>19</v>
      </c>
      <c r="F1283" s="249" t="s">
        <v>1456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268</v>
      </c>
      <c r="AU1283" s="255" t="s">
        <v>93</v>
      </c>
      <c r="AV1283" s="14" t="s">
        <v>82</v>
      </c>
      <c r="AW1283" s="14" t="s">
        <v>34</v>
      </c>
      <c r="AX1283" s="14" t="s">
        <v>74</v>
      </c>
      <c r="AY1283" s="255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1462</v>
      </c>
      <c r="G1284" s="230"/>
      <c r="H1284" s="234">
        <v>1537.194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3" customFormat="1">
      <c r="A1285" s="13"/>
      <c r="B1285" s="229"/>
      <c r="C1285" s="230"/>
      <c r="D1285" s="231" t="s">
        <v>268</v>
      </c>
      <c r="E1285" s="232" t="s">
        <v>19</v>
      </c>
      <c r="F1285" s="233" t="s">
        <v>1463</v>
      </c>
      <c r="G1285" s="230"/>
      <c r="H1285" s="234">
        <v>-178.00899999999999</v>
      </c>
      <c r="I1285" s="235"/>
      <c r="J1285" s="230"/>
      <c r="K1285" s="230"/>
      <c r="L1285" s="236"/>
      <c r="M1285" s="237"/>
      <c r="N1285" s="238"/>
      <c r="O1285" s="238"/>
      <c r="P1285" s="238"/>
      <c r="Q1285" s="238"/>
      <c r="R1285" s="238"/>
      <c r="S1285" s="238"/>
      <c r="T1285" s="23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0" t="s">
        <v>268</v>
      </c>
      <c r="AU1285" s="240" t="s">
        <v>93</v>
      </c>
      <c r="AV1285" s="13" t="s">
        <v>93</v>
      </c>
      <c r="AW1285" s="13" t="s">
        <v>34</v>
      </c>
      <c r="AX1285" s="13" t="s">
        <v>74</v>
      </c>
      <c r="AY1285" s="240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1464</v>
      </c>
      <c r="G1286" s="230"/>
      <c r="H1286" s="234">
        <v>-372.44600000000003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4" customFormat="1">
      <c r="A1287" s="14"/>
      <c r="B1287" s="246"/>
      <c r="C1287" s="247"/>
      <c r="D1287" s="231" t="s">
        <v>268</v>
      </c>
      <c r="E1287" s="248" t="s">
        <v>19</v>
      </c>
      <c r="F1287" s="249" t="s">
        <v>1453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268</v>
      </c>
      <c r="AU1287" s="255" t="s">
        <v>93</v>
      </c>
      <c r="AV1287" s="14" t="s">
        <v>82</v>
      </c>
      <c r="AW1287" s="14" t="s">
        <v>34</v>
      </c>
      <c r="AX1287" s="14" t="s">
        <v>74</v>
      </c>
      <c r="AY1287" s="255" t="s">
        <v>224</v>
      </c>
    </row>
    <row r="1288" s="13" customFormat="1">
      <c r="A1288" s="13"/>
      <c r="B1288" s="229"/>
      <c r="C1288" s="230"/>
      <c r="D1288" s="231" t="s">
        <v>268</v>
      </c>
      <c r="E1288" s="232" t="s">
        <v>19</v>
      </c>
      <c r="F1288" s="233" t="s">
        <v>1465</v>
      </c>
      <c r="G1288" s="230"/>
      <c r="H1288" s="234">
        <v>1542.549</v>
      </c>
      <c r="I1288" s="235"/>
      <c r="J1288" s="230"/>
      <c r="K1288" s="230"/>
      <c r="L1288" s="236"/>
      <c r="M1288" s="237"/>
      <c r="N1288" s="238"/>
      <c r="O1288" s="238"/>
      <c r="P1288" s="238"/>
      <c r="Q1288" s="238"/>
      <c r="R1288" s="238"/>
      <c r="S1288" s="238"/>
      <c r="T1288" s="23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0" t="s">
        <v>268</v>
      </c>
      <c r="AU1288" s="240" t="s">
        <v>93</v>
      </c>
      <c r="AV1288" s="13" t="s">
        <v>93</v>
      </c>
      <c r="AW1288" s="13" t="s">
        <v>34</v>
      </c>
      <c r="AX1288" s="13" t="s">
        <v>74</v>
      </c>
      <c r="AY1288" s="240" t="s">
        <v>224</v>
      </c>
    </row>
    <row r="1289" s="13" customFormat="1">
      <c r="A1289" s="13"/>
      <c r="B1289" s="229"/>
      <c r="C1289" s="230"/>
      <c r="D1289" s="231" t="s">
        <v>268</v>
      </c>
      <c r="E1289" s="232" t="s">
        <v>19</v>
      </c>
      <c r="F1289" s="233" t="s">
        <v>1466</v>
      </c>
      <c r="G1289" s="230"/>
      <c r="H1289" s="234">
        <v>-187.80000000000001</v>
      </c>
      <c r="I1289" s="235"/>
      <c r="J1289" s="230"/>
      <c r="K1289" s="230"/>
      <c r="L1289" s="236"/>
      <c r="M1289" s="237"/>
      <c r="N1289" s="238"/>
      <c r="O1289" s="238"/>
      <c r="P1289" s="238"/>
      <c r="Q1289" s="238"/>
      <c r="R1289" s="238"/>
      <c r="S1289" s="238"/>
      <c r="T1289" s="23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0" t="s">
        <v>268</v>
      </c>
      <c r="AU1289" s="240" t="s">
        <v>93</v>
      </c>
      <c r="AV1289" s="13" t="s">
        <v>93</v>
      </c>
      <c r="AW1289" s="13" t="s">
        <v>34</v>
      </c>
      <c r="AX1289" s="13" t="s">
        <v>74</v>
      </c>
      <c r="AY1289" s="240" t="s">
        <v>224</v>
      </c>
    </row>
    <row r="1290" s="15" customFormat="1">
      <c r="A1290" s="15"/>
      <c r="B1290" s="256"/>
      <c r="C1290" s="257"/>
      <c r="D1290" s="231" t="s">
        <v>268</v>
      </c>
      <c r="E1290" s="258" t="s">
        <v>19</v>
      </c>
      <c r="F1290" s="259" t="s">
        <v>300</v>
      </c>
      <c r="G1290" s="257"/>
      <c r="H1290" s="260">
        <v>2341.4879999999998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268</v>
      </c>
      <c r="AU1290" s="266" t="s">
        <v>93</v>
      </c>
      <c r="AV1290" s="15" t="s">
        <v>108</v>
      </c>
      <c r="AW1290" s="15" t="s">
        <v>34</v>
      </c>
      <c r="AX1290" s="15" t="s">
        <v>74</v>
      </c>
      <c r="AY1290" s="266" t="s">
        <v>224</v>
      </c>
    </row>
    <row r="1291" s="14" customFormat="1">
      <c r="A1291" s="14"/>
      <c r="B1291" s="246"/>
      <c r="C1291" s="247"/>
      <c r="D1291" s="231" t="s">
        <v>268</v>
      </c>
      <c r="E1291" s="248" t="s">
        <v>19</v>
      </c>
      <c r="F1291" s="249" t="s">
        <v>667</v>
      </c>
      <c r="G1291" s="247"/>
      <c r="H1291" s="248" t="s">
        <v>19</v>
      </c>
      <c r="I1291" s="250"/>
      <c r="J1291" s="247"/>
      <c r="K1291" s="247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268</v>
      </c>
      <c r="AU1291" s="255" t="s">
        <v>93</v>
      </c>
      <c r="AV1291" s="14" t="s">
        <v>82</v>
      </c>
      <c r="AW1291" s="14" t="s">
        <v>34</v>
      </c>
      <c r="AX1291" s="14" t="s">
        <v>74</v>
      </c>
      <c r="AY1291" s="255" t="s">
        <v>224</v>
      </c>
    </row>
    <row r="1292" s="14" customFormat="1">
      <c r="A1292" s="14"/>
      <c r="B1292" s="246"/>
      <c r="C1292" s="247"/>
      <c r="D1292" s="231" t="s">
        <v>268</v>
      </c>
      <c r="E1292" s="248" t="s">
        <v>19</v>
      </c>
      <c r="F1292" s="249" t="s">
        <v>1467</v>
      </c>
      <c r="G1292" s="247"/>
      <c r="H1292" s="248" t="s">
        <v>19</v>
      </c>
      <c r="I1292" s="250"/>
      <c r="J1292" s="247"/>
      <c r="K1292" s="247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268</v>
      </c>
      <c r="AU1292" s="255" t="s">
        <v>93</v>
      </c>
      <c r="AV1292" s="14" t="s">
        <v>82</v>
      </c>
      <c r="AW1292" s="14" t="s">
        <v>34</v>
      </c>
      <c r="AX1292" s="14" t="s">
        <v>74</v>
      </c>
      <c r="AY1292" s="255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1468</v>
      </c>
      <c r="G1293" s="230"/>
      <c r="H1293" s="234">
        <v>525.22500000000002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3" customFormat="1">
      <c r="A1294" s="13"/>
      <c r="B1294" s="229"/>
      <c r="C1294" s="230"/>
      <c r="D1294" s="231" t="s">
        <v>268</v>
      </c>
      <c r="E1294" s="232" t="s">
        <v>19</v>
      </c>
      <c r="F1294" s="233" t="s">
        <v>1469</v>
      </c>
      <c r="G1294" s="230"/>
      <c r="H1294" s="234">
        <v>-61.491999999999997</v>
      </c>
      <c r="I1294" s="235"/>
      <c r="J1294" s="230"/>
      <c r="K1294" s="230"/>
      <c r="L1294" s="236"/>
      <c r="M1294" s="237"/>
      <c r="N1294" s="238"/>
      <c r="O1294" s="238"/>
      <c r="P1294" s="238"/>
      <c r="Q1294" s="238"/>
      <c r="R1294" s="238"/>
      <c r="S1294" s="238"/>
      <c r="T1294" s="239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0" t="s">
        <v>268</v>
      </c>
      <c r="AU1294" s="240" t="s">
        <v>93</v>
      </c>
      <c r="AV1294" s="13" t="s">
        <v>93</v>
      </c>
      <c r="AW1294" s="13" t="s">
        <v>34</v>
      </c>
      <c r="AX1294" s="13" t="s">
        <v>74</v>
      </c>
      <c r="AY1294" s="240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1470</v>
      </c>
      <c r="G1295" s="230"/>
      <c r="H1295" s="234">
        <v>-55.936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4" customFormat="1">
      <c r="A1296" s="14"/>
      <c r="B1296" s="246"/>
      <c r="C1296" s="247"/>
      <c r="D1296" s="231" t="s">
        <v>268</v>
      </c>
      <c r="E1296" s="248" t="s">
        <v>19</v>
      </c>
      <c r="F1296" s="249" t="s">
        <v>1453</v>
      </c>
      <c r="G1296" s="247"/>
      <c r="H1296" s="248" t="s">
        <v>19</v>
      </c>
      <c r="I1296" s="250"/>
      <c r="J1296" s="247"/>
      <c r="K1296" s="247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268</v>
      </c>
      <c r="AU1296" s="255" t="s">
        <v>93</v>
      </c>
      <c r="AV1296" s="14" t="s">
        <v>82</v>
      </c>
      <c r="AW1296" s="14" t="s">
        <v>34</v>
      </c>
      <c r="AX1296" s="14" t="s">
        <v>74</v>
      </c>
      <c r="AY1296" s="255" t="s">
        <v>224</v>
      </c>
    </row>
    <row r="1297" s="13" customFormat="1">
      <c r="A1297" s="13"/>
      <c r="B1297" s="229"/>
      <c r="C1297" s="230"/>
      <c r="D1297" s="231" t="s">
        <v>268</v>
      </c>
      <c r="E1297" s="232" t="s">
        <v>19</v>
      </c>
      <c r="F1297" s="233" t="s">
        <v>1471</v>
      </c>
      <c r="G1297" s="230"/>
      <c r="H1297" s="234">
        <v>601.94200000000001</v>
      </c>
      <c r="I1297" s="235"/>
      <c r="J1297" s="230"/>
      <c r="K1297" s="230"/>
      <c r="L1297" s="236"/>
      <c r="M1297" s="237"/>
      <c r="N1297" s="238"/>
      <c r="O1297" s="238"/>
      <c r="P1297" s="238"/>
      <c r="Q1297" s="238"/>
      <c r="R1297" s="238"/>
      <c r="S1297" s="238"/>
      <c r="T1297" s="23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0" t="s">
        <v>268</v>
      </c>
      <c r="AU1297" s="240" t="s">
        <v>93</v>
      </c>
      <c r="AV1297" s="13" t="s">
        <v>93</v>
      </c>
      <c r="AW1297" s="13" t="s">
        <v>34</v>
      </c>
      <c r="AX1297" s="13" t="s">
        <v>74</v>
      </c>
      <c r="AY1297" s="240" t="s">
        <v>224</v>
      </c>
    </row>
    <row r="1298" s="15" customFormat="1">
      <c r="A1298" s="15"/>
      <c r="B1298" s="256"/>
      <c r="C1298" s="257"/>
      <c r="D1298" s="231" t="s">
        <v>268</v>
      </c>
      <c r="E1298" s="258" t="s">
        <v>19</v>
      </c>
      <c r="F1298" s="259" t="s">
        <v>300</v>
      </c>
      <c r="G1298" s="257"/>
      <c r="H1298" s="260">
        <v>1009.739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268</v>
      </c>
      <c r="AU1298" s="266" t="s">
        <v>93</v>
      </c>
      <c r="AV1298" s="15" t="s">
        <v>108</v>
      </c>
      <c r="AW1298" s="15" t="s">
        <v>34</v>
      </c>
      <c r="AX1298" s="15" t="s">
        <v>74</v>
      </c>
      <c r="AY1298" s="266" t="s">
        <v>224</v>
      </c>
    </row>
    <row r="1299" s="16" customFormat="1">
      <c r="A1299" s="16"/>
      <c r="B1299" s="272"/>
      <c r="C1299" s="273"/>
      <c r="D1299" s="231" t="s">
        <v>268</v>
      </c>
      <c r="E1299" s="274" t="s">
        <v>19</v>
      </c>
      <c r="F1299" s="275" t="s">
        <v>351</v>
      </c>
      <c r="G1299" s="273"/>
      <c r="H1299" s="276">
        <v>12285.038000000001</v>
      </c>
      <c r="I1299" s="277"/>
      <c r="J1299" s="273"/>
      <c r="K1299" s="273"/>
      <c r="L1299" s="278"/>
      <c r="M1299" s="279"/>
      <c r="N1299" s="280"/>
      <c r="O1299" s="280"/>
      <c r="P1299" s="280"/>
      <c r="Q1299" s="280"/>
      <c r="R1299" s="280"/>
      <c r="S1299" s="280"/>
      <c r="T1299" s="281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T1299" s="282" t="s">
        <v>268</v>
      </c>
      <c r="AU1299" s="282" t="s">
        <v>93</v>
      </c>
      <c r="AV1299" s="16" t="s">
        <v>231</v>
      </c>
      <c r="AW1299" s="16" t="s">
        <v>34</v>
      </c>
      <c r="AX1299" s="16" t="s">
        <v>82</v>
      </c>
      <c r="AY1299" s="282" t="s">
        <v>224</v>
      </c>
    </row>
    <row r="1300" s="2" customFormat="1" ht="37.8" customHeight="1">
      <c r="A1300" s="41"/>
      <c r="B1300" s="42"/>
      <c r="C1300" s="216" t="s">
        <v>1472</v>
      </c>
      <c r="D1300" s="216" t="s">
        <v>227</v>
      </c>
      <c r="E1300" s="217" t="s">
        <v>1473</v>
      </c>
      <c r="F1300" s="218" t="s">
        <v>1474</v>
      </c>
      <c r="G1300" s="219" t="s">
        <v>266</v>
      </c>
      <c r="H1300" s="220">
        <v>13.32</v>
      </c>
      <c r="I1300" s="221"/>
      <c r="J1300" s="222">
        <f>ROUND(I1300*H1300,2)</f>
        <v>0</v>
      </c>
      <c r="K1300" s="218" t="s">
        <v>312</v>
      </c>
      <c r="L1300" s="47"/>
      <c r="M1300" s="223" t="s">
        <v>19</v>
      </c>
      <c r="N1300" s="224" t="s">
        <v>46</v>
      </c>
      <c r="O1300" s="87"/>
      <c r="P1300" s="225">
        <f>O1300*H1300</f>
        <v>0</v>
      </c>
      <c r="Q1300" s="225">
        <v>0.0043800000000000002</v>
      </c>
      <c r="R1300" s="225">
        <f>Q1300*H1300</f>
        <v>0.058341600000000007</v>
      </c>
      <c r="S1300" s="225">
        <v>0</v>
      </c>
      <c r="T1300" s="226">
        <f>S1300*H1300</f>
        <v>0</v>
      </c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R1300" s="227" t="s">
        <v>231</v>
      </c>
      <c r="AT1300" s="227" t="s">
        <v>227</v>
      </c>
      <c r="AU1300" s="227" t="s">
        <v>93</v>
      </c>
      <c r="AY1300" s="20" t="s">
        <v>224</v>
      </c>
      <c r="BE1300" s="228">
        <f>IF(N1300="základní",J1300,0)</f>
        <v>0</v>
      </c>
      <c r="BF1300" s="228">
        <f>IF(N1300="snížená",J1300,0)</f>
        <v>0</v>
      </c>
      <c r="BG1300" s="228">
        <f>IF(N1300="zákl. přenesená",J1300,0)</f>
        <v>0</v>
      </c>
      <c r="BH1300" s="228">
        <f>IF(N1300="sníž. přenesená",J1300,0)</f>
        <v>0</v>
      </c>
      <c r="BI1300" s="228">
        <f>IF(N1300="nulová",J1300,0)</f>
        <v>0</v>
      </c>
      <c r="BJ1300" s="20" t="s">
        <v>93</v>
      </c>
      <c r="BK1300" s="228">
        <f>ROUND(I1300*H1300,2)</f>
        <v>0</v>
      </c>
      <c r="BL1300" s="20" t="s">
        <v>231</v>
      </c>
      <c r="BM1300" s="227" t="s">
        <v>1475</v>
      </c>
    </row>
    <row r="1301" s="2" customFormat="1">
      <c r="A1301" s="41"/>
      <c r="B1301" s="42"/>
      <c r="C1301" s="43"/>
      <c r="D1301" s="267" t="s">
        <v>314</v>
      </c>
      <c r="E1301" s="43"/>
      <c r="F1301" s="268" t="s">
        <v>1476</v>
      </c>
      <c r="G1301" s="43"/>
      <c r="H1301" s="43"/>
      <c r="I1301" s="269"/>
      <c r="J1301" s="43"/>
      <c r="K1301" s="43"/>
      <c r="L1301" s="47"/>
      <c r="M1301" s="270"/>
      <c r="N1301" s="271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314</v>
      </c>
      <c r="AU1301" s="20" t="s">
        <v>93</v>
      </c>
    </row>
    <row r="1302" s="14" customFormat="1">
      <c r="A1302" s="14"/>
      <c r="B1302" s="246"/>
      <c r="C1302" s="247"/>
      <c r="D1302" s="231" t="s">
        <v>268</v>
      </c>
      <c r="E1302" s="248" t="s">
        <v>19</v>
      </c>
      <c r="F1302" s="249" t="s">
        <v>1477</v>
      </c>
      <c r="G1302" s="247"/>
      <c r="H1302" s="248" t="s">
        <v>19</v>
      </c>
      <c r="I1302" s="250"/>
      <c r="J1302" s="247"/>
      <c r="K1302" s="247"/>
      <c r="L1302" s="251"/>
      <c r="M1302" s="252"/>
      <c r="N1302" s="253"/>
      <c r="O1302" s="253"/>
      <c r="P1302" s="253"/>
      <c r="Q1302" s="253"/>
      <c r="R1302" s="253"/>
      <c r="S1302" s="253"/>
      <c r="T1302" s="25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5" t="s">
        <v>268</v>
      </c>
      <c r="AU1302" s="255" t="s">
        <v>93</v>
      </c>
      <c r="AV1302" s="14" t="s">
        <v>82</v>
      </c>
      <c r="AW1302" s="14" t="s">
        <v>34</v>
      </c>
      <c r="AX1302" s="14" t="s">
        <v>74</v>
      </c>
      <c r="AY1302" s="255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704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1478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1479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1478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4" customFormat="1">
      <c r="A1307" s="14"/>
      <c r="B1307" s="246"/>
      <c r="C1307" s="247"/>
      <c r="D1307" s="231" t="s">
        <v>268</v>
      </c>
      <c r="E1307" s="248" t="s">
        <v>19</v>
      </c>
      <c r="F1307" s="249" t="s">
        <v>1176</v>
      </c>
      <c r="G1307" s="247"/>
      <c r="H1307" s="248" t="s">
        <v>19</v>
      </c>
      <c r="I1307" s="250"/>
      <c r="J1307" s="247"/>
      <c r="K1307" s="247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268</v>
      </c>
      <c r="AU1307" s="255" t="s">
        <v>93</v>
      </c>
      <c r="AV1307" s="14" t="s">
        <v>82</v>
      </c>
      <c r="AW1307" s="14" t="s">
        <v>34</v>
      </c>
      <c r="AX1307" s="14" t="s">
        <v>74</v>
      </c>
      <c r="AY1307" s="255" t="s">
        <v>224</v>
      </c>
    </row>
    <row r="1308" s="13" customFormat="1">
      <c r="A1308" s="13"/>
      <c r="B1308" s="229"/>
      <c r="C1308" s="230"/>
      <c r="D1308" s="231" t="s">
        <v>268</v>
      </c>
      <c r="E1308" s="232" t="s">
        <v>19</v>
      </c>
      <c r="F1308" s="233" t="s">
        <v>1478</v>
      </c>
      <c r="G1308" s="230"/>
      <c r="H1308" s="234">
        <v>4.4400000000000004</v>
      </c>
      <c r="I1308" s="235"/>
      <c r="J1308" s="230"/>
      <c r="K1308" s="230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0" t="s">
        <v>268</v>
      </c>
      <c r="AU1308" s="240" t="s">
        <v>93</v>
      </c>
      <c r="AV1308" s="13" t="s">
        <v>93</v>
      </c>
      <c r="AW1308" s="13" t="s">
        <v>34</v>
      </c>
      <c r="AX1308" s="13" t="s">
        <v>74</v>
      </c>
      <c r="AY1308" s="240" t="s">
        <v>224</v>
      </c>
    </row>
    <row r="1309" s="16" customFormat="1">
      <c r="A1309" s="16"/>
      <c r="B1309" s="272"/>
      <c r="C1309" s="273"/>
      <c r="D1309" s="231" t="s">
        <v>268</v>
      </c>
      <c r="E1309" s="274" t="s">
        <v>19</v>
      </c>
      <c r="F1309" s="275" t="s">
        <v>351</v>
      </c>
      <c r="G1309" s="273"/>
      <c r="H1309" s="276">
        <v>13.32</v>
      </c>
      <c r="I1309" s="277"/>
      <c r="J1309" s="273"/>
      <c r="K1309" s="273"/>
      <c r="L1309" s="278"/>
      <c r="M1309" s="279"/>
      <c r="N1309" s="280"/>
      <c r="O1309" s="280"/>
      <c r="P1309" s="280"/>
      <c r="Q1309" s="280"/>
      <c r="R1309" s="280"/>
      <c r="S1309" s="280"/>
      <c r="T1309" s="281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T1309" s="282" t="s">
        <v>268</v>
      </c>
      <c r="AU1309" s="282" t="s">
        <v>93</v>
      </c>
      <c r="AV1309" s="16" t="s">
        <v>231</v>
      </c>
      <c r="AW1309" s="16" t="s">
        <v>34</v>
      </c>
      <c r="AX1309" s="16" t="s">
        <v>82</v>
      </c>
      <c r="AY1309" s="282" t="s">
        <v>224</v>
      </c>
    </row>
    <row r="1310" s="2" customFormat="1" ht="44.25" customHeight="1">
      <c r="A1310" s="41"/>
      <c r="B1310" s="42"/>
      <c r="C1310" s="216" t="s">
        <v>1480</v>
      </c>
      <c r="D1310" s="216" t="s">
        <v>227</v>
      </c>
      <c r="E1310" s="217" t="s">
        <v>1481</v>
      </c>
      <c r="F1310" s="218" t="s">
        <v>1482</v>
      </c>
      <c r="G1310" s="219" t="s">
        <v>266</v>
      </c>
      <c r="H1310" s="220">
        <v>12285.038000000001</v>
      </c>
      <c r="I1310" s="221"/>
      <c r="J1310" s="222">
        <f>ROUND(I1310*H1310,2)</f>
        <v>0</v>
      </c>
      <c r="K1310" s="218" t="s">
        <v>312</v>
      </c>
      <c r="L1310" s="47"/>
      <c r="M1310" s="223" t="s">
        <v>19</v>
      </c>
      <c r="N1310" s="224" t="s">
        <v>46</v>
      </c>
      <c r="O1310" s="87"/>
      <c r="P1310" s="225">
        <f>O1310*H1310</f>
        <v>0</v>
      </c>
      <c r="Q1310" s="225">
        <v>0.018380000000000001</v>
      </c>
      <c r="R1310" s="225">
        <f>Q1310*H1310</f>
        <v>225.79899844000002</v>
      </c>
      <c r="S1310" s="225">
        <v>0</v>
      </c>
      <c r="T1310" s="226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27" t="s">
        <v>231</v>
      </c>
      <c r="AT1310" s="227" t="s">
        <v>227</v>
      </c>
      <c r="AU1310" s="227" t="s">
        <v>93</v>
      </c>
      <c r="AY1310" s="20" t="s">
        <v>224</v>
      </c>
      <c r="BE1310" s="228">
        <f>IF(N1310="základní",J1310,0)</f>
        <v>0</v>
      </c>
      <c r="BF1310" s="228">
        <f>IF(N1310="snížená",J1310,0)</f>
        <v>0</v>
      </c>
      <c r="BG1310" s="228">
        <f>IF(N1310="zákl. přenesená",J1310,0)</f>
        <v>0</v>
      </c>
      <c r="BH1310" s="228">
        <f>IF(N1310="sníž. přenesená",J1310,0)</f>
        <v>0</v>
      </c>
      <c r="BI1310" s="228">
        <f>IF(N1310="nulová",J1310,0)</f>
        <v>0</v>
      </c>
      <c r="BJ1310" s="20" t="s">
        <v>93</v>
      </c>
      <c r="BK1310" s="228">
        <f>ROUND(I1310*H1310,2)</f>
        <v>0</v>
      </c>
      <c r="BL1310" s="20" t="s">
        <v>231</v>
      </c>
      <c r="BM1310" s="227" t="s">
        <v>1483</v>
      </c>
    </row>
    <row r="1311" s="2" customFormat="1">
      <c r="A1311" s="41"/>
      <c r="B1311" s="42"/>
      <c r="C1311" s="43"/>
      <c r="D1311" s="267" t="s">
        <v>314</v>
      </c>
      <c r="E1311" s="43"/>
      <c r="F1311" s="268" t="s">
        <v>1484</v>
      </c>
      <c r="G1311" s="43"/>
      <c r="H1311" s="43"/>
      <c r="I1311" s="269"/>
      <c r="J1311" s="43"/>
      <c r="K1311" s="43"/>
      <c r="L1311" s="47"/>
      <c r="M1311" s="270"/>
      <c r="N1311" s="271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314</v>
      </c>
      <c r="AU1311" s="20" t="s">
        <v>93</v>
      </c>
    </row>
    <row r="1312" s="14" customFormat="1">
      <c r="A1312" s="14"/>
      <c r="B1312" s="246"/>
      <c r="C1312" s="247"/>
      <c r="D1312" s="231" t="s">
        <v>268</v>
      </c>
      <c r="E1312" s="248" t="s">
        <v>19</v>
      </c>
      <c r="F1312" s="249" t="s">
        <v>496</v>
      </c>
      <c r="G1312" s="247"/>
      <c r="H1312" s="248" t="s">
        <v>19</v>
      </c>
      <c r="I1312" s="250"/>
      <c r="J1312" s="247"/>
      <c r="K1312" s="247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268</v>
      </c>
      <c r="AU1312" s="255" t="s">
        <v>93</v>
      </c>
      <c r="AV1312" s="14" t="s">
        <v>82</v>
      </c>
      <c r="AW1312" s="14" t="s">
        <v>34</v>
      </c>
      <c r="AX1312" s="14" t="s">
        <v>74</v>
      </c>
      <c r="AY1312" s="255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1445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3" customFormat="1">
      <c r="A1314" s="13"/>
      <c r="B1314" s="229"/>
      <c r="C1314" s="230"/>
      <c r="D1314" s="231" t="s">
        <v>268</v>
      </c>
      <c r="E1314" s="232" t="s">
        <v>19</v>
      </c>
      <c r="F1314" s="233" t="s">
        <v>1446</v>
      </c>
      <c r="G1314" s="230"/>
      <c r="H1314" s="234">
        <v>454.82299999999998</v>
      </c>
      <c r="I1314" s="235"/>
      <c r="J1314" s="230"/>
      <c r="K1314" s="230"/>
      <c r="L1314" s="236"/>
      <c r="M1314" s="237"/>
      <c r="N1314" s="238"/>
      <c r="O1314" s="238"/>
      <c r="P1314" s="238"/>
      <c r="Q1314" s="238"/>
      <c r="R1314" s="238"/>
      <c r="S1314" s="238"/>
      <c r="T1314" s="23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0" t="s">
        <v>268</v>
      </c>
      <c r="AU1314" s="240" t="s">
        <v>93</v>
      </c>
      <c r="AV1314" s="13" t="s">
        <v>93</v>
      </c>
      <c r="AW1314" s="13" t="s">
        <v>34</v>
      </c>
      <c r="AX1314" s="13" t="s">
        <v>74</v>
      </c>
      <c r="AY1314" s="240" t="s">
        <v>224</v>
      </c>
    </row>
    <row r="1315" s="14" customFormat="1">
      <c r="A1315" s="14"/>
      <c r="B1315" s="246"/>
      <c r="C1315" s="247"/>
      <c r="D1315" s="231" t="s">
        <v>268</v>
      </c>
      <c r="E1315" s="248" t="s">
        <v>19</v>
      </c>
      <c r="F1315" s="249" t="s">
        <v>648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268</v>
      </c>
      <c r="AU1315" s="255" t="s">
        <v>93</v>
      </c>
      <c r="AV1315" s="14" t="s">
        <v>82</v>
      </c>
      <c r="AW1315" s="14" t="s">
        <v>34</v>
      </c>
      <c r="AX1315" s="14" t="s">
        <v>74</v>
      </c>
      <c r="AY1315" s="255" t="s">
        <v>224</v>
      </c>
    </row>
    <row r="1316" s="14" customFormat="1">
      <c r="A1316" s="14"/>
      <c r="B1316" s="246"/>
      <c r="C1316" s="247"/>
      <c r="D1316" s="231" t="s">
        <v>268</v>
      </c>
      <c r="E1316" s="248" t="s">
        <v>19</v>
      </c>
      <c r="F1316" s="249" t="s">
        <v>1447</v>
      </c>
      <c r="G1316" s="247"/>
      <c r="H1316" s="248" t="s">
        <v>19</v>
      </c>
      <c r="I1316" s="250"/>
      <c r="J1316" s="247"/>
      <c r="K1316" s="247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268</v>
      </c>
      <c r="AU1316" s="255" t="s">
        <v>93</v>
      </c>
      <c r="AV1316" s="14" t="s">
        <v>82</v>
      </c>
      <c r="AW1316" s="14" t="s">
        <v>34</v>
      </c>
      <c r="AX1316" s="14" t="s">
        <v>74</v>
      </c>
      <c r="AY1316" s="255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1448</v>
      </c>
      <c r="G1317" s="230"/>
      <c r="H1317" s="234">
        <v>1310.643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1449</v>
      </c>
      <c r="G1318" s="230"/>
      <c r="H1318" s="234">
        <v>-117.166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1450</v>
      </c>
      <c r="G1319" s="230"/>
      <c r="H1319" s="234">
        <v>-19.966000000000001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3" customFormat="1">
      <c r="A1320" s="13"/>
      <c r="B1320" s="229"/>
      <c r="C1320" s="230"/>
      <c r="D1320" s="231" t="s">
        <v>268</v>
      </c>
      <c r="E1320" s="232" t="s">
        <v>19</v>
      </c>
      <c r="F1320" s="233" t="s">
        <v>1451</v>
      </c>
      <c r="G1320" s="230"/>
      <c r="H1320" s="234">
        <v>-158.33500000000001</v>
      </c>
      <c r="I1320" s="235"/>
      <c r="J1320" s="230"/>
      <c r="K1320" s="230"/>
      <c r="L1320" s="236"/>
      <c r="M1320" s="237"/>
      <c r="N1320" s="238"/>
      <c r="O1320" s="238"/>
      <c r="P1320" s="238"/>
      <c r="Q1320" s="238"/>
      <c r="R1320" s="238"/>
      <c r="S1320" s="238"/>
      <c r="T1320" s="239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0" t="s">
        <v>268</v>
      </c>
      <c r="AU1320" s="240" t="s">
        <v>93</v>
      </c>
      <c r="AV1320" s="13" t="s">
        <v>93</v>
      </c>
      <c r="AW1320" s="13" t="s">
        <v>34</v>
      </c>
      <c r="AX1320" s="13" t="s">
        <v>74</v>
      </c>
      <c r="AY1320" s="240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1452</v>
      </c>
      <c r="G1321" s="230"/>
      <c r="H1321" s="234">
        <v>-4.3200000000000003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4" customFormat="1">
      <c r="A1322" s="14"/>
      <c r="B1322" s="246"/>
      <c r="C1322" s="247"/>
      <c r="D1322" s="231" t="s">
        <v>268</v>
      </c>
      <c r="E1322" s="248" t="s">
        <v>19</v>
      </c>
      <c r="F1322" s="249" t="s">
        <v>1453</v>
      </c>
      <c r="G1322" s="247"/>
      <c r="H1322" s="248" t="s">
        <v>19</v>
      </c>
      <c r="I1322" s="250"/>
      <c r="J1322" s="247"/>
      <c r="K1322" s="247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268</v>
      </c>
      <c r="AU1322" s="255" t="s">
        <v>93</v>
      </c>
      <c r="AV1322" s="14" t="s">
        <v>82</v>
      </c>
      <c r="AW1322" s="14" t="s">
        <v>34</v>
      </c>
      <c r="AX1322" s="14" t="s">
        <v>74</v>
      </c>
      <c r="AY1322" s="255" t="s">
        <v>224</v>
      </c>
    </row>
    <row r="1323" s="13" customFormat="1">
      <c r="A1323" s="13"/>
      <c r="B1323" s="229"/>
      <c r="C1323" s="230"/>
      <c r="D1323" s="231" t="s">
        <v>268</v>
      </c>
      <c r="E1323" s="232" t="s">
        <v>19</v>
      </c>
      <c r="F1323" s="233" t="s">
        <v>1454</v>
      </c>
      <c r="G1323" s="230"/>
      <c r="H1323" s="234">
        <v>1596.944</v>
      </c>
      <c r="I1323" s="235"/>
      <c r="J1323" s="230"/>
      <c r="K1323" s="230"/>
      <c r="L1323" s="236"/>
      <c r="M1323" s="237"/>
      <c r="N1323" s="238"/>
      <c r="O1323" s="238"/>
      <c r="P1323" s="238"/>
      <c r="Q1323" s="238"/>
      <c r="R1323" s="238"/>
      <c r="S1323" s="238"/>
      <c r="T1323" s="239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0" t="s">
        <v>268</v>
      </c>
      <c r="AU1323" s="240" t="s">
        <v>93</v>
      </c>
      <c r="AV1323" s="13" t="s">
        <v>93</v>
      </c>
      <c r="AW1323" s="13" t="s">
        <v>34</v>
      </c>
      <c r="AX1323" s="13" t="s">
        <v>74</v>
      </c>
      <c r="AY1323" s="240" t="s">
        <v>224</v>
      </c>
    </row>
    <row r="1324" s="13" customFormat="1">
      <c r="A1324" s="13"/>
      <c r="B1324" s="229"/>
      <c r="C1324" s="230"/>
      <c r="D1324" s="231" t="s">
        <v>268</v>
      </c>
      <c r="E1324" s="232" t="s">
        <v>19</v>
      </c>
      <c r="F1324" s="233" t="s">
        <v>1455</v>
      </c>
      <c r="G1324" s="230"/>
      <c r="H1324" s="234">
        <v>-55.240000000000002</v>
      </c>
      <c r="I1324" s="235"/>
      <c r="J1324" s="230"/>
      <c r="K1324" s="230"/>
      <c r="L1324" s="236"/>
      <c r="M1324" s="237"/>
      <c r="N1324" s="238"/>
      <c r="O1324" s="238"/>
      <c r="P1324" s="238"/>
      <c r="Q1324" s="238"/>
      <c r="R1324" s="238"/>
      <c r="S1324" s="238"/>
      <c r="T1324" s="239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0" t="s">
        <v>268</v>
      </c>
      <c r="AU1324" s="240" t="s">
        <v>93</v>
      </c>
      <c r="AV1324" s="13" t="s">
        <v>93</v>
      </c>
      <c r="AW1324" s="13" t="s">
        <v>34</v>
      </c>
      <c r="AX1324" s="13" t="s">
        <v>74</v>
      </c>
      <c r="AY1324" s="240" t="s">
        <v>224</v>
      </c>
    </row>
    <row r="1325" s="15" customFormat="1">
      <c r="A1325" s="15"/>
      <c r="B1325" s="256"/>
      <c r="C1325" s="257"/>
      <c r="D1325" s="231" t="s">
        <v>268</v>
      </c>
      <c r="E1325" s="258" t="s">
        <v>19</v>
      </c>
      <c r="F1325" s="259" t="s">
        <v>300</v>
      </c>
      <c r="G1325" s="257"/>
      <c r="H1325" s="260">
        <v>3007.3829999999998</v>
      </c>
      <c r="I1325" s="261"/>
      <c r="J1325" s="257"/>
      <c r="K1325" s="257"/>
      <c r="L1325" s="262"/>
      <c r="M1325" s="263"/>
      <c r="N1325" s="264"/>
      <c r="O1325" s="264"/>
      <c r="P1325" s="264"/>
      <c r="Q1325" s="264"/>
      <c r="R1325" s="264"/>
      <c r="S1325" s="264"/>
      <c r="T1325" s="26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T1325" s="266" t="s">
        <v>268</v>
      </c>
      <c r="AU1325" s="266" t="s">
        <v>93</v>
      </c>
      <c r="AV1325" s="15" t="s">
        <v>108</v>
      </c>
      <c r="AW1325" s="15" t="s">
        <v>34</v>
      </c>
      <c r="AX1325" s="15" t="s">
        <v>74</v>
      </c>
      <c r="AY1325" s="266" t="s">
        <v>224</v>
      </c>
    </row>
    <row r="1326" s="14" customFormat="1">
      <c r="A1326" s="14"/>
      <c r="B1326" s="246"/>
      <c r="C1326" s="247"/>
      <c r="D1326" s="231" t="s">
        <v>268</v>
      </c>
      <c r="E1326" s="248" t="s">
        <v>19</v>
      </c>
      <c r="F1326" s="249" t="s">
        <v>662</v>
      </c>
      <c r="G1326" s="247"/>
      <c r="H1326" s="248" t="s">
        <v>19</v>
      </c>
      <c r="I1326" s="250"/>
      <c r="J1326" s="247"/>
      <c r="K1326" s="247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268</v>
      </c>
      <c r="AU1326" s="255" t="s">
        <v>93</v>
      </c>
      <c r="AV1326" s="14" t="s">
        <v>82</v>
      </c>
      <c r="AW1326" s="14" t="s">
        <v>34</v>
      </c>
      <c r="AX1326" s="14" t="s">
        <v>74</v>
      </c>
      <c r="AY1326" s="255" t="s">
        <v>224</v>
      </c>
    </row>
    <row r="1327" s="14" customFormat="1">
      <c r="A1327" s="14"/>
      <c r="B1327" s="246"/>
      <c r="C1327" s="247"/>
      <c r="D1327" s="231" t="s">
        <v>268</v>
      </c>
      <c r="E1327" s="248" t="s">
        <v>19</v>
      </c>
      <c r="F1327" s="249" t="s">
        <v>1456</v>
      </c>
      <c r="G1327" s="247"/>
      <c r="H1327" s="248" t="s">
        <v>19</v>
      </c>
      <c r="I1327" s="250"/>
      <c r="J1327" s="247"/>
      <c r="K1327" s="247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268</v>
      </c>
      <c r="AU1327" s="255" t="s">
        <v>93</v>
      </c>
      <c r="AV1327" s="14" t="s">
        <v>82</v>
      </c>
      <c r="AW1327" s="14" t="s">
        <v>34</v>
      </c>
      <c r="AX1327" s="14" t="s">
        <v>74</v>
      </c>
      <c r="AY1327" s="255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1457</v>
      </c>
      <c r="G1328" s="230"/>
      <c r="H1328" s="234">
        <v>1657.5409999999999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3" customFormat="1">
      <c r="A1329" s="13"/>
      <c r="B1329" s="229"/>
      <c r="C1329" s="230"/>
      <c r="D1329" s="231" t="s">
        <v>268</v>
      </c>
      <c r="E1329" s="232" t="s">
        <v>19</v>
      </c>
      <c r="F1329" s="233" t="s">
        <v>1458</v>
      </c>
      <c r="G1329" s="230"/>
      <c r="H1329" s="234">
        <v>-188.31</v>
      </c>
      <c r="I1329" s="235"/>
      <c r="J1329" s="230"/>
      <c r="K1329" s="230"/>
      <c r="L1329" s="236"/>
      <c r="M1329" s="237"/>
      <c r="N1329" s="238"/>
      <c r="O1329" s="238"/>
      <c r="P1329" s="238"/>
      <c r="Q1329" s="238"/>
      <c r="R1329" s="238"/>
      <c r="S1329" s="238"/>
      <c r="T1329" s="23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0" t="s">
        <v>268</v>
      </c>
      <c r="AU1329" s="240" t="s">
        <v>93</v>
      </c>
      <c r="AV1329" s="13" t="s">
        <v>93</v>
      </c>
      <c r="AW1329" s="13" t="s">
        <v>34</v>
      </c>
      <c r="AX1329" s="13" t="s">
        <v>74</v>
      </c>
      <c r="AY1329" s="240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1459</v>
      </c>
      <c r="G1330" s="230"/>
      <c r="H1330" s="234">
        <v>-9.4350000000000005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4" customFormat="1">
      <c r="A1331" s="14"/>
      <c r="B1331" s="246"/>
      <c r="C1331" s="247"/>
      <c r="D1331" s="231" t="s">
        <v>268</v>
      </c>
      <c r="E1331" s="248" t="s">
        <v>19</v>
      </c>
      <c r="F1331" s="249" t="s">
        <v>1460</v>
      </c>
      <c r="G1331" s="247"/>
      <c r="H1331" s="248" t="s">
        <v>19</v>
      </c>
      <c r="I1331" s="250"/>
      <c r="J1331" s="247"/>
      <c r="K1331" s="247"/>
      <c r="L1331" s="251"/>
      <c r="M1331" s="252"/>
      <c r="N1331" s="253"/>
      <c r="O1331" s="253"/>
      <c r="P1331" s="253"/>
      <c r="Q1331" s="253"/>
      <c r="R1331" s="253"/>
      <c r="S1331" s="253"/>
      <c r="T1331" s="25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5" t="s">
        <v>268</v>
      </c>
      <c r="AU1331" s="255" t="s">
        <v>93</v>
      </c>
      <c r="AV1331" s="14" t="s">
        <v>82</v>
      </c>
      <c r="AW1331" s="14" t="s">
        <v>34</v>
      </c>
      <c r="AX1331" s="14" t="s">
        <v>74</v>
      </c>
      <c r="AY1331" s="255" t="s">
        <v>224</v>
      </c>
    </row>
    <row r="1332" s="13" customFormat="1">
      <c r="A1332" s="13"/>
      <c r="B1332" s="229"/>
      <c r="C1332" s="230"/>
      <c r="D1332" s="231" t="s">
        <v>268</v>
      </c>
      <c r="E1332" s="232" t="s">
        <v>19</v>
      </c>
      <c r="F1332" s="233" t="s">
        <v>1461</v>
      </c>
      <c r="G1332" s="230"/>
      <c r="H1332" s="234">
        <v>1503.4179999999999</v>
      </c>
      <c r="I1332" s="235"/>
      <c r="J1332" s="230"/>
      <c r="K1332" s="230"/>
      <c r="L1332" s="236"/>
      <c r="M1332" s="237"/>
      <c r="N1332" s="238"/>
      <c r="O1332" s="238"/>
      <c r="P1332" s="238"/>
      <c r="Q1332" s="238"/>
      <c r="R1332" s="238"/>
      <c r="S1332" s="238"/>
      <c r="T1332" s="239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0" t="s">
        <v>268</v>
      </c>
      <c r="AU1332" s="240" t="s">
        <v>93</v>
      </c>
      <c r="AV1332" s="13" t="s">
        <v>93</v>
      </c>
      <c r="AW1332" s="13" t="s">
        <v>34</v>
      </c>
      <c r="AX1332" s="13" t="s">
        <v>74</v>
      </c>
      <c r="AY1332" s="240" t="s">
        <v>224</v>
      </c>
    </row>
    <row r="1333" s="15" customFormat="1">
      <c r="A1333" s="15"/>
      <c r="B1333" s="256"/>
      <c r="C1333" s="257"/>
      <c r="D1333" s="231" t="s">
        <v>268</v>
      </c>
      <c r="E1333" s="258" t="s">
        <v>19</v>
      </c>
      <c r="F1333" s="259" t="s">
        <v>300</v>
      </c>
      <c r="G1333" s="257"/>
      <c r="H1333" s="260">
        <v>2963.2139999999999</v>
      </c>
      <c r="I1333" s="261"/>
      <c r="J1333" s="257"/>
      <c r="K1333" s="257"/>
      <c r="L1333" s="262"/>
      <c r="M1333" s="263"/>
      <c r="N1333" s="264"/>
      <c r="O1333" s="264"/>
      <c r="P1333" s="264"/>
      <c r="Q1333" s="264"/>
      <c r="R1333" s="264"/>
      <c r="S1333" s="264"/>
      <c r="T1333" s="26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6" t="s">
        <v>268</v>
      </c>
      <c r="AU1333" s="266" t="s">
        <v>93</v>
      </c>
      <c r="AV1333" s="15" t="s">
        <v>108</v>
      </c>
      <c r="AW1333" s="15" t="s">
        <v>34</v>
      </c>
      <c r="AX1333" s="15" t="s">
        <v>74</v>
      </c>
      <c r="AY1333" s="266" t="s">
        <v>224</v>
      </c>
    </row>
    <row r="1334" s="14" customFormat="1">
      <c r="A1334" s="14"/>
      <c r="B1334" s="246"/>
      <c r="C1334" s="247"/>
      <c r="D1334" s="231" t="s">
        <v>268</v>
      </c>
      <c r="E1334" s="248" t="s">
        <v>19</v>
      </c>
      <c r="F1334" s="249" t="s">
        <v>664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268</v>
      </c>
      <c r="AU1334" s="255" t="s">
        <v>93</v>
      </c>
      <c r="AV1334" s="14" t="s">
        <v>82</v>
      </c>
      <c r="AW1334" s="14" t="s">
        <v>34</v>
      </c>
      <c r="AX1334" s="14" t="s">
        <v>74</v>
      </c>
      <c r="AY1334" s="255" t="s">
        <v>224</v>
      </c>
    </row>
    <row r="1335" s="14" customFormat="1">
      <c r="A1335" s="14"/>
      <c r="B1335" s="246"/>
      <c r="C1335" s="247"/>
      <c r="D1335" s="231" t="s">
        <v>268</v>
      </c>
      <c r="E1335" s="248" t="s">
        <v>19</v>
      </c>
      <c r="F1335" s="249" t="s">
        <v>1456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268</v>
      </c>
      <c r="AU1335" s="255" t="s">
        <v>93</v>
      </c>
      <c r="AV1335" s="14" t="s">
        <v>82</v>
      </c>
      <c r="AW1335" s="14" t="s">
        <v>34</v>
      </c>
      <c r="AX1335" s="14" t="s">
        <v>74</v>
      </c>
      <c r="AY1335" s="255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1457</v>
      </c>
      <c r="G1336" s="230"/>
      <c r="H1336" s="234">
        <v>1657.5409999999999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3" customFormat="1">
      <c r="A1337" s="13"/>
      <c r="B1337" s="229"/>
      <c r="C1337" s="230"/>
      <c r="D1337" s="231" t="s">
        <v>268</v>
      </c>
      <c r="E1337" s="232" t="s">
        <v>19</v>
      </c>
      <c r="F1337" s="233" t="s">
        <v>1458</v>
      </c>
      <c r="G1337" s="230"/>
      <c r="H1337" s="234">
        <v>-188.31</v>
      </c>
      <c r="I1337" s="235"/>
      <c r="J1337" s="230"/>
      <c r="K1337" s="230"/>
      <c r="L1337" s="236"/>
      <c r="M1337" s="237"/>
      <c r="N1337" s="238"/>
      <c r="O1337" s="238"/>
      <c r="P1337" s="238"/>
      <c r="Q1337" s="238"/>
      <c r="R1337" s="238"/>
      <c r="S1337" s="238"/>
      <c r="T1337" s="239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0" t="s">
        <v>268</v>
      </c>
      <c r="AU1337" s="240" t="s">
        <v>93</v>
      </c>
      <c r="AV1337" s="13" t="s">
        <v>93</v>
      </c>
      <c r="AW1337" s="13" t="s">
        <v>34</v>
      </c>
      <c r="AX1337" s="13" t="s">
        <v>74</v>
      </c>
      <c r="AY1337" s="240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1459</v>
      </c>
      <c r="G1338" s="230"/>
      <c r="H1338" s="234">
        <v>-9.4350000000000005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4" customFormat="1">
      <c r="A1339" s="14"/>
      <c r="B1339" s="246"/>
      <c r="C1339" s="247"/>
      <c r="D1339" s="231" t="s">
        <v>268</v>
      </c>
      <c r="E1339" s="248" t="s">
        <v>19</v>
      </c>
      <c r="F1339" s="249" t="s">
        <v>1460</v>
      </c>
      <c r="G1339" s="247"/>
      <c r="H1339" s="248" t="s">
        <v>19</v>
      </c>
      <c r="I1339" s="250"/>
      <c r="J1339" s="247"/>
      <c r="K1339" s="247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268</v>
      </c>
      <c r="AU1339" s="255" t="s">
        <v>93</v>
      </c>
      <c r="AV1339" s="14" t="s">
        <v>82</v>
      </c>
      <c r="AW1339" s="14" t="s">
        <v>34</v>
      </c>
      <c r="AX1339" s="14" t="s">
        <v>74</v>
      </c>
      <c r="AY1339" s="255" t="s">
        <v>224</v>
      </c>
    </row>
    <row r="1340" s="13" customFormat="1">
      <c r="A1340" s="13"/>
      <c r="B1340" s="229"/>
      <c r="C1340" s="230"/>
      <c r="D1340" s="231" t="s">
        <v>268</v>
      </c>
      <c r="E1340" s="232" t="s">
        <v>19</v>
      </c>
      <c r="F1340" s="233" t="s">
        <v>1461</v>
      </c>
      <c r="G1340" s="230"/>
      <c r="H1340" s="234">
        <v>1503.4179999999999</v>
      </c>
      <c r="I1340" s="235"/>
      <c r="J1340" s="230"/>
      <c r="K1340" s="230"/>
      <c r="L1340" s="236"/>
      <c r="M1340" s="237"/>
      <c r="N1340" s="238"/>
      <c r="O1340" s="238"/>
      <c r="P1340" s="238"/>
      <c r="Q1340" s="238"/>
      <c r="R1340" s="238"/>
      <c r="S1340" s="238"/>
      <c r="T1340" s="239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0" t="s">
        <v>268</v>
      </c>
      <c r="AU1340" s="240" t="s">
        <v>93</v>
      </c>
      <c r="AV1340" s="13" t="s">
        <v>93</v>
      </c>
      <c r="AW1340" s="13" t="s">
        <v>34</v>
      </c>
      <c r="AX1340" s="13" t="s">
        <v>74</v>
      </c>
      <c r="AY1340" s="240" t="s">
        <v>224</v>
      </c>
    </row>
    <row r="1341" s="15" customFormat="1">
      <c r="A1341" s="15"/>
      <c r="B1341" s="256"/>
      <c r="C1341" s="257"/>
      <c r="D1341" s="231" t="s">
        <v>268</v>
      </c>
      <c r="E1341" s="258" t="s">
        <v>19</v>
      </c>
      <c r="F1341" s="259" t="s">
        <v>300</v>
      </c>
      <c r="G1341" s="257"/>
      <c r="H1341" s="260">
        <v>2963.2139999999999</v>
      </c>
      <c r="I1341" s="261"/>
      <c r="J1341" s="257"/>
      <c r="K1341" s="257"/>
      <c r="L1341" s="262"/>
      <c r="M1341" s="263"/>
      <c r="N1341" s="264"/>
      <c r="O1341" s="264"/>
      <c r="P1341" s="264"/>
      <c r="Q1341" s="264"/>
      <c r="R1341" s="264"/>
      <c r="S1341" s="264"/>
      <c r="T1341" s="26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6" t="s">
        <v>268</v>
      </c>
      <c r="AU1341" s="266" t="s">
        <v>93</v>
      </c>
      <c r="AV1341" s="15" t="s">
        <v>108</v>
      </c>
      <c r="AW1341" s="15" t="s">
        <v>34</v>
      </c>
      <c r="AX1341" s="15" t="s">
        <v>74</v>
      </c>
      <c r="AY1341" s="266" t="s">
        <v>224</v>
      </c>
    </row>
    <row r="1342" s="14" customFormat="1">
      <c r="A1342" s="14"/>
      <c r="B1342" s="246"/>
      <c r="C1342" s="247"/>
      <c r="D1342" s="231" t="s">
        <v>268</v>
      </c>
      <c r="E1342" s="248" t="s">
        <v>19</v>
      </c>
      <c r="F1342" s="249" t="s">
        <v>665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268</v>
      </c>
      <c r="AU1342" s="255" t="s">
        <v>93</v>
      </c>
      <c r="AV1342" s="14" t="s">
        <v>82</v>
      </c>
      <c r="AW1342" s="14" t="s">
        <v>34</v>
      </c>
      <c r="AX1342" s="14" t="s">
        <v>74</v>
      </c>
      <c r="AY1342" s="255" t="s">
        <v>224</v>
      </c>
    </row>
    <row r="1343" s="14" customFormat="1">
      <c r="A1343" s="14"/>
      <c r="B1343" s="246"/>
      <c r="C1343" s="247"/>
      <c r="D1343" s="231" t="s">
        <v>268</v>
      </c>
      <c r="E1343" s="248" t="s">
        <v>19</v>
      </c>
      <c r="F1343" s="249" t="s">
        <v>1456</v>
      </c>
      <c r="G1343" s="247"/>
      <c r="H1343" s="248" t="s">
        <v>19</v>
      </c>
      <c r="I1343" s="250"/>
      <c r="J1343" s="247"/>
      <c r="K1343" s="247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268</v>
      </c>
      <c r="AU1343" s="255" t="s">
        <v>93</v>
      </c>
      <c r="AV1343" s="14" t="s">
        <v>82</v>
      </c>
      <c r="AW1343" s="14" t="s">
        <v>34</v>
      </c>
      <c r="AX1343" s="14" t="s">
        <v>74</v>
      </c>
      <c r="AY1343" s="255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1462</v>
      </c>
      <c r="G1344" s="230"/>
      <c r="H1344" s="234">
        <v>1537.194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3" customFormat="1">
      <c r="A1345" s="13"/>
      <c r="B1345" s="229"/>
      <c r="C1345" s="230"/>
      <c r="D1345" s="231" t="s">
        <v>268</v>
      </c>
      <c r="E1345" s="232" t="s">
        <v>19</v>
      </c>
      <c r="F1345" s="233" t="s">
        <v>1463</v>
      </c>
      <c r="G1345" s="230"/>
      <c r="H1345" s="234">
        <v>-178.00899999999999</v>
      </c>
      <c r="I1345" s="235"/>
      <c r="J1345" s="230"/>
      <c r="K1345" s="230"/>
      <c r="L1345" s="236"/>
      <c r="M1345" s="237"/>
      <c r="N1345" s="238"/>
      <c r="O1345" s="238"/>
      <c r="P1345" s="238"/>
      <c r="Q1345" s="238"/>
      <c r="R1345" s="238"/>
      <c r="S1345" s="238"/>
      <c r="T1345" s="239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0" t="s">
        <v>268</v>
      </c>
      <c r="AU1345" s="240" t="s">
        <v>93</v>
      </c>
      <c r="AV1345" s="13" t="s">
        <v>93</v>
      </c>
      <c r="AW1345" s="13" t="s">
        <v>34</v>
      </c>
      <c r="AX1345" s="13" t="s">
        <v>74</v>
      </c>
      <c r="AY1345" s="240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1464</v>
      </c>
      <c r="G1346" s="230"/>
      <c r="H1346" s="234">
        <v>-372.44600000000003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4" customFormat="1">
      <c r="A1347" s="14"/>
      <c r="B1347" s="246"/>
      <c r="C1347" s="247"/>
      <c r="D1347" s="231" t="s">
        <v>268</v>
      </c>
      <c r="E1347" s="248" t="s">
        <v>19</v>
      </c>
      <c r="F1347" s="249" t="s">
        <v>1453</v>
      </c>
      <c r="G1347" s="247"/>
      <c r="H1347" s="248" t="s">
        <v>19</v>
      </c>
      <c r="I1347" s="250"/>
      <c r="J1347" s="247"/>
      <c r="K1347" s="247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268</v>
      </c>
      <c r="AU1347" s="255" t="s">
        <v>93</v>
      </c>
      <c r="AV1347" s="14" t="s">
        <v>82</v>
      </c>
      <c r="AW1347" s="14" t="s">
        <v>34</v>
      </c>
      <c r="AX1347" s="14" t="s">
        <v>74</v>
      </c>
      <c r="AY1347" s="255" t="s">
        <v>224</v>
      </c>
    </row>
    <row r="1348" s="13" customFormat="1">
      <c r="A1348" s="13"/>
      <c r="B1348" s="229"/>
      <c r="C1348" s="230"/>
      <c r="D1348" s="231" t="s">
        <v>268</v>
      </c>
      <c r="E1348" s="232" t="s">
        <v>19</v>
      </c>
      <c r="F1348" s="233" t="s">
        <v>1465</v>
      </c>
      <c r="G1348" s="230"/>
      <c r="H1348" s="234">
        <v>1542.549</v>
      </c>
      <c r="I1348" s="235"/>
      <c r="J1348" s="230"/>
      <c r="K1348" s="230"/>
      <c r="L1348" s="236"/>
      <c r="M1348" s="237"/>
      <c r="N1348" s="238"/>
      <c r="O1348" s="238"/>
      <c r="P1348" s="238"/>
      <c r="Q1348" s="238"/>
      <c r="R1348" s="238"/>
      <c r="S1348" s="238"/>
      <c r="T1348" s="239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0" t="s">
        <v>268</v>
      </c>
      <c r="AU1348" s="240" t="s">
        <v>93</v>
      </c>
      <c r="AV1348" s="13" t="s">
        <v>93</v>
      </c>
      <c r="AW1348" s="13" t="s">
        <v>34</v>
      </c>
      <c r="AX1348" s="13" t="s">
        <v>74</v>
      </c>
      <c r="AY1348" s="240" t="s">
        <v>224</v>
      </c>
    </row>
    <row r="1349" s="13" customFormat="1">
      <c r="A1349" s="13"/>
      <c r="B1349" s="229"/>
      <c r="C1349" s="230"/>
      <c r="D1349" s="231" t="s">
        <v>268</v>
      </c>
      <c r="E1349" s="232" t="s">
        <v>19</v>
      </c>
      <c r="F1349" s="233" t="s">
        <v>1466</v>
      </c>
      <c r="G1349" s="230"/>
      <c r="H1349" s="234">
        <v>-187.80000000000001</v>
      </c>
      <c r="I1349" s="235"/>
      <c r="J1349" s="230"/>
      <c r="K1349" s="230"/>
      <c r="L1349" s="236"/>
      <c r="M1349" s="237"/>
      <c r="N1349" s="238"/>
      <c r="O1349" s="238"/>
      <c r="P1349" s="238"/>
      <c r="Q1349" s="238"/>
      <c r="R1349" s="238"/>
      <c r="S1349" s="238"/>
      <c r="T1349" s="239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0" t="s">
        <v>268</v>
      </c>
      <c r="AU1349" s="240" t="s">
        <v>93</v>
      </c>
      <c r="AV1349" s="13" t="s">
        <v>93</v>
      </c>
      <c r="AW1349" s="13" t="s">
        <v>34</v>
      </c>
      <c r="AX1349" s="13" t="s">
        <v>74</v>
      </c>
      <c r="AY1349" s="240" t="s">
        <v>224</v>
      </c>
    </row>
    <row r="1350" s="15" customFormat="1">
      <c r="A1350" s="15"/>
      <c r="B1350" s="256"/>
      <c r="C1350" s="257"/>
      <c r="D1350" s="231" t="s">
        <v>268</v>
      </c>
      <c r="E1350" s="258" t="s">
        <v>19</v>
      </c>
      <c r="F1350" s="259" t="s">
        <v>300</v>
      </c>
      <c r="G1350" s="257"/>
      <c r="H1350" s="260">
        <v>2341.4879999999998</v>
      </c>
      <c r="I1350" s="261"/>
      <c r="J1350" s="257"/>
      <c r="K1350" s="257"/>
      <c r="L1350" s="262"/>
      <c r="M1350" s="263"/>
      <c r="N1350" s="264"/>
      <c r="O1350" s="264"/>
      <c r="P1350" s="264"/>
      <c r="Q1350" s="264"/>
      <c r="R1350" s="264"/>
      <c r="S1350" s="264"/>
      <c r="T1350" s="26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66" t="s">
        <v>268</v>
      </c>
      <c r="AU1350" s="266" t="s">
        <v>93</v>
      </c>
      <c r="AV1350" s="15" t="s">
        <v>108</v>
      </c>
      <c r="AW1350" s="15" t="s">
        <v>34</v>
      </c>
      <c r="AX1350" s="15" t="s">
        <v>74</v>
      </c>
      <c r="AY1350" s="266" t="s">
        <v>224</v>
      </c>
    </row>
    <row r="1351" s="14" customFormat="1">
      <c r="A1351" s="14"/>
      <c r="B1351" s="246"/>
      <c r="C1351" s="247"/>
      <c r="D1351" s="231" t="s">
        <v>268</v>
      </c>
      <c r="E1351" s="248" t="s">
        <v>19</v>
      </c>
      <c r="F1351" s="249" t="s">
        <v>667</v>
      </c>
      <c r="G1351" s="247"/>
      <c r="H1351" s="248" t="s">
        <v>19</v>
      </c>
      <c r="I1351" s="250"/>
      <c r="J1351" s="247"/>
      <c r="K1351" s="247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268</v>
      </c>
      <c r="AU1351" s="255" t="s">
        <v>93</v>
      </c>
      <c r="AV1351" s="14" t="s">
        <v>82</v>
      </c>
      <c r="AW1351" s="14" t="s">
        <v>34</v>
      </c>
      <c r="AX1351" s="14" t="s">
        <v>74</v>
      </c>
      <c r="AY1351" s="255" t="s">
        <v>224</v>
      </c>
    </row>
    <row r="1352" s="14" customFormat="1">
      <c r="A1352" s="14"/>
      <c r="B1352" s="246"/>
      <c r="C1352" s="247"/>
      <c r="D1352" s="231" t="s">
        <v>268</v>
      </c>
      <c r="E1352" s="248" t="s">
        <v>19</v>
      </c>
      <c r="F1352" s="249" t="s">
        <v>1467</v>
      </c>
      <c r="G1352" s="247"/>
      <c r="H1352" s="248" t="s">
        <v>19</v>
      </c>
      <c r="I1352" s="250"/>
      <c r="J1352" s="247"/>
      <c r="K1352" s="247"/>
      <c r="L1352" s="251"/>
      <c r="M1352" s="252"/>
      <c r="N1352" s="253"/>
      <c r="O1352" s="253"/>
      <c r="P1352" s="253"/>
      <c r="Q1352" s="253"/>
      <c r="R1352" s="253"/>
      <c r="S1352" s="253"/>
      <c r="T1352" s="25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5" t="s">
        <v>268</v>
      </c>
      <c r="AU1352" s="255" t="s">
        <v>93</v>
      </c>
      <c r="AV1352" s="14" t="s">
        <v>82</v>
      </c>
      <c r="AW1352" s="14" t="s">
        <v>34</v>
      </c>
      <c r="AX1352" s="14" t="s">
        <v>74</v>
      </c>
      <c r="AY1352" s="255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1468</v>
      </c>
      <c r="G1353" s="230"/>
      <c r="H1353" s="234">
        <v>525.22500000000002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3" customFormat="1">
      <c r="A1354" s="13"/>
      <c r="B1354" s="229"/>
      <c r="C1354" s="230"/>
      <c r="D1354" s="231" t="s">
        <v>268</v>
      </c>
      <c r="E1354" s="232" t="s">
        <v>19</v>
      </c>
      <c r="F1354" s="233" t="s">
        <v>1469</v>
      </c>
      <c r="G1354" s="230"/>
      <c r="H1354" s="234">
        <v>-61.491999999999997</v>
      </c>
      <c r="I1354" s="235"/>
      <c r="J1354" s="230"/>
      <c r="K1354" s="230"/>
      <c r="L1354" s="236"/>
      <c r="M1354" s="237"/>
      <c r="N1354" s="238"/>
      <c r="O1354" s="238"/>
      <c r="P1354" s="238"/>
      <c r="Q1354" s="238"/>
      <c r="R1354" s="238"/>
      <c r="S1354" s="238"/>
      <c r="T1354" s="239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0" t="s">
        <v>268</v>
      </c>
      <c r="AU1354" s="240" t="s">
        <v>93</v>
      </c>
      <c r="AV1354" s="13" t="s">
        <v>93</v>
      </c>
      <c r="AW1354" s="13" t="s">
        <v>34</v>
      </c>
      <c r="AX1354" s="13" t="s">
        <v>74</v>
      </c>
      <c r="AY1354" s="240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1470</v>
      </c>
      <c r="G1355" s="230"/>
      <c r="H1355" s="234">
        <v>-55.936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4" customFormat="1">
      <c r="A1356" s="14"/>
      <c r="B1356" s="246"/>
      <c r="C1356" s="247"/>
      <c r="D1356" s="231" t="s">
        <v>268</v>
      </c>
      <c r="E1356" s="248" t="s">
        <v>19</v>
      </c>
      <c r="F1356" s="249" t="s">
        <v>1453</v>
      </c>
      <c r="G1356" s="247"/>
      <c r="H1356" s="248" t="s">
        <v>19</v>
      </c>
      <c r="I1356" s="250"/>
      <c r="J1356" s="247"/>
      <c r="K1356" s="247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268</v>
      </c>
      <c r="AU1356" s="255" t="s">
        <v>93</v>
      </c>
      <c r="AV1356" s="14" t="s">
        <v>82</v>
      </c>
      <c r="AW1356" s="14" t="s">
        <v>34</v>
      </c>
      <c r="AX1356" s="14" t="s">
        <v>74</v>
      </c>
      <c r="AY1356" s="255" t="s">
        <v>224</v>
      </c>
    </row>
    <row r="1357" s="13" customFormat="1">
      <c r="A1357" s="13"/>
      <c r="B1357" s="229"/>
      <c r="C1357" s="230"/>
      <c r="D1357" s="231" t="s">
        <v>268</v>
      </c>
      <c r="E1357" s="232" t="s">
        <v>19</v>
      </c>
      <c r="F1357" s="233" t="s">
        <v>1471</v>
      </c>
      <c r="G1357" s="230"/>
      <c r="H1357" s="234">
        <v>601.94200000000001</v>
      </c>
      <c r="I1357" s="235"/>
      <c r="J1357" s="230"/>
      <c r="K1357" s="230"/>
      <c r="L1357" s="236"/>
      <c r="M1357" s="237"/>
      <c r="N1357" s="238"/>
      <c r="O1357" s="238"/>
      <c r="P1357" s="238"/>
      <c r="Q1357" s="238"/>
      <c r="R1357" s="238"/>
      <c r="S1357" s="238"/>
      <c r="T1357" s="239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0" t="s">
        <v>268</v>
      </c>
      <c r="AU1357" s="240" t="s">
        <v>93</v>
      </c>
      <c r="AV1357" s="13" t="s">
        <v>93</v>
      </c>
      <c r="AW1357" s="13" t="s">
        <v>34</v>
      </c>
      <c r="AX1357" s="13" t="s">
        <v>74</v>
      </c>
      <c r="AY1357" s="240" t="s">
        <v>224</v>
      </c>
    </row>
    <row r="1358" s="15" customFormat="1">
      <c r="A1358" s="15"/>
      <c r="B1358" s="256"/>
      <c r="C1358" s="257"/>
      <c r="D1358" s="231" t="s">
        <v>268</v>
      </c>
      <c r="E1358" s="258" t="s">
        <v>19</v>
      </c>
      <c r="F1358" s="259" t="s">
        <v>300</v>
      </c>
      <c r="G1358" s="257"/>
      <c r="H1358" s="260">
        <v>1009.739</v>
      </c>
      <c r="I1358" s="261"/>
      <c r="J1358" s="257"/>
      <c r="K1358" s="257"/>
      <c r="L1358" s="262"/>
      <c r="M1358" s="263"/>
      <c r="N1358" s="264"/>
      <c r="O1358" s="264"/>
      <c r="P1358" s="264"/>
      <c r="Q1358" s="264"/>
      <c r="R1358" s="264"/>
      <c r="S1358" s="264"/>
      <c r="T1358" s="26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6" t="s">
        <v>268</v>
      </c>
      <c r="AU1358" s="266" t="s">
        <v>93</v>
      </c>
      <c r="AV1358" s="15" t="s">
        <v>108</v>
      </c>
      <c r="AW1358" s="15" t="s">
        <v>34</v>
      </c>
      <c r="AX1358" s="15" t="s">
        <v>74</v>
      </c>
      <c r="AY1358" s="266" t="s">
        <v>224</v>
      </c>
    </row>
    <row r="1359" s="16" customFormat="1">
      <c r="A1359" s="16"/>
      <c r="B1359" s="272"/>
      <c r="C1359" s="273"/>
      <c r="D1359" s="231" t="s">
        <v>268</v>
      </c>
      <c r="E1359" s="274" t="s">
        <v>19</v>
      </c>
      <c r="F1359" s="275" t="s">
        <v>351</v>
      </c>
      <c r="G1359" s="273"/>
      <c r="H1359" s="276">
        <v>12285.038000000001</v>
      </c>
      <c r="I1359" s="277"/>
      <c r="J1359" s="273"/>
      <c r="K1359" s="273"/>
      <c r="L1359" s="278"/>
      <c r="M1359" s="279"/>
      <c r="N1359" s="280"/>
      <c r="O1359" s="280"/>
      <c r="P1359" s="280"/>
      <c r="Q1359" s="280"/>
      <c r="R1359" s="280"/>
      <c r="S1359" s="280"/>
      <c r="T1359" s="281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T1359" s="282" t="s">
        <v>268</v>
      </c>
      <c r="AU1359" s="282" t="s">
        <v>93</v>
      </c>
      <c r="AV1359" s="16" t="s">
        <v>231</v>
      </c>
      <c r="AW1359" s="16" t="s">
        <v>34</v>
      </c>
      <c r="AX1359" s="16" t="s">
        <v>82</v>
      </c>
      <c r="AY1359" s="282" t="s">
        <v>224</v>
      </c>
    </row>
    <row r="1360" s="2" customFormat="1" ht="33" customHeight="1">
      <c r="A1360" s="41"/>
      <c r="B1360" s="42"/>
      <c r="C1360" s="216" t="s">
        <v>1485</v>
      </c>
      <c r="D1360" s="216" t="s">
        <v>227</v>
      </c>
      <c r="E1360" s="217" t="s">
        <v>1486</v>
      </c>
      <c r="F1360" s="218" t="s">
        <v>1487</v>
      </c>
      <c r="G1360" s="219" t="s">
        <v>266</v>
      </c>
      <c r="H1360" s="220">
        <v>1258.951</v>
      </c>
      <c r="I1360" s="221"/>
      <c r="J1360" s="222">
        <f>ROUND(I1360*H1360,2)</f>
        <v>0</v>
      </c>
      <c r="K1360" s="218" t="s">
        <v>312</v>
      </c>
      <c r="L1360" s="47"/>
      <c r="M1360" s="223" t="s">
        <v>19</v>
      </c>
      <c r="N1360" s="224" t="s">
        <v>46</v>
      </c>
      <c r="O1360" s="87"/>
      <c r="P1360" s="225">
        <f>O1360*H1360</f>
        <v>0</v>
      </c>
      <c r="Q1360" s="225">
        <v>0.00011</v>
      </c>
      <c r="R1360" s="225">
        <f>Q1360*H1360</f>
        <v>0.13848461000000001</v>
      </c>
      <c r="S1360" s="225">
        <v>6.0000000000000002E-05</v>
      </c>
      <c r="T1360" s="226">
        <f>S1360*H1360</f>
        <v>0.075537060000000003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7" t="s">
        <v>231</v>
      </c>
      <c r="AT1360" s="227" t="s">
        <v>227</v>
      </c>
      <c r="AU1360" s="227" t="s">
        <v>93</v>
      </c>
      <c r="AY1360" s="20" t="s">
        <v>224</v>
      </c>
      <c r="BE1360" s="228">
        <f>IF(N1360="základní",J1360,0)</f>
        <v>0</v>
      </c>
      <c r="BF1360" s="228">
        <f>IF(N1360="snížená",J1360,0)</f>
        <v>0</v>
      </c>
      <c r="BG1360" s="228">
        <f>IF(N1360="zákl. přenesená",J1360,0)</f>
        <v>0</v>
      </c>
      <c r="BH1360" s="228">
        <f>IF(N1360="sníž. přenesená",J1360,0)</f>
        <v>0</v>
      </c>
      <c r="BI1360" s="228">
        <f>IF(N1360="nulová",J1360,0)</f>
        <v>0</v>
      </c>
      <c r="BJ1360" s="20" t="s">
        <v>93</v>
      </c>
      <c r="BK1360" s="228">
        <f>ROUND(I1360*H1360,2)</f>
        <v>0</v>
      </c>
      <c r="BL1360" s="20" t="s">
        <v>231</v>
      </c>
      <c r="BM1360" s="227" t="s">
        <v>1488</v>
      </c>
    </row>
    <row r="1361" s="2" customFormat="1">
      <c r="A1361" s="41"/>
      <c r="B1361" s="42"/>
      <c r="C1361" s="43"/>
      <c r="D1361" s="267" t="s">
        <v>314</v>
      </c>
      <c r="E1361" s="43"/>
      <c r="F1361" s="268" t="s">
        <v>1489</v>
      </c>
      <c r="G1361" s="43"/>
      <c r="H1361" s="43"/>
      <c r="I1361" s="269"/>
      <c r="J1361" s="43"/>
      <c r="K1361" s="43"/>
      <c r="L1361" s="47"/>
      <c r="M1361" s="270"/>
      <c r="N1361" s="271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314</v>
      </c>
      <c r="AU1361" s="20" t="s">
        <v>93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496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1490</v>
      </c>
      <c r="G1363" s="230"/>
      <c r="H1363" s="234">
        <v>1.9079999999999999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4" customFormat="1">
      <c r="A1364" s="14"/>
      <c r="B1364" s="246"/>
      <c r="C1364" s="247"/>
      <c r="D1364" s="231" t="s">
        <v>268</v>
      </c>
      <c r="E1364" s="248" t="s">
        <v>19</v>
      </c>
      <c r="F1364" s="249" t="s">
        <v>648</v>
      </c>
      <c r="G1364" s="247"/>
      <c r="H1364" s="248" t="s">
        <v>19</v>
      </c>
      <c r="I1364" s="250"/>
      <c r="J1364" s="247"/>
      <c r="K1364" s="247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268</v>
      </c>
      <c r="AU1364" s="255" t="s">
        <v>93</v>
      </c>
      <c r="AV1364" s="14" t="s">
        <v>82</v>
      </c>
      <c r="AW1364" s="14" t="s">
        <v>34</v>
      </c>
      <c r="AX1364" s="14" t="s">
        <v>74</v>
      </c>
      <c r="AY1364" s="255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1491</v>
      </c>
      <c r="G1365" s="230"/>
      <c r="H1365" s="234">
        <v>26.686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3" customFormat="1">
      <c r="A1366" s="13"/>
      <c r="B1366" s="229"/>
      <c r="C1366" s="230"/>
      <c r="D1366" s="231" t="s">
        <v>268</v>
      </c>
      <c r="E1366" s="232" t="s">
        <v>19</v>
      </c>
      <c r="F1366" s="233" t="s">
        <v>1492</v>
      </c>
      <c r="G1366" s="230"/>
      <c r="H1366" s="234">
        <v>158.33500000000001</v>
      </c>
      <c r="I1366" s="235"/>
      <c r="J1366" s="230"/>
      <c r="K1366" s="230"/>
      <c r="L1366" s="236"/>
      <c r="M1366" s="237"/>
      <c r="N1366" s="238"/>
      <c r="O1366" s="238"/>
      <c r="P1366" s="238"/>
      <c r="Q1366" s="238"/>
      <c r="R1366" s="238"/>
      <c r="S1366" s="238"/>
      <c r="T1366" s="239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0" t="s">
        <v>268</v>
      </c>
      <c r="AU1366" s="240" t="s">
        <v>93</v>
      </c>
      <c r="AV1366" s="13" t="s">
        <v>93</v>
      </c>
      <c r="AW1366" s="13" t="s">
        <v>34</v>
      </c>
      <c r="AX1366" s="13" t="s">
        <v>74</v>
      </c>
      <c r="AY1366" s="240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1493</v>
      </c>
      <c r="G1367" s="230"/>
      <c r="H1367" s="234">
        <v>4.3200000000000003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4" customFormat="1">
      <c r="A1368" s="14"/>
      <c r="B1368" s="246"/>
      <c r="C1368" s="247"/>
      <c r="D1368" s="231" t="s">
        <v>268</v>
      </c>
      <c r="E1368" s="248" t="s">
        <v>19</v>
      </c>
      <c r="F1368" s="249" t="s">
        <v>662</v>
      </c>
      <c r="G1368" s="247"/>
      <c r="H1368" s="248" t="s">
        <v>19</v>
      </c>
      <c r="I1368" s="250"/>
      <c r="J1368" s="247"/>
      <c r="K1368" s="247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268</v>
      </c>
      <c r="AU1368" s="255" t="s">
        <v>93</v>
      </c>
      <c r="AV1368" s="14" t="s">
        <v>82</v>
      </c>
      <c r="AW1368" s="14" t="s">
        <v>34</v>
      </c>
      <c r="AX1368" s="14" t="s">
        <v>74</v>
      </c>
      <c r="AY1368" s="255" t="s">
        <v>224</v>
      </c>
    </row>
    <row r="1369" s="13" customFormat="1">
      <c r="A1369" s="13"/>
      <c r="B1369" s="229"/>
      <c r="C1369" s="230"/>
      <c r="D1369" s="231" t="s">
        <v>268</v>
      </c>
      <c r="E1369" s="232" t="s">
        <v>19</v>
      </c>
      <c r="F1369" s="233" t="s">
        <v>1494</v>
      </c>
      <c r="G1369" s="230"/>
      <c r="H1369" s="234">
        <v>188.31</v>
      </c>
      <c r="I1369" s="235"/>
      <c r="J1369" s="230"/>
      <c r="K1369" s="230"/>
      <c r="L1369" s="236"/>
      <c r="M1369" s="237"/>
      <c r="N1369" s="238"/>
      <c r="O1369" s="238"/>
      <c r="P1369" s="238"/>
      <c r="Q1369" s="238"/>
      <c r="R1369" s="238"/>
      <c r="S1369" s="238"/>
      <c r="T1369" s="23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0" t="s">
        <v>268</v>
      </c>
      <c r="AU1369" s="240" t="s">
        <v>93</v>
      </c>
      <c r="AV1369" s="13" t="s">
        <v>93</v>
      </c>
      <c r="AW1369" s="13" t="s">
        <v>34</v>
      </c>
      <c r="AX1369" s="13" t="s">
        <v>74</v>
      </c>
      <c r="AY1369" s="240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1495</v>
      </c>
      <c r="G1370" s="230"/>
      <c r="H1370" s="234">
        <v>10.878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4" customFormat="1">
      <c r="A1371" s="14"/>
      <c r="B1371" s="246"/>
      <c r="C1371" s="247"/>
      <c r="D1371" s="231" t="s">
        <v>268</v>
      </c>
      <c r="E1371" s="248" t="s">
        <v>19</v>
      </c>
      <c r="F1371" s="249" t="s">
        <v>664</v>
      </c>
      <c r="G1371" s="247"/>
      <c r="H1371" s="248" t="s">
        <v>19</v>
      </c>
      <c r="I1371" s="250"/>
      <c r="J1371" s="247"/>
      <c r="K1371" s="247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268</v>
      </c>
      <c r="AU1371" s="255" t="s">
        <v>93</v>
      </c>
      <c r="AV1371" s="14" t="s">
        <v>82</v>
      </c>
      <c r="AW1371" s="14" t="s">
        <v>34</v>
      </c>
      <c r="AX1371" s="14" t="s">
        <v>74</v>
      </c>
      <c r="AY1371" s="255" t="s">
        <v>224</v>
      </c>
    </row>
    <row r="1372" s="13" customFormat="1">
      <c r="A1372" s="13"/>
      <c r="B1372" s="229"/>
      <c r="C1372" s="230"/>
      <c r="D1372" s="231" t="s">
        <v>268</v>
      </c>
      <c r="E1372" s="232" t="s">
        <v>19</v>
      </c>
      <c r="F1372" s="233" t="s">
        <v>1494</v>
      </c>
      <c r="G1372" s="230"/>
      <c r="H1372" s="234">
        <v>188.31</v>
      </c>
      <c r="I1372" s="235"/>
      <c r="J1372" s="230"/>
      <c r="K1372" s="230"/>
      <c r="L1372" s="236"/>
      <c r="M1372" s="237"/>
      <c r="N1372" s="238"/>
      <c r="O1372" s="238"/>
      <c r="P1372" s="238"/>
      <c r="Q1372" s="238"/>
      <c r="R1372" s="238"/>
      <c r="S1372" s="238"/>
      <c r="T1372" s="239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0" t="s">
        <v>268</v>
      </c>
      <c r="AU1372" s="240" t="s">
        <v>93</v>
      </c>
      <c r="AV1372" s="13" t="s">
        <v>93</v>
      </c>
      <c r="AW1372" s="13" t="s">
        <v>34</v>
      </c>
      <c r="AX1372" s="13" t="s">
        <v>74</v>
      </c>
      <c r="AY1372" s="240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1495</v>
      </c>
      <c r="G1373" s="230"/>
      <c r="H1373" s="234">
        <v>10.878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4" customFormat="1">
      <c r="A1374" s="14"/>
      <c r="B1374" s="246"/>
      <c r="C1374" s="247"/>
      <c r="D1374" s="231" t="s">
        <v>268</v>
      </c>
      <c r="E1374" s="248" t="s">
        <v>19</v>
      </c>
      <c r="F1374" s="249" t="s">
        <v>665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268</v>
      </c>
      <c r="AU1374" s="255" t="s">
        <v>93</v>
      </c>
      <c r="AV1374" s="14" t="s">
        <v>82</v>
      </c>
      <c r="AW1374" s="14" t="s">
        <v>34</v>
      </c>
      <c r="AX1374" s="14" t="s">
        <v>74</v>
      </c>
      <c r="AY1374" s="255" t="s">
        <v>224</v>
      </c>
    </row>
    <row r="1375" s="13" customFormat="1">
      <c r="A1375" s="13"/>
      <c r="B1375" s="229"/>
      <c r="C1375" s="230"/>
      <c r="D1375" s="231" t="s">
        <v>268</v>
      </c>
      <c r="E1375" s="232" t="s">
        <v>19</v>
      </c>
      <c r="F1375" s="233" t="s">
        <v>1496</v>
      </c>
      <c r="G1375" s="230"/>
      <c r="H1375" s="234">
        <v>179.452</v>
      </c>
      <c r="I1375" s="235"/>
      <c r="J1375" s="230"/>
      <c r="K1375" s="230"/>
      <c r="L1375" s="236"/>
      <c r="M1375" s="237"/>
      <c r="N1375" s="238"/>
      <c r="O1375" s="238"/>
      <c r="P1375" s="238"/>
      <c r="Q1375" s="238"/>
      <c r="R1375" s="238"/>
      <c r="S1375" s="238"/>
      <c r="T1375" s="23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0" t="s">
        <v>268</v>
      </c>
      <c r="AU1375" s="240" t="s">
        <v>93</v>
      </c>
      <c r="AV1375" s="13" t="s">
        <v>93</v>
      </c>
      <c r="AW1375" s="13" t="s">
        <v>34</v>
      </c>
      <c r="AX1375" s="13" t="s">
        <v>74</v>
      </c>
      <c r="AY1375" s="240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1497</v>
      </c>
      <c r="G1376" s="230"/>
      <c r="H1376" s="234">
        <v>372.44600000000003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4" customFormat="1">
      <c r="A1377" s="14"/>
      <c r="B1377" s="246"/>
      <c r="C1377" s="247"/>
      <c r="D1377" s="231" t="s">
        <v>268</v>
      </c>
      <c r="E1377" s="248" t="s">
        <v>19</v>
      </c>
      <c r="F1377" s="249" t="s">
        <v>667</v>
      </c>
      <c r="G1377" s="247"/>
      <c r="H1377" s="248" t="s">
        <v>19</v>
      </c>
      <c r="I1377" s="250"/>
      <c r="J1377" s="247"/>
      <c r="K1377" s="247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268</v>
      </c>
      <c r="AU1377" s="255" t="s">
        <v>93</v>
      </c>
      <c r="AV1377" s="14" t="s">
        <v>82</v>
      </c>
      <c r="AW1377" s="14" t="s">
        <v>34</v>
      </c>
      <c r="AX1377" s="14" t="s">
        <v>74</v>
      </c>
      <c r="AY1377" s="255" t="s">
        <v>224</v>
      </c>
    </row>
    <row r="1378" s="13" customFormat="1">
      <c r="A1378" s="13"/>
      <c r="B1378" s="229"/>
      <c r="C1378" s="230"/>
      <c r="D1378" s="231" t="s">
        <v>268</v>
      </c>
      <c r="E1378" s="232" t="s">
        <v>19</v>
      </c>
      <c r="F1378" s="233" t="s">
        <v>1498</v>
      </c>
      <c r="G1378" s="230"/>
      <c r="H1378" s="234">
        <v>61.491999999999997</v>
      </c>
      <c r="I1378" s="235"/>
      <c r="J1378" s="230"/>
      <c r="K1378" s="230"/>
      <c r="L1378" s="236"/>
      <c r="M1378" s="237"/>
      <c r="N1378" s="238"/>
      <c r="O1378" s="238"/>
      <c r="P1378" s="238"/>
      <c r="Q1378" s="238"/>
      <c r="R1378" s="238"/>
      <c r="S1378" s="238"/>
      <c r="T1378" s="23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0" t="s">
        <v>268</v>
      </c>
      <c r="AU1378" s="240" t="s">
        <v>93</v>
      </c>
      <c r="AV1378" s="13" t="s">
        <v>93</v>
      </c>
      <c r="AW1378" s="13" t="s">
        <v>34</v>
      </c>
      <c r="AX1378" s="13" t="s">
        <v>74</v>
      </c>
      <c r="AY1378" s="240" t="s">
        <v>224</v>
      </c>
    </row>
    <row r="1379" s="13" customFormat="1">
      <c r="A1379" s="13"/>
      <c r="B1379" s="229"/>
      <c r="C1379" s="230"/>
      <c r="D1379" s="231" t="s">
        <v>268</v>
      </c>
      <c r="E1379" s="232" t="s">
        <v>19</v>
      </c>
      <c r="F1379" s="233" t="s">
        <v>1499</v>
      </c>
      <c r="G1379" s="230"/>
      <c r="H1379" s="234">
        <v>55.936</v>
      </c>
      <c r="I1379" s="235"/>
      <c r="J1379" s="230"/>
      <c r="K1379" s="230"/>
      <c r="L1379" s="236"/>
      <c r="M1379" s="237"/>
      <c r="N1379" s="238"/>
      <c r="O1379" s="238"/>
      <c r="P1379" s="238"/>
      <c r="Q1379" s="238"/>
      <c r="R1379" s="238"/>
      <c r="S1379" s="238"/>
      <c r="T1379" s="239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0" t="s">
        <v>268</v>
      </c>
      <c r="AU1379" s="240" t="s">
        <v>93</v>
      </c>
      <c r="AV1379" s="13" t="s">
        <v>93</v>
      </c>
      <c r="AW1379" s="13" t="s">
        <v>34</v>
      </c>
      <c r="AX1379" s="13" t="s">
        <v>74</v>
      </c>
      <c r="AY1379" s="240" t="s">
        <v>224</v>
      </c>
    </row>
    <row r="1380" s="16" customFormat="1">
      <c r="A1380" s="16"/>
      <c r="B1380" s="272"/>
      <c r="C1380" s="273"/>
      <c r="D1380" s="231" t="s">
        <v>268</v>
      </c>
      <c r="E1380" s="274" t="s">
        <v>19</v>
      </c>
      <c r="F1380" s="275" t="s">
        <v>351</v>
      </c>
      <c r="G1380" s="273"/>
      <c r="H1380" s="276">
        <v>1258.951</v>
      </c>
      <c r="I1380" s="277"/>
      <c r="J1380" s="273"/>
      <c r="K1380" s="273"/>
      <c r="L1380" s="278"/>
      <c r="M1380" s="279"/>
      <c r="N1380" s="280"/>
      <c r="O1380" s="280"/>
      <c r="P1380" s="280"/>
      <c r="Q1380" s="280"/>
      <c r="R1380" s="280"/>
      <c r="S1380" s="280"/>
      <c r="T1380" s="281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T1380" s="282" t="s">
        <v>268</v>
      </c>
      <c r="AU1380" s="282" t="s">
        <v>93</v>
      </c>
      <c r="AV1380" s="16" t="s">
        <v>231</v>
      </c>
      <c r="AW1380" s="16" t="s">
        <v>34</v>
      </c>
      <c r="AX1380" s="16" t="s">
        <v>82</v>
      </c>
      <c r="AY1380" s="282" t="s">
        <v>224</v>
      </c>
    </row>
    <row r="1381" s="2" customFormat="1" ht="44.25" customHeight="1">
      <c r="A1381" s="41"/>
      <c r="B1381" s="42"/>
      <c r="C1381" s="216" t="s">
        <v>1500</v>
      </c>
      <c r="D1381" s="216" t="s">
        <v>227</v>
      </c>
      <c r="E1381" s="217" t="s">
        <v>1501</v>
      </c>
      <c r="F1381" s="218" t="s">
        <v>1502</v>
      </c>
      <c r="G1381" s="219" t="s">
        <v>471</v>
      </c>
      <c r="H1381" s="220">
        <v>1396.7049999999999</v>
      </c>
      <c r="I1381" s="221"/>
      <c r="J1381" s="222">
        <f>ROUND(I1381*H1381,2)</f>
        <v>0</v>
      </c>
      <c r="K1381" s="218" t="s">
        <v>312</v>
      </c>
      <c r="L1381" s="47"/>
      <c r="M1381" s="223" t="s">
        <v>19</v>
      </c>
      <c r="N1381" s="224" t="s">
        <v>46</v>
      </c>
      <c r="O1381" s="87"/>
      <c r="P1381" s="225">
        <f>O1381*H1381</f>
        <v>0</v>
      </c>
      <c r="Q1381" s="225">
        <v>0</v>
      </c>
      <c r="R1381" s="225">
        <f>Q1381*H1381</f>
        <v>0</v>
      </c>
      <c r="S1381" s="225">
        <v>0</v>
      </c>
      <c r="T1381" s="226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27" t="s">
        <v>231</v>
      </c>
      <c r="AT1381" s="227" t="s">
        <v>227</v>
      </c>
      <c r="AU1381" s="227" t="s">
        <v>93</v>
      </c>
      <c r="AY1381" s="20" t="s">
        <v>224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20" t="s">
        <v>93</v>
      </c>
      <c r="BK1381" s="228">
        <f>ROUND(I1381*H1381,2)</f>
        <v>0</v>
      </c>
      <c r="BL1381" s="20" t="s">
        <v>231</v>
      </c>
      <c r="BM1381" s="227" t="s">
        <v>1503</v>
      </c>
    </row>
    <row r="1382" s="2" customFormat="1">
      <c r="A1382" s="41"/>
      <c r="B1382" s="42"/>
      <c r="C1382" s="43"/>
      <c r="D1382" s="267" t="s">
        <v>314</v>
      </c>
      <c r="E1382" s="43"/>
      <c r="F1382" s="268" t="s">
        <v>1504</v>
      </c>
      <c r="G1382" s="43"/>
      <c r="H1382" s="43"/>
      <c r="I1382" s="269"/>
      <c r="J1382" s="43"/>
      <c r="K1382" s="43"/>
      <c r="L1382" s="47"/>
      <c r="M1382" s="270"/>
      <c r="N1382" s="271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314</v>
      </c>
      <c r="AU1382" s="20" t="s">
        <v>93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496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1505</v>
      </c>
      <c r="G1384" s="230"/>
      <c r="H1384" s="234">
        <v>5.1399999999999997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4" customFormat="1">
      <c r="A1385" s="14"/>
      <c r="B1385" s="246"/>
      <c r="C1385" s="247"/>
      <c r="D1385" s="231" t="s">
        <v>268</v>
      </c>
      <c r="E1385" s="248" t="s">
        <v>19</v>
      </c>
      <c r="F1385" s="249" t="s">
        <v>1506</v>
      </c>
      <c r="G1385" s="247"/>
      <c r="H1385" s="248" t="s">
        <v>19</v>
      </c>
      <c r="I1385" s="250"/>
      <c r="J1385" s="247"/>
      <c r="K1385" s="247"/>
      <c r="L1385" s="251"/>
      <c r="M1385" s="252"/>
      <c r="N1385" s="253"/>
      <c r="O1385" s="253"/>
      <c r="P1385" s="253"/>
      <c r="Q1385" s="253"/>
      <c r="R1385" s="253"/>
      <c r="S1385" s="253"/>
      <c r="T1385" s="25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5" t="s">
        <v>268</v>
      </c>
      <c r="AU1385" s="255" t="s">
        <v>93</v>
      </c>
      <c r="AV1385" s="14" t="s">
        <v>82</v>
      </c>
      <c r="AW1385" s="14" t="s">
        <v>34</v>
      </c>
      <c r="AX1385" s="14" t="s">
        <v>74</v>
      </c>
      <c r="AY1385" s="255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1507</v>
      </c>
      <c r="G1386" s="230"/>
      <c r="H1386" s="234">
        <v>40.174999999999997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1508</v>
      </c>
      <c r="G1387" s="230"/>
      <c r="H1387" s="234">
        <v>39.130000000000003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3" customFormat="1">
      <c r="A1388" s="13"/>
      <c r="B1388" s="229"/>
      <c r="C1388" s="230"/>
      <c r="D1388" s="231" t="s">
        <v>268</v>
      </c>
      <c r="E1388" s="232" t="s">
        <v>19</v>
      </c>
      <c r="F1388" s="233" t="s">
        <v>1509</v>
      </c>
      <c r="G1388" s="230"/>
      <c r="H1388" s="234">
        <v>146.25</v>
      </c>
      <c r="I1388" s="235"/>
      <c r="J1388" s="230"/>
      <c r="K1388" s="230"/>
      <c r="L1388" s="236"/>
      <c r="M1388" s="237"/>
      <c r="N1388" s="238"/>
      <c r="O1388" s="238"/>
      <c r="P1388" s="238"/>
      <c r="Q1388" s="238"/>
      <c r="R1388" s="238"/>
      <c r="S1388" s="238"/>
      <c r="T1388" s="23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0" t="s">
        <v>268</v>
      </c>
      <c r="AU1388" s="240" t="s">
        <v>93</v>
      </c>
      <c r="AV1388" s="13" t="s">
        <v>93</v>
      </c>
      <c r="AW1388" s="13" t="s">
        <v>34</v>
      </c>
      <c r="AX1388" s="13" t="s">
        <v>74</v>
      </c>
      <c r="AY1388" s="240" t="s">
        <v>224</v>
      </c>
    </row>
    <row r="1389" s="13" customFormat="1">
      <c r="A1389" s="13"/>
      <c r="B1389" s="229"/>
      <c r="C1389" s="230"/>
      <c r="D1389" s="231" t="s">
        <v>268</v>
      </c>
      <c r="E1389" s="232" t="s">
        <v>19</v>
      </c>
      <c r="F1389" s="233" t="s">
        <v>1510</v>
      </c>
      <c r="G1389" s="230"/>
      <c r="H1389" s="234">
        <v>145.94999999999999</v>
      </c>
      <c r="I1389" s="235"/>
      <c r="J1389" s="230"/>
      <c r="K1389" s="230"/>
      <c r="L1389" s="236"/>
      <c r="M1389" s="237"/>
      <c r="N1389" s="238"/>
      <c r="O1389" s="238"/>
      <c r="P1389" s="238"/>
      <c r="Q1389" s="238"/>
      <c r="R1389" s="238"/>
      <c r="S1389" s="238"/>
      <c r="T1389" s="239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0" t="s">
        <v>268</v>
      </c>
      <c r="AU1389" s="240" t="s">
        <v>93</v>
      </c>
      <c r="AV1389" s="13" t="s">
        <v>93</v>
      </c>
      <c r="AW1389" s="13" t="s">
        <v>34</v>
      </c>
      <c r="AX1389" s="13" t="s">
        <v>74</v>
      </c>
      <c r="AY1389" s="240" t="s">
        <v>224</v>
      </c>
    </row>
    <row r="1390" s="15" customFormat="1">
      <c r="A1390" s="15"/>
      <c r="B1390" s="256"/>
      <c r="C1390" s="257"/>
      <c r="D1390" s="231" t="s">
        <v>268</v>
      </c>
      <c r="E1390" s="258" t="s">
        <v>19</v>
      </c>
      <c r="F1390" s="259" t="s">
        <v>300</v>
      </c>
      <c r="G1390" s="257"/>
      <c r="H1390" s="260">
        <v>376.64499999999998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268</v>
      </c>
      <c r="AU1390" s="266" t="s">
        <v>93</v>
      </c>
      <c r="AV1390" s="15" t="s">
        <v>108</v>
      </c>
      <c r="AW1390" s="15" t="s">
        <v>34</v>
      </c>
      <c r="AX1390" s="15" t="s">
        <v>74</v>
      </c>
      <c r="AY1390" s="266" t="s">
        <v>224</v>
      </c>
    </row>
    <row r="1391" s="14" customFormat="1">
      <c r="A1391" s="14"/>
      <c r="B1391" s="246"/>
      <c r="C1391" s="247"/>
      <c r="D1391" s="231" t="s">
        <v>268</v>
      </c>
      <c r="E1391" s="248" t="s">
        <v>19</v>
      </c>
      <c r="F1391" s="249" t="s">
        <v>1511</v>
      </c>
      <c r="G1391" s="247"/>
      <c r="H1391" s="248" t="s">
        <v>19</v>
      </c>
      <c r="I1391" s="250"/>
      <c r="J1391" s="247"/>
      <c r="K1391" s="247"/>
      <c r="L1391" s="251"/>
      <c r="M1391" s="252"/>
      <c r="N1391" s="253"/>
      <c r="O1391" s="253"/>
      <c r="P1391" s="253"/>
      <c r="Q1391" s="253"/>
      <c r="R1391" s="253"/>
      <c r="S1391" s="253"/>
      <c r="T1391" s="25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5" t="s">
        <v>268</v>
      </c>
      <c r="AU1391" s="255" t="s">
        <v>93</v>
      </c>
      <c r="AV1391" s="14" t="s">
        <v>82</v>
      </c>
      <c r="AW1391" s="14" t="s">
        <v>34</v>
      </c>
      <c r="AX1391" s="14" t="s">
        <v>74</v>
      </c>
      <c r="AY1391" s="255" t="s">
        <v>224</v>
      </c>
    </row>
    <row r="1392" s="13" customFormat="1">
      <c r="A1392" s="13"/>
      <c r="B1392" s="229"/>
      <c r="C1392" s="230"/>
      <c r="D1392" s="231" t="s">
        <v>268</v>
      </c>
      <c r="E1392" s="232" t="s">
        <v>19</v>
      </c>
      <c r="F1392" s="233" t="s">
        <v>1512</v>
      </c>
      <c r="G1392" s="230"/>
      <c r="H1392" s="234">
        <v>214.91999999999999</v>
      </c>
      <c r="I1392" s="235"/>
      <c r="J1392" s="230"/>
      <c r="K1392" s="230"/>
      <c r="L1392" s="236"/>
      <c r="M1392" s="237"/>
      <c r="N1392" s="238"/>
      <c r="O1392" s="238"/>
      <c r="P1392" s="238"/>
      <c r="Q1392" s="238"/>
      <c r="R1392" s="238"/>
      <c r="S1392" s="238"/>
      <c r="T1392" s="23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0" t="s">
        <v>268</v>
      </c>
      <c r="AU1392" s="240" t="s">
        <v>93</v>
      </c>
      <c r="AV1392" s="13" t="s">
        <v>93</v>
      </c>
      <c r="AW1392" s="13" t="s">
        <v>34</v>
      </c>
      <c r="AX1392" s="13" t="s">
        <v>74</v>
      </c>
      <c r="AY1392" s="240" t="s">
        <v>224</v>
      </c>
    </row>
    <row r="1393" s="13" customFormat="1">
      <c r="A1393" s="13"/>
      <c r="B1393" s="229"/>
      <c r="C1393" s="230"/>
      <c r="D1393" s="231" t="s">
        <v>268</v>
      </c>
      <c r="E1393" s="232" t="s">
        <v>19</v>
      </c>
      <c r="F1393" s="233" t="s">
        <v>1513</v>
      </c>
      <c r="G1393" s="230"/>
      <c r="H1393" s="234">
        <v>85.040000000000006</v>
      </c>
      <c r="I1393" s="235"/>
      <c r="J1393" s="230"/>
      <c r="K1393" s="230"/>
      <c r="L1393" s="236"/>
      <c r="M1393" s="237"/>
      <c r="N1393" s="238"/>
      <c r="O1393" s="238"/>
      <c r="P1393" s="238"/>
      <c r="Q1393" s="238"/>
      <c r="R1393" s="238"/>
      <c r="S1393" s="238"/>
      <c r="T1393" s="239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0" t="s">
        <v>268</v>
      </c>
      <c r="AU1393" s="240" t="s">
        <v>93</v>
      </c>
      <c r="AV1393" s="13" t="s">
        <v>93</v>
      </c>
      <c r="AW1393" s="13" t="s">
        <v>34</v>
      </c>
      <c r="AX1393" s="13" t="s">
        <v>74</v>
      </c>
      <c r="AY1393" s="240" t="s">
        <v>224</v>
      </c>
    </row>
    <row r="1394" s="15" customFormat="1">
      <c r="A1394" s="15"/>
      <c r="B1394" s="256"/>
      <c r="C1394" s="257"/>
      <c r="D1394" s="231" t="s">
        <v>268</v>
      </c>
      <c r="E1394" s="258" t="s">
        <v>19</v>
      </c>
      <c r="F1394" s="259" t="s">
        <v>300</v>
      </c>
      <c r="G1394" s="257"/>
      <c r="H1394" s="260">
        <v>299.95999999999998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268</v>
      </c>
      <c r="AU1394" s="266" t="s">
        <v>93</v>
      </c>
      <c r="AV1394" s="15" t="s">
        <v>108</v>
      </c>
      <c r="AW1394" s="15" t="s">
        <v>34</v>
      </c>
      <c r="AX1394" s="15" t="s">
        <v>74</v>
      </c>
      <c r="AY1394" s="266" t="s">
        <v>224</v>
      </c>
    </row>
    <row r="1395" s="14" customFormat="1">
      <c r="A1395" s="14"/>
      <c r="B1395" s="246"/>
      <c r="C1395" s="247"/>
      <c r="D1395" s="231" t="s">
        <v>268</v>
      </c>
      <c r="E1395" s="248" t="s">
        <v>19</v>
      </c>
      <c r="F1395" s="249" t="s">
        <v>664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268</v>
      </c>
      <c r="AU1395" s="255" t="s">
        <v>93</v>
      </c>
      <c r="AV1395" s="14" t="s">
        <v>82</v>
      </c>
      <c r="AW1395" s="14" t="s">
        <v>34</v>
      </c>
      <c r="AX1395" s="14" t="s">
        <v>74</v>
      </c>
      <c r="AY1395" s="255" t="s">
        <v>224</v>
      </c>
    </row>
    <row r="1396" s="13" customFormat="1">
      <c r="A1396" s="13"/>
      <c r="B1396" s="229"/>
      <c r="C1396" s="230"/>
      <c r="D1396" s="231" t="s">
        <v>268</v>
      </c>
      <c r="E1396" s="232" t="s">
        <v>19</v>
      </c>
      <c r="F1396" s="233" t="s">
        <v>1512</v>
      </c>
      <c r="G1396" s="230"/>
      <c r="H1396" s="234">
        <v>214.91999999999999</v>
      </c>
      <c r="I1396" s="235"/>
      <c r="J1396" s="230"/>
      <c r="K1396" s="230"/>
      <c r="L1396" s="236"/>
      <c r="M1396" s="237"/>
      <c r="N1396" s="238"/>
      <c r="O1396" s="238"/>
      <c r="P1396" s="238"/>
      <c r="Q1396" s="238"/>
      <c r="R1396" s="238"/>
      <c r="S1396" s="238"/>
      <c r="T1396" s="239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0" t="s">
        <v>268</v>
      </c>
      <c r="AU1396" s="240" t="s">
        <v>93</v>
      </c>
      <c r="AV1396" s="13" t="s">
        <v>93</v>
      </c>
      <c r="AW1396" s="13" t="s">
        <v>34</v>
      </c>
      <c r="AX1396" s="13" t="s">
        <v>74</v>
      </c>
      <c r="AY1396" s="240" t="s">
        <v>224</v>
      </c>
    </row>
    <row r="1397" s="13" customFormat="1">
      <c r="A1397" s="13"/>
      <c r="B1397" s="229"/>
      <c r="C1397" s="230"/>
      <c r="D1397" s="231" t="s">
        <v>268</v>
      </c>
      <c r="E1397" s="232" t="s">
        <v>19</v>
      </c>
      <c r="F1397" s="233" t="s">
        <v>1513</v>
      </c>
      <c r="G1397" s="230"/>
      <c r="H1397" s="234">
        <v>85.040000000000006</v>
      </c>
      <c r="I1397" s="235"/>
      <c r="J1397" s="230"/>
      <c r="K1397" s="230"/>
      <c r="L1397" s="236"/>
      <c r="M1397" s="237"/>
      <c r="N1397" s="238"/>
      <c r="O1397" s="238"/>
      <c r="P1397" s="238"/>
      <c r="Q1397" s="238"/>
      <c r="R1397" s="238"/>
      <c r="S1397" s="238"/>
      <c r="T1397" s="239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0" t="s">
        <v>268</v>
      </c>
      <c r="AU1397" s="240" t="s">
        <v>93</v>
      </c>
      <c r="AV1397" s="13" t="s">
        <v>93</v>
      </c>
      <c r="AW1397" s="13" t="s">
        <v>34</v>
      </c>
      <c r="AX1397" s="13" t="s">
        <v>74</v>
      </c>
      <c r="AY1397" s="240" t="s">
        <v>224</v>
      </c>
    </row>
    <row r="1398" s="15" customFormat="1">
      <c r="A1398" s="15"/>
      <c r="B1398" s="256"/>
      <c r="C1398" s="257"/>
      <c r="D1398" s="231" t="s">
        <v>268</v>
      </c>
      <c r="E1398" s="258" t="s">
        <v>19</v>
      </c>
      <c r="F1398" s="259" t="s">
        <v>300</v>
      </c>
      <c r="G1398" s="257"/>
      <c r="H1398" s="260">
        <v>299.95999999999998</v>
      </c>
      <c r="I1398" s="261"/>
      <c r="J1398" s="257"/>
      <c r="K1398" s="257"/>
      <c r="L1398" s="262"/>
      <c r="M1398" s="263"/>
      <c r="N1398" s="264"/>
      <c r="O1398" s="264"/>
      <c r="P1398" s="264"/>
      <c r="Q1398" s="264"/>
      <c r="R1398" s="264"/>
      <c r="S1398" s="264"/>
      <c r="T1398" s="26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T1398" s="266" t="s">
        <v>268</v>
      </c>
      <c r="AU1398" s="266" t="s">
        <v>93</v>
      </c>
      <c r="AV1398" s="15" t="s">
        <v>108</v>
      </c>
      <c r="AW1398" s="15" t="s">
        <v>34</v>
      </c>
      <c r="AX1398" s="15" t="s">
        <v>74</v>
      </c>
      <c r="AY1398" s="266" t="s">
        <v>224</v>
      </c>
    </row>
    <row r="1399" s="14" customFormat="1">
      <c r="A1399" s="14"/>
      <c r="B1399" s="246"/>
      <c r="C1399" s="247"/>
      <c r="D1399" s="231" t="s">
        <v>268</v>
      </c>
      <c r="E1399" s="248" t="s">
        <v>19</v>
      </c>
      <c r="F1399" s="249" t="s">
        <v>665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268</v>
      </c>
      <c r="AU1399" s="255" t="s">
        <v>93</v>
      </c>
      <c r="AV1399" s="14" t="s">
        <v>82</v>
      </c>
      <c r="AW1399" s="14" t="s">
        <v>34</v>
      </c>
      <c r="AX1399" s="14" t="s">
        <v>74</v>
      </c>
      <c r="AY1399" s="255" t="s">
        <v>224</v>
      </c>
    </row>
    <row r="1400" s="13" customFormat="1">
      <c r="A1400" s="13"/>
      <c r="B1400" s="229"/>
      <c r="C1400" s="230"/>
      <c r="D1400" s="231" t="s">
        <v>268</v>
      </c>
      <c r="E1400" s="232" t="s">
        <v>19</v>
      </c>
      <c r="F1400" s="233" t="s">
        <v>1514</v>
      </c>
      <c r="G1400" s="230"/>
      <c r="H1400" s="234">
        <v>228.81</v>
      </c>
      <c r="I1400" s="235"/>
      <c r="J1400" s="230"/>
      <c r="K1400" s="230"/>
      <c r="L1400" s="236"/>
      <c r="M1400" s="237"/>
      <c r="N1400" s="238"/>
      <c r="O1400" s="238"/>
      <c r="P1400" s="238"/>
      <c r="Q1400" s="238"/>
      <c r="R1400" s="238"/>
      <c r="S1400" s="238"/>
      <c r="T1400" s="23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0" t="s">
        <v>268</v>
      </c>
      <c r="AU1400" s="240" t="s">
        <v>93</v>
      </c>
      <c r="AV1400" s="13" t="s">
        <v>93</v>
      </c>
      <c r="AW1400" s="13" t="s">
        <v>34</v>
      </c>
      <c r="AX1400" s="13" t="s">
        <v>74</v>
      </c>
      <c r="AY1400" s="240" t="s">
        <v>224</v>
      </c>
    </row>
    <row r="1401" s="13" customFormat="1">
      <c r="A1401" s="13"/>
      <c r="B1401" s="229"/>
      <c r="C1401" s="230"/>
      <c r="D1401" s="231" t="s">
        <v>268</v>
      </c>
      <c r="E1401" s="232" t="s">
        <v>19</v>
      </c>
      <c r="F1401" s="233" t="s">
        <v>1515</v>
      </c>
      <c r="G1401" s="230"/>
      <c r="H1401" s="234">
        <v>54.520000000000003</v>
      </c>
      <c r="I1401" s="235"/>
      <c r="J1401" s="230"/>
      <c r="K1401" s="230"/>
      <c r="L1401" s="236"/>
      <c r="M1401" s="237"/>
      <c r="N1401" s="238"/>
      <c r="O1401" s="238"/>
      <c r="P1401" s="238"/>
      <c r="Q1401" s="238"/>
      <c r="R1401" s="238"/>
      <c r="S1401" s="238"/>
      <c r="T1401" s="23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0" t="s">
        <v>268</v>
      </c>
      <c r="AU1401" s="240" t="s">
        <v>93</v>
      </c>
      <c r="AV1401" s="13" t="s">
        <v>93</v>
      </c>
      <c r="AW1401" s="13" t="s">
        <v>34</v>
      </c>
      <c r="AX1401" s="13" t="s">
        <v>74</v>
      </c>
      <c r="AY1401" s="240" t="s">
        <v>224</v>
      </c>
    </row>
    <row r="1402" s="15" customFormat="1">
      <c r="A1402" s="15"/>
      <c r="B1402" s="256"/>
      <c r="C1402" s="257"/>
      <c r="D1402" s="231" t="s">
        <v>268</v>
      </c>
      <c r="E1402" s="258" t="s">
        <v>19</v>
      </c>
      <c r="F1402" s="259" t="s">
        <v>300</v>
      </c>
      <c r="G1402" s="257"/>
      <c r="H1402" s="260">
        <v>283.32999999999998</v>
      </c>
      <c r="I1402" s="261"/>
      <c r="J1402" s="257"/>
      <c r="K1402" s="257"/>
      <c r="L1402" s="262"/>
      <c r="M1402" s="263"/>
      <c r="N1402" s="264"/>
      <c r="O1402" s="264"/>
      <c r="P1402" s="264"/>
      <c r="Q1402" s="264"/>
      <c r="R1402" s="264"/>
      <c r="S1402" s="264"/>
      <c r="T1402" s="26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T1402" s="266" t="s">
        <v>268</v>
      </c>
      <c r="AU1402" s="266" t="s">
        <v>93</v>
      </c>
      <c r="AV1402" s="15" t="s">
        <v>108</v>
      </c>
      <c r="AW1402" s="15" t="s">
        <v>34</v>
      </c>
      <c r="AX1402" s="15" t="s">
        <v>74</v>
      </c>
      <c r="AY1402" s="266" t="s">
        <v>224</v>
      </c>
    </row>
    <row r="1403" s="14" customFormat="1">
      <c r="A1403" s="14"/>
      <c r="B1403" s="246"/>
      <c r="C1403" s="247"/>
      <c r="D1403" s="231" t="s">
        <v>268</v>
      </c>
      <c r="E1403" s="248" t="s">
        <v>19</v>
      </c>
      <c r="F1403" s="249" t="s">
        <v>667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268</v>
      </c>
      <c r="AU1403" s="255" t="s">
        <v>93</v>
      </c>
      <c r="AV1403" s="14" t="s">
        <v>82</v>
      </c>
      <c r="AW1403" s="14" t="s">
        <v>34</v>
      </c>
      <c r="AX1403" s="14" t="s">
        <v>74</v>
      </c>
      <c r="AY1403" s="255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1516</v>
      </c>
      <c r="G1404" s="230"/>
      <c r="H1404" s="234">
        <v>45.640000000000001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3" customFormat="1">
      <c r="A1405" s="13"/>
      <c r="B1405" s="229"/>
      <c r="C1405" s="230"/>
      <c r="D1405" s="231" t="s">
        <v>268</v>
      </c>
      <c r="E1405" s="232" t="s">
        <v>19</v>
      </c>
      <c r="F1405" s="233" t="s">
        <v>1517</v>
      </c>
      <c r="G1405" s="230"/>
      <c r="H1405" s="234">
        <v>77.420000000000002</v>
      </c>
      <c r="I1405" s="235"/>
      <c r="J1405" s="230"/>
      <c r="K1405" s="230"/>
      <c r="L1405" s="236"/>
      <c r="M1405" s="237"/>
      <c r="N1405" s="238"/>
      <c r="O1405" s="238"/>
      <c r="P1405" s="238"/>
      <c r="Q1405" s="238"/>
      <c r="R1405" s="238"/>
      <c r="S1405" s="238"/>
      <c r="T1405" s="239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0" t="s">
        <v>268</v>
      </c>
      <c r="AU1405" s="240" t="s">
        <v>93</v>
      </c>
      <c r="AV1405" s="13" t="s">
        <v>93</v>
      </c>
      <c r="AW1405" s="13" t="s">
        <v>34</v>
      </c>
      <c r="AX1405" s="13" t="s">
        <v>74</v>
      </c>
      <c r="AY1405" s="240" t="s">
        <v>224</v>
      </c>
    </row>
    <row r="1406" s="13" customFormat="1">
      <c r="A1406" s="13"/>
      <c r="B1406" s="229"/>
      <c r="C1406" s="230"/>
      <c r="D1406" s="231" t="s">
        <v>268</v>
      </c>
      <c r="E1406" s="232" t="s">
        <v>19</v>
      </c>
      <c r="F1406" s="233" t="s">
        <v>1518</v>
      </c>
      <c r="G1406" s="230"/>
      <c r="H1406" s="234">
        <v>13.75</v>
      </c>
      <c r="I1406" s="235"/>
      <c r="J1406" s="230"/>
      <c r="K1406" s="230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0" t="s">
        <v>268</v>
      </c>
      <c r="AU1406" s="240" t="s">
        <v>93</v>
      </c>
      <c r="AV1406" s="13" t="s">
        <v>93</v>
      </c>
      <c r="AW1406" s="13" t="s">
        <v>34</v>
      </c>
      <c r="AX1406" s="13" t="s">
        <v>74</v>
      </c>
      <c r="AY1406" s="240" t="s">
        <v>224</v>
      </c>
    </row>
    <row r="1407" s="15" customFormat="1">
      <c r="A1407" s="15"/>
      <c r="B1407" s="256"/>
      <c r="C1407" s="257"/>
      <c r="D1407" s="231" t="s">
        <v>268</v>
      </c>
      <c r="E1407" s="258" t="s">
        <v>19</v>
      </c>
      <c r="F1407" s="259" t="s">
        <v>300</v>
      </c>
      <c r="G1407" s="257"/>
      <c r="H1407" s="260">
        <v>136.81</v>
      </c>
      <c r="I1407" s="261"/>
      <c r="J1407" s="257"/>
      <c r="K1407" s="257"/>
      <c r="L1407" s="262"/>
      <c r="M1407" s="263"/>
      <c r="N1407" s="264"/>
      <c r="O1407" s="264"/>
      <c r="P1407" s="264"/>
      <c r="Q1407" s="264"/>
      <c r="R1407" s="264"/>
      <c r="S1407" s="264"/>
      <c r="T1407" s="26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T1407" s="266" t="s">
        <v>268</v>
      </c>
      <c r="AU1407" s="266" t="s">
        <v>93</v>
      </c>
      <c r="AV1407" s="15" t="s">
        <v>108</v>
      </c>
      <c r="AW1407" s="15" t="s">
        <v>34</v>
      </c>
      <c r="AX1407" s="15" t="s">
        <v>74</v>
      </c>
      <c r="AY1407" s="266" t="s">
        <v>224</v>
      </c>
    </row>
    <row r="1408" s="16" customFormat="1">
      <c r="A1408" s="16"/>
      <c r="B1408" s="272"/>
      <c r="C1408" s="273"/>
      <c r="D1408" s="231" t="s">
        <v>268</v>
      </c>
      <c r="E1408" s="274" t="s">
        <v>19</v>
      </c>
      <c r="F1408" s="275" t="s">
        <v>351</v>
      </c>
      <c r="G1408" s="273"/>
      <c r="H1408" s="276">
        <v>1396.7049999999999</v>
      </c>
      <c r="I1408" s="277"/>
      <c r="J1408" s="273"/>
      <c r="K1408" s="273"/>
      <c r="L1408" s="278"/>
      <c r="M1408" s="279"/>
      <c r="N1408" s="280"/>
      <c r="O1408" s="280"/>
      <c r="P1408" s="280"/>
      <c r="Q1408" s="280"/>
      <c r="R1408" s="280"/>
      <c r="S1408" s="280"/>
      <c r="T1408" s="281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T1408" s="282" t="s">
        <v>268</v>
      </c>
      <c r="AU1408" s="282" t="s">
        <v>93</v>
      </c>
      <c r="AV1408" s="16" t="s">
        <v>231</v>
      </c>
      <c r="AW1408" s="16" t="s">
        <v>34</v>
      </c>
      <c r="AX1408" s="16" t="s">
        <v>82</v>
      </c>
      <c r="AY1408" s="282" t="s">
        <v>224</v>
      </c>
    </row>
    <row r="1409" s="2" customFormat="1" ht="24.15" customHeight="1">
      <c r="A1409" s="41"/>
      <c r="B1409" s="42"/>
      <c r="C1409" s="286" t="s">
        <v>1519</v>
      </c>
      <c r="D1409" s="286" t="s">
        <v>572</v>
      </c>
      <c r="E1409" s="287" t="s">
        <v>1520</v>
      </c>
      <c r="F1409" s="288" t="s">
        <v>1521</v>
      </c>
      <c r="G1409" s="289" t="s">
        <v>471</v>
      </c>
      <c r="H1409" s="290">
        <v>1613.1949999999999</v>
      </c>
      <c r="I1409" s="291"/>
      <c r="J1409" s="292">
        <f>ROUND(I1409*H1409,2)</f>
        <v>0</v>
      </c>
      <c r="K1409" s="288" t="s">
        <v>312</v>
      </c>
      <c r="L1409" s="293"/>
      <c r="M1409" s="294" t="s">
        <v>19</v>
      </c>
      <c r="N1409" s="295" t="s">
        <v>46</v>
      </c>
      <c r="O1409" s="87"/>
      <c r="P1409" s="225">
        <f>O1409*H1409</f>
        <v>0</v>
      </c>
      <c r="Q1409" s="225">
        <v>0.00010000000000000001</v>
      </c>
      <c r="R1409" s="225">
        <f>Q1409*H1409</f>
        <v>0.16131950000000001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254</v>
      </c>
      <c r="AT1409" s="227" t="s">
        <v>572</v>
      </c>
      <c r="AU1409" s="227" t="s">
        <v>93</v>
      </c>
      <c r="AY1409" s="20" t="s">
        <v>224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93</v>
      </c>
      <c r="BK1409" s="228">
        <f>ROUND(I1409*H1409,2)</f>
        <v>0</v>
      </c>
      <c r="BL1409" s="20" t="s">
        <v>231</v>
      </c>
      <c r="BM1409" s="227" t="s">
        <v>1522</v>
      </c>
    </row>
    <row r="1410" s="13" customFormat="1">
      <c r="A1410" s="13"/>
      <c r="B1410" s="229"/>
      <c r="C1410" s="230"/>
      <c r="D1410" s="231" t="s">
        <v>268</v>
      </c>
      <c r="E1410" s="232" t="s">
        <v>19</v>
      </c>
      <c r="F1410" s="233" t="s">
        <v>1523</v>
      </c>
      <c r="G1410" s="230"/>
      <c r="H1410" s="234">
        <v>1536.376</v>
      </c>
      <c r="I1410" s="235"/>
      <c r="J1410" s="230"/>
      <c r="K1410" s="230"/>
      <c r="L1410" s="236"/>
      <c r="M1410" s="237"/>
      <c r="N1410" s="238"/>
      <c r="O1410" s="238"/>
      <c r="P1410" s="238"/>
      <c r="Q1410" s="238"/>
      <c r="R1410" s="238"/>
      <c r="S1410" s="238"/>
      <c r="T1410" s="23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0" t="s">
        <v>268</v>
      </c>
      <c r="AU1410" s="240" t="s">
        <v>93</v>
      </c>
      <c r="AV1410" s="13" t="s">
        <v>93</v>
      </c>
      <c r="AW1410" s="13" t="s">
        <v>34</v>
      </c>
      <c r="AX1410" s="13" t="s">
        <v>82</v>
      </c>
      <c r="AY1410" s="240" t="s">
        <v>224</v>
      </c>
    </row>
    <row r="1411" s="13" customFormat="1">
      <c r="A1411" s="13"/>
      <c r="B1411" s="229"/>
      <c r="C1411" s="230"/>
      <c r="D1411" s="231" t="s">
        <v>268</v>
      </c>
      <c r="E1411" s="230"/>
      <c r="F1411" s="233" t="s">
        <v>1524</v>
      </c>
      <c r="G1411" s="230"/>
      <c r="H1411" s="234">
        <v>1613.1949999999999</v>
      </c>
      <c r="I1411" s="235"/>
      <c r="J1411" s="230"/>
      <c r="K1411" s="230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0" t="s">
        <v>268</v>
      </c>
      <c r="AU1411" s="240" t="s">
        <v>93</v>
      </c>
      <c r="AV1411" s="13" t="s">
        <v>93</v>
      </c>
      <c r="AW1411" s="13" t="s">
        <v>4</v>
      </c>
      <c r="AX1411" s="13" t="s">
        <v>82</v>
      </c>
      <c r="AY1411" s="240" t="s">
        <v>224</v>
      </c>
    </row>
    <row r="1412" s="2" customFormat="1" ht="78" customHeight="1">
      <c r="A1412" s="41"/>
      <c r="B1412" s="42"/>
      <c r="C1412" s="216" t="s">
        <v>1525</v>
      </c>
      <c r="D1412" s="216" t="s">
        <v>227</v>
      </c>
      <c r="E1412" s="217" t="s">
        <v>1526</v>
      </c>
      <c r="F1412" s="218" t="s">
        <v>1527</v>
      </c>
      <c r="G1412" s="219" t="s">
        <v>266</v>
      </c>
      <c r="H1412" s="220">
        <v>125.613</v>
      </c>
      <c r="I1412" s="221"/>
      <c r="J1412" s="222">
        <f>ROUND(I1412*H1412,2)</f>
        <v>0</v>
      </c>
      <c r="K1412" s="218" t="s">
        <v>312</v>
      </c>
      <c r="L1412" s="47"/>
      <c r="M1412" s="223" t="s">
        <v>19</v>
      </c>
      <c r="N1412" s="224" t="s">
        <v>46</v>
      </c>
      <c r="O1412" s="87"/>
      <c r="P1412" s="225">
        <f>O1412*H1412</f>
        <v>0</v>
      </c>
      <c r="Q1412" s="225">
        <v>0.011520000000000001</v>
      </c>
      <c r="R1412" s="225">
        <f>Q1412*H1412</f>
        <v>1.4470617600000002</v>
      </c>
      <c r="S1412" s="225">
        <v>0</v>
      </c>
      <c r="T1412" s="226">
        <f>S1412*H1412</f>
        <v>0</v>
      </c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R1412" s="227" t="s">
        <v>231</v>
      </c>
      <c r="AT1412" s="227" t="s">
        <v>227</v>
      </c>
      <c r="AU1412" s="227" t="s">
        <v>93</v>
      </c>
      <c r="AY1412" s="20" t="s">
        <v>224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20" t="s">
        <v>93</v>
      </c>
      <c r="BK1412" s="228">
        <f>ROUND(I1412*H1412,2)</f>
        <v>0</v>
      </c>
      <c r="BL1412" s="20" t="s">
        <v>231</v>
      </c>
      <c r="BM1412" s="227" t="s">
        <v>1528</v>
      </c>
    </row>
    <row r="1413" s="2" customFormat="1">
      <c r="A1413" s="41"/>
      <c r="B1413" s="42"/>
      <c r="C1413" s="43"/>
      <c r="D1413" s="267" t="s">
        <v>314</v>
      </c>
      <c r="E1413" s="43"/>
      <c r="F1413" s="268" t="s">
        <v>1529</v>
      </c>
      <c r="G1413" s="43"/>
      <c r="H1413" s="43"/>
      <c r="I1413" s="269"/>
      <c r="J1413" s="43"/>
      <c r="K1413" s="43"/>
      <c r="L1413" s="47"/>
      <c r="M1413" s="270"/>
      <c r="N1413" s="271"/>
      <c r="O1413" s="87"/>
      <c r="P1413" s="87"/>
      <c r="Q1413" s="87"/>
      <c r="R1413" s="87"/>
      <c r="S1413" s="87"/>
      <c r="T1413" s="88"/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T1413" s="20" t="s">
        <v>314</v>
      </c>
      <c r="AU1413" s="20" t="s">
        <v>93</v>
      </c>
    </row>
    <row r="1414" s="14" customFormat="1">
      <c r="A1414" s="14"/>
      <c r="B1414" s="246"/>
      <c r="C1414" s="247"/>
      <c r="D1414" s="231" t="s">
        <v>268</v>
      </c>
      <c r="E1414" s="248" t="s">
        <v>19</v>
      </c>
      <c r="F1414" s="249" t="s">
        <v>1530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268</v>
      </c>
      <c r="AU1414" s="255" t="s">
        <v>93</v>
      </c>
      <c r="AV1414" s="14" t="s">
        <v>82</v>
      </c>
      <c r="AW1414" s="14" t="s">
        <v>34</v>
      </c>
      <c r="AX1414" s="14" t="s">
        <v>74</v>
      </c>
      <c r="AY1414" s="255" t="s">
        <v>224</v>
      </c>
    </row>
    <row r="1415" s="13" customFormat="1">
      <c r="A1415" s="13"/>
      <c r="B1415" s="229"/>
      <c r="C1415" s="230"/>
      <c r="D1415" s="231" t="s">
        <v>268</v>
      </c>
      <c r="E1415" s="232" t="s">
        <v>19</v>
      </c>
      <c r="F1415" s="233" t="s">
        <v>1531</v>
      </c>
      <c r="G1415" s="230"/>
      <c r="H1415" s="234">
        <v>27.413</v>
      </c>
      <c r="I1415" s="235"/>
      <c r="J1415" s="230"/>
      <c r="K1415" s="230"/>
      <c r="L1415" s="236"/>
      <c r="M1415" s="237"/>
      <c r="N1415" s="238"/>
      <c r="O1415" s="238"/>
      <c r="P1415" s="238"/>
      <c r="Q1415" s="238"/>
      <c r="R1415" s="238"/>
      <c r="S1415" s="238"/>
      <c r="T1415" s="23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0" t="s">
        <v>268</v>
      </c>
      <c r="AU1415" s="240" t="s">
        <v>93</v>
      </c>
      <c r="AV1415" s="13" t="s">
        <v>93</v>
      </c>
      <c r="AW1415" s="13" t="s">
        <v>34</v>
      </c>
      <c r="AX1415" s="13" t="s">
        <v>74</v>
      </c>
      <c r="AY1415" s="240" t="s">
        <v>224</v>
      </c>
    </row>
    <row r="1416" s="13" customFormat="1">
      <c r="A1416" s="13"/>
      <c r="B1416" s="229"/>
      <c r="C1416" s="230"/>
      <c r="D1416" s="231" t="s">
        <v>268</v>
      </c>
      <c r="E1416" s="232" t="s">
        <v>19</v>
      </c>
      <c r="F1416" s="233" t="s">
        <v>1532</v>
      </c>
      <c r="G1416" s="230"/>
      <c r="H1416" s="234">
        <v>98.200000000000003</v>
      </c>
      <c r="I1416" s="235"/>
      <c r="J1416" s="230"/>
      <c r="K1416" s="230"/>
      <c r="L1416" s="236"/>
      <c r="M1416" s="237"/>
      <c r="N1416" s="238"/>
      <c r="O1416" s="238"/>
      <c r="P1416" s="238"/>
      <c r="Q1416" s="238"/>
      <c r="R1416" s="238"/>
      <c r="S1416" s="238"/>
      <c r="T1416" s="23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0" t="s">
        <v>268</v>
      </c>
      <c r="AU1416" s="240" t="s">
        <v>93</v>
      </c>
      <c r="AV1416" s="13" t="s">
        <v>93</v>
      </c>
      <c r="AW1416" s="13" t="s">
        <v>34</v>
      </c>
      <c r="AX1416" s="13" t="s">
        <v>74</v>
      </c>
      <c r="AY1416" s="240" t="s">
        <v>224</v>
      </c>
    </row>
    <row r="1417" s="16" customFormat="1">
      <c r="A1417" s="16"/>
      <c r="B1417" s="272"/>
      <c r="C1417" s="273"/>
      <c r="D1417" s="231" t="s">
        <v>268</v>
      </c>
      <c r="E1417" s="274" t="s">
        <v>19</v>
      </c>
      <c r="F1417" s="275" t="s">
        <v>351</v>
      </c>
      <c r="G1417" s="273"/>
      <c r="H1417" s="276">
        <v>125.613</v>
      </c>
      <c r="I1417" s="277"/>
      <c r="J1417" s="273"/>
      <c r="K1417" s="273"/>
      <c r="L1417" s="278"/>
      <c r="M1417" s="279"/>
      <c r="N1417" s="280"/>
      <c r="O1417" s="280"/>
      <c r="P1417" s="280"/>
      <c r="Q1417" s="280"/>
      <c r="R1417" s="280"/>
      <c r="S1417" s="280"/>
      <c r="T1417" s="281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82" t="s">
        <v>268</v>
      </c>
      <c r="AU1417" s="282" t="s">
        <v>93</v>
      </c>
      <c r="AV1417" s="16" t="s">
        <v>231</v>
      </c>
      <c r="AW1417" s="16" t="s">
        <v>34</v>
      </c>
      <c r="AX1417" s="16" t="s">
        <v>82</v>
      </c>
      <c r="AY1417" s="282" t="s">
        <v>224</v>
      </c>
    </row>
    <row r="1418" s="2" customFormat="1" ht="24.15" customHeight="1">
      <c r="A1418" s="41"/>
      <c r="B1418" s="42"/>
      <c r="C1418" s="286" t="s">
        <v>1533</v>
      </c>
      <c r="D1418" s="286" t="s">
        <v>572</v>
      </c>
      <c r="E1418" s="287" t="s">
        <v>1534</v>
      </c>
      <c r="F1418" s="288" t="s">
        <v>1535</v>
      </c>
      <c r="G1418" s="289" t="s">
        <v>266</v>
      </c>
      <c r="H1418" s="290">
        <v>131.89400000000001</v>
      </c>
      <c r="I1418" s="291"/>
      <c r="J1418" s="292">
        <f>ROUND(I1418*H1418,2)</f>
        <v>0</v>
      </c>
      <c r="K1418" s="288" t="s">
        <v>312</v>
      </c>
      <c r="L1418" s="293"/>
      <c r="M1418" s="294" t="s">
        <v>19</v>
      </c>
      <c r="N1418" s="295" t="s">
        <v>46</v>
      </c>
      <c r="O1418" s="87"/>
      <c r="P1418" s="225">
        <f>O1418*H1418</f>
        <v>0</v>
      </c>
      <c r="Q1418" s="225">
        <v>0.0155</v>
      </c>
      <c r="R1418" s="225">
        <f>Q1418*H1418</f>
        <v>2.0443570000000002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254</v>
      </c>
      <c r="AT1418" s="227" t="s">
        <v>572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13" customFormat="1">
      <c r="A1419" s="13"/>
      <c r="B1419" s="229"/>
      <c r="C1419" s="230"/>
      <c r="D1419" s="231" t="s">
        <v>268</v>
      </c>
      <c r="E1419" s="232" t="s">
        <v>19</v>
      </c>
      <c r="F1419" s="233" t="s">
        <v>1537</v>
      </c>
      <c r="G1419" s="230"/>
      <c r="H1419" s="234">
        <v>131.89400000000001</v>
      </c>
      <c r="I1419" s="235"/>
      <c r="J1419" s="230"/>
      <c r="K1419" s="230"/>
      <c r="L1419" s="236"/>
      <c r="M1419" s="237"/>
      <c r="N1419" s="238"/>
      <c r="O1419" s="238"/>
      <c r="P1419" s="238"/>
      <c r="Q1419" s="238"/>
      <c r="R1419" s="238"/>
      <c r="S1419" s="238"/>
      <c r="T1419" s="239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0" t="s">
        <v>268</v>
      </c>
      <c r="AU1419" s="240" t="s">
        <v>93</v>
      </c>
      <c r="AV1419" s="13" t="s">
        <v>93</v>
      </c>
      <c r="AW1419" s="13" t="s">
        <v>34</v>
      </c>
      <c r="AX1419" s="13" t="s">
        <v>82</v>
      </c>
      <c r="AY1419" s="240" t="s">
        <v>224</v>
      </c>
    </row>
    <row r="1420" s="2" customFormat="1" ht="78" customHeight="1">
      <c r="A1420" s="41"/>
      <c r="B1420" s="42"/>
      <c r="C1420" s="216" t="s">
        <v>1538</v>
      </c>
      <c r="D1420" s="216" t="s">
        <v>227</v>
      </c>
      <c r="E1420" s="217" t="s">
        <v>1539</v>
      </c>
      <c r="F1420" s="218" t="s">
        <v>1540</v>
      </c>
      <c r="G1420" s="219" t="s">
        <v>266</v>
      </c>
      <c r="H1420" s="220">
        <v>214.38499999999999</v>
      </c>
      <c r="I1420" s="221"/>
      <c r="J1420" s="222">
        <f>ROUND(I1420*H1420,2)</f>
        <v>0</v>
      </c>
      <c r="K1420" s="218" t="s">
        <v>312</v>
      </c>
      <c r="L1420" s="47"/>
      <c r="M1420" s="223" t="s">
        <v>19</v>
      </c>
      <c r="N1420" s="224" t="s">
        <v>46</v>
      </c>
      <c r="O1420" s="87"/>
      <c r="P1420" s="225">
        <f>O1420*H1420</f>
        <v>0</v>
      </c>
      <c r="Q1420" s="225">
        <v>0.011679999999999999</v>
      </c>
      <c r="R1420" s="225">
        <f>Q1420*H1420</f>
        <v>2.5040167999999996</v>
      </c>
      <c r="S1420" s="225">
        <v>0</v>
      </c>
      <c r="T1420" s="226">
        <f>S1420*H1420</f>
        <v>0</v>
      </c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R1420" s="227" t="s">
        <v>231</v>
      </c>
      <c r="AT1420" s="227" t="s">
        <v>227</v>
      </c>
      <c r="AU1420" s="227" t="s">
        <v>93</v>
      </c>
      <c r="AY1420" s="20" t="s">
        <v>224</v>
      </c>
      <c r="BE1420" s="228">
        <f>IF(N1420="základní",J1420,0)</f>
        <v>0</v>
      </c>
      <c r="BF1420" s="228">
        <f>IF(N1420="snížená",J1420,0)</f>
        <v>0</v>
      </c>
      <c r="BG1420" s="228">
        <f>IF(N1420="zákl. přenesená",J1420,0)</f>
        <v>0</v>
      </c>
      <c r="BH1420" s="228">
        <f>IF(N1420="sníž. přenesená",J1420,0)</f>
        <v>0</v>
      </c>
      <c r="BI1420" s="228">
        <f>IF(N1420="nulová",J1420,0)</f>
        <v>0</v>
      </c>
      <c r="BJ1420" s="20" t="s">
        <v>93</v>
      </c>
      <c r="BK1420" s="228">
        <f>ROUND(I1420*H1420,2)</f>
        <v>0</v>
      </c>
      <c r="BL1420" s="20" t="s">
        <v>231</v>
      </c>
      <c r="BM1420" s="227" t="s">
        <v>1541</v>
      </c>
    </row>
    <row r="1421" s="2" customFormat="1">
      <c r="A1421" s="41"/>
      <c r="B1421" s="42"/>
      <c r="C1421" s="43"/>
      <c r="D1421" s="267" t="s">
        <v>314</v>
      </c>
      <c r="E1421" s="43"/>
      <c r="F1421" s="268" t="s">
        <v>1542</v>
      </c>
      <c r="G1421" s="43"/>
      <c r="H1421" s="43"/>
      <c r="I1421" s="269"/>
      <c r="J1421" s="43"/>
      <c r="K1421" s="43"/>
      <c r="L1421" s="47"/>
      <c r="M1421" s="270"/>
      <c r="N1421" s="271"/>
      <c r="O1421" s="87"/>
      <c r="P1421" s="87"/>
      <c r="Q1421" s="87"/>
      <c r="R1421" s="87"/>
      <c r="S1421" s="87"/>
      <c r="T1421" s="88"/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T1421" s="20" t="s">
        <v>314</v>
      </c>
      <c r="AU1421" s="20" t="s">
        <v>93</v>
      </c>
    </row>
    <row r="1422" s="14" customFormat="1">
      <c r="A1422" s="14"/>
      <c r="B1422" s="246"/>
      <c r="C1422" s="247"/>
      <c r="D1422" s="231" t="s">
        <v>268</v>
      </c>
      <c r="E1422" s="248" t="s">
        <v>19</v>
      </c>
      <c r="F1422" s="249" t="s">
        <v>496</v>
      </c>
      <c r="G1422" s="247"/>
      <c r="H1422" s="248" t="s">
        <v>19</v>
      </c>
      <c r="I1422" s="250"/>
      <c r="J1422" s="247"/>
      <c r="K1422" s="247"/>
      <c r="L1422" s="251"/>
      <c r="M1422" s="252"/>
      <c r="N1422" s="253"/>
      <c r="O1422" s="253"/>
      <c r="P1422" s="253"/>
      <c r="Q1422" s="253"/>
      <c r="R1422" s="253"/>
      <c r="S1422" s="253"/>
      <c r="T1422" s="25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5" t="s">
        <v>268</v>
      </c>
      <c r="AU1422" s="255" t="s">
        <v>93</v>
      </c>
      <c r="AV1422" s="14" t="s">
        <v>82</v>
      </c>
      <c r="AW1422" s="14" t="s">
        <v>34</v>
      </c>
      <c r="AX1422" s="14" t="s">
        <v>74</v>
      </c>
      <c r="AY1422" s="255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1543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1544</v>
      </c>
      <c r="G1424" s="230"/>
      <c r="H1424" s="234">
        <v>28.600000000000001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4" customFormat="1">
      <c r="A1425" s="14"/>
      <c r="B1425" s="246"/>
      <c r="C1425" s="247"/>
      <c r="D1425" s="231" t="s">
        <v>268</v>
      </c>
      <c r="E1425" s="248" t="s">
        <v>19</v>
      </c>
      <c r="F1425" s="249" t="s">
        <v>1545</v>
      </c>
      <c r="G1425" s="247"/>
      <c r="H1425" s="248" t="s">
        <v>19</v>
      </c>
      <c r="I1425" s="250"/>
      <c r="J1425" s="247"/>
      <c r="K1425" s="247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268</v>
      </c>
      <c r="AU1425" s="255" t="s">
        <v>93</v>
      </c>
      <c r="AV1425" s="14" t="s">
        <v>82</v>
      </c>
      <c r="AW1425" s="14" t="s">
        <v>34</v>
      </c>
      <c r="AX1425" s="14" t="s">
        <v>74</v>
      </c>
      <c r="AY1425" s="255" t="s">
        <v>224</v>
      </c>
    </row>
    <row r="1426" s="13" customFormat="1">
      <c r="A1426" s="13"/>
      <c r="B1426" s="229"/>
      <c r="C1426" s="230"/>
      <c r="D1426" s="231" t="s">
        <v>268</v>
      </c>
      <c r="E1426" s="232" t="s">
        <v>19</v>
      </c>
      <c r="F1426" s="233" t="s">
        <v>1546</v>
      </c>
      <c r="G1426" s="230"/>
      <c r="H1426" s="234">
        <v>145.375</v>
      </c>
      <c r="I1426" s="235"/>
      <c r="J1426" s="230"/>
      <c r="K1426" s="230"/>
      <c r="L1426" s="236"/>
      <c r="M1426" s="237"/>
      <c r="N1426" s="238"/>
      <c r="O1426" s="238"/>
      <c r="P1426" s="238"/>
      <c r="Q1426" s="238"/>
      <c r="R1426" s="238"/>
      <c r="S1426" s="238"/>
      <c r="T1426" s="23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0" t="s">
        <v>268</v>
      </c>
      <c r="AU1426" s="240" t="s">
        <v>93</v>
      </c>
      <c r="AV1426" s="13" t="s">
        <v>93</v>
      </c>
      <c r="AW1426" s="13" t="s">
        <v>34</v>
      </c>
      <c r="AX1426" s="13" t="s">
        <v>74</v>
      </c>
      <c r="AY1426" s="240" t="s">
        <v>224</v>
      </c>
    </row>
    <row r="1427" s="15" customFormat="1">
      <c r="A1427" s="15"/>
      <c r="B1427" s="256"/>
      <c r="C1427" s="257"/>
      <c r="D1427" s="231" t="s">
        <v>268</v>
      </c>
      <c r="E1427" s="258" t="s">
        <v>19</v>
      </c>
      <c r="F1427" s="259" t="s">
        <v>300</v>
      </c>
      <c r="G1427" s="257"/>
      <c r="H1427" s="260">
        <v>173.97499999999999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268</v>
      </c>
      <c r="AU1427" s="266" t="s">
        <v>93</v>
      </c>
      <c r="AV1427" s="15" t="s">
        <v>108</v>
      </c>
      <c r="AW1427" s="15" t="s">
        <v>34</v>
      </c>
      <c r="AX1427" s="15" t="s">
        <v>74</v>
      </c>
      <c r="AY1427" s="266" t="s">
        <v>224</v>
      </c>
    </row>
    <row r="1428" s="14" customFormat="1">
      <c r="A1428" s="14"/>
      <c r="B1428" s="246"/>
      <c r="C1428" s="247"/>
      <c r="D1428" s="231" t="s">
        <v>268</v>
      </c>
      <c r="E1428" s="248" t="s">
        <v>19</v>
      </c>
      <c r="F1428" s="249" t="s">
        <v>648</v>
      </c>
      <c r="G1428" s="247"/>
      <c r="H1428" s="248" t="s">
        <v>19</v>
      </c>
      <c r="I1428" s="250"/>
      <c r="J1428" s="247"/>
      <c r="K1428" s="247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268</v>
      </c>
      <c r="AU1428" s="255" t="s">
        <v>93</v>
      </c>
      <c r="AV1428" s="14" t="s">
        <v>82</v>
      </c>
      <c r="AW1428" s="14" t="s">
        <v>34</v>
      </c>
      <c r="AX1428" s="14" t="s">
        <v>74</v>
      </c>
      <c r="AY1428" s="255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1547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1548</v>
      </c>
      <c r="G1430" s="230"/>
      <c r="H1430" s="234">
        <v>17.550000000000001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1549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1550</v>
      </c>
      <c r="G1432" s="230"/>
      <c r="H1432" s="234">
        <v>5.8499999999999996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4" customFormat="1">
      <c r="A1433" s="14"/>
      <c r="B1433" s="246"/>
      <c r="C1433" s="247"/>
      <c r="D1433" s="231" t="s">
        <v>268</v>
      </c>
      <c r="E1433" s="248" t="s">
        <v>19</v>
      </c>
      <c r="F1433" s="249" t="s">
        <v>1551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268</v>
      </c>
      <c r="AU1433" s="255" t="s">
        <v>93</v>
      </c>
      <c r="AV1433" s="14" t="s">
        <v>82</v>
      </c>
      <c r="AW1433" s="14" t="s">
        <v>34</v>
      </c>
      <c r="AX1433" s="14" t="s">
        <v>74</v>
      </c>
      <c r="AY1433" s="255" t="s">
        <v>224</v>
      </c>
    </row>
    <row r="1434" s="13" customFormat="1">
      <c r="A1434" s="13"/>
      <c r="B1434" s="229"/>
      <c r="C1434" s="230"/>
      <c r="D1434" s="231" t="s">
        <v>268</v>
      </c>
      <c r="E1434" s="232" t="s">
        <v>19</v>
      </c>
      <c r="F1434" s="233" t="s">
        <v>1552</v>
      </c>
      <c r="G1434" s="230"/>
      <c r="H1434" s="234">
        <v>17.010000000000002</v>
      </c>
      <c r="I1434" s="235"/>
      <c r="J1434" s="230"/>
      <c r="K1434" s="230"/>
      <c r="L1434" s="236"/>
      <c r="M1434" s="237"/>
      <c r="N1434" s="238"/>
      <c r="O1434" s="238"/>
      <c r="P1434" s="238"/>
      <c r="Q1434" s="238"/>
      <c r="R1434" s="238"/>
      <c r="S1434" s="238"/>
      <c r="T1434" s="23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0" t="s">
        <v>268</v>
      </c>
      <c r="AU1434" s="240" t="s">
        <v>93</v>
      </c>
      <c r="AV1434" s="13" t="s">
        <v>93</v>
      </c>
      <c r="AW1434" s="13" t="s">
        <v>34</v>
      </c>
      <c r="AX1434" s="13" t="s">
        <v>74</v>
      </c>
      <c r="AY1434" s="240" t="s">
        <v>224</v>
      </c>
    </row>
    <row r="1435" s="15" customFormat="1">
      <c r="A1435" s="15"/>
      <c r="B1435" s="256"/>
      <c r="C1435" s="257"/>
      <c r="D1435" s="231" t="s">
        <v>268</v>
      </c>
      <c r="E1435" s="258" t="s">
        <v>19</v>
      </c>
      <c r="F1435" s="259" t="s">
        <v>300</v>
      </c>
      <c r="G1435" s="257"/>
      <c r="H1435" s="260">
        <v>40.409999999999997</v>
      </c>
      <c r="I1435" s="261"/>
      <c r="J1435" s="257"/>
      <c r="K1435" s="257"/>
      <c r="L1435" s="262"/>
      <c r="M1435" s="263"/>
      <c r="N1435" s="264"/>
      <c r="O1435" s="264"/>
      <c r="P1435" s="264"/>
      <c r="Q1435" s="264"/>
      <c r="R1435" s="264"/>
      <c r="S1435" s="264"/>
      <c r="T1435" s="26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6" t="s">
        <v>268</v>
      </c>
      <c r="AU1435" s="266" t="s">
        <v>93</v>
      </c>
      <c r="AV1435" s="15" t="s">
        <v>108</v>
      </c>
      <c r="AW1435" s="15" t="s">
        <v>34</v>
      </c>
      <c r="AX1435" s="15" t="s">
        <v>74</v>
      </c>
      <c r="AY1435" s="266" t="s">
        <v>224</v>
      </c>
    </row>
    <row r="1436" s="16" customFormat="1">
      <c r="A1436" s="16"/>
      <c r="B1436" s="272"/>
      <c r="C1436" s="273"/>
      <c r="D1436" s="231" t="s">
        <v>268</v>
      </c>
      <c r="E1436" s="274" t="s">
        <v>19</v>
      </c>
      <c r="F1436" s="275" t="s">
        <v>351</v>
      </c>
      <c r="G1436" s="273"/>
      <c r="H1436" s="276">
        <v>214.38499999999999</v>
      </c>
      <c r="I1436" s="277"/>
      <c r="J1436" s="273"/>
      <c r="K1436" s="273"/>
      <c r="L1436" s="278"/>
      <c r="M1436" s="279"/>
      <c r="N1436" s="280"/>
      <c r="O1436" s="280"/>
      <c r="P1436" s="280"/>
      <c r="Q1436" s="280"/>
      <c r="R1436" s="280"/>
      <c r="S1436" s="280"/>
      <c r="T1436" s="281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T1436" s="282" t="s">
        <v>268</v>
      </c>
      <c r="AU1436" s="282" t="s">
        <v>93</v>
      </c>
      <c r="AV1436" s="16" t="s">
        <v>231</v>
      </c>
      <c r="AW1436" s="16" t="s">
        <v>34</v>
      </c>
      <c r="AX1436" s="16" t="s">
        <v>82</v>
      </c>
      <c r="AY1436" s="282" t="s">
        <v>224</v>
      </c>
    </row>
    <row r="1437" s="2" customFormat="1" ht="24.15" customHeight="1">
      <c r="A1437" s="41"/>
      <c r="B1437" s="42"/>
      <c r="C1437" s="286" t="s">
        <v>1553</v>
      </c>
      <c r="D1437" s="286" t="s">
        <v>572</v>
      </c>
      <c r="E1437" s="287" t="s">
        <v>1554</v>
      </c>
      <c r="F1437" s="288" t="s">
        <v>1555</v>
      </c>
      <c r="G1437" s="289" t="s">
        <v>266</v>
      </c>
      <c r="H1437" s="290">
        <v>42.430999999999997</v>
      </c>
      <c r="I1437" s="291"/>
      <c r="J1437" s="292">
        <f>ROUND(I1437*H1437,2)</f>
        <v>0</v>
      </c>
      <c r="K1437" s="288" t="s">
        <v>312</v>
      </c>
      <c r="L1437" s="293"/>
      <c r="M1437" s="294" t="s">
        <v>19</v>
      </c>
      <c r="N1437" s="295" t="s">
        <v>46</v>
      </c>
      <c r="O1437" s="87"/>
      <c r="P1437" s="225">
        <f>O1437*H1437</f>
        <v>0</v>
      </c>
      <c r="Q1437" s="225">
        <v>0.022749999999999999</v>
      </c>
      <c r="R1437" s="225">
        <f>Q1437*H1437</f>
        <v>0.96530524999999989</v>
      </c>
      <c r="S1437" s="225">
        <v>0</v>
      </c>
      <c r="T1437" s="226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7" t="s">
        <v>254</v>
      </c>
      <c r="AT1437" s="227" t="s">
        <v>572</v>
      </c>
      <c r="AU1437" s="227" t="s">
        <v>93</v>
      </c>
      <c r="AY1437" s="20" t="s">
        <v>224</v>
      </c>
      <c r="BE1437" s="228">
        <f>IF(N1437="základní",J1437,0)</f>
        <v>0</v>
      </c>
      <c r="BF1437" s="228">
        <f>IF(N1437="snížená",J1437,0)</f>
        <v>0</v>
      </c>
      <c r="BG1437" s="228">
        <f>IF(N1437="zákl. přenesená",J1437,0)</f>
        <v>0</v>
      </c>
      <c r="BH1437" s="228">
        <f>IF(N1437="sníž. přenesená",J1437,0)</f>
        <v>0</v>
      </c>
      <c r="BI1437" s="228">
        <f>IF(N1437="nulová",J1437,0)</f>
        <v>0</v>
      </c>
      <c r="BJ1437" s="20" t="s">
        <v>93</v>
      </c>
      <c r="BK1437" s="228">
        <f>ROUND(I1437*H1437,2)</f>
        <v>0</v>
      </c>
      <c r="BL1437" s="20" t="s">
        <v>231</v>
      </c>
      <c r="BM1437" s="227" t="s">
        <v>1556</v>
      </c>
    </row>
    <row r="1438" s="14" customFormat="1">
      <c r="A1438" s="14"/>
      <c r="B1438" s="246"/>
      <c r="C1438" s="247"/>
      <c r="D1438" s="231" t="s">
        <v>268</v>
      </c>
      <c r="E1438" s="248" t="s">
        <v>19</v>
      </c>
      <c r="F1438" s="249" t="s">
        <v>1506</v>
      </c>
      <c r="G1438" s="247"/>
      <c r="H1438" s="248" t="s">
        <v>19</v>
      </c>
      <c r="I1438" s="250"/>
      <c r="J1438" s="247"/>
      <c r="K1438" s="247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268</v>
      </c>
      <c r="AU1438" s="255" t="s">
        <v>93</v>
      </c>
      <c r="AV1438" s="14" t="s">
        <v>82</v>
      </c>
      <c r="AW1438" s="14" t="s">
        <v>34</v>
      </c>
      <c r="AX1438" s="14" t="s">
        <v>74</v>
      </c>
      <c r="AY1438" s="255" t="s">
        <v>224</v>
      </c>
    </row>
    <row r="1439" s="13" customFormat="1">
      <c r="A1439" s="13"/>
      <c r="B1439" s="229"/>
      <c r="C1439" s="230"/>
      <c r="D1439" s="231" t="s">
        <v>268</v>
      </c>
      <c r="E1439" s="232" t="s">
        <v>19</v>
      </c>
      <c r="F1439" s="233" t="s">
        <v>1557</v>
      </c>
      <c r="G1439" s="230"/>
      <c r="H1439" s="234">
        <v>42.430999999999997</v>
      </c>
      <c r="I1439" s="235"/>
      <c r="J1439" s="230"/>
      <c r="K1439" s="230"/>
      <c r="L1439" s="236"/>
      <c r="M1439" s="237"/>
      <c r="N1439" s="238"/>
      <c r="O1439" s="238"/>
      <c r="P1439" s="238"/>
      <c r="Q1439" s="238"/>
      <c r="R1439" s="238"/>
      <c r="S1439" s="238"/>
      <c r="T1439" s="23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0" t="s">
        <v>268</v>
      </c>
      <c r="AU1439" s="240" t="s">
        <v>93</v>
      </c>
      <c r="AV1439" s="13" t="s">
        <v>93</v>
      </c>
      <c r="AW1439" s="13" t="s">
        <v>34</v>
      </c>
      <c r="AX1439" s="13" t="s">
        <v>82</v>
      </c>
      <c r="AY1439" s="240" t="s">
        <v>224</v>
      </c>
    </row>
    <row r="1440" s="2" customFormat="1" ht="24.15" customHeight="1">
      <c r="A1440" s="41"/>
      <c r="B1440" s="42"/>
      <c r="C1440" s="286" t="s">
        <v>1558</v>
      </c>
      <c r="D1440" s="286" t="s">
        <v>572</v>
      </c>
      <c r="E1440" s="287" t="s">
        <v>1431</v>
      </c>
      <c r="F1440" s="288" t="s">
        <v>1432</v>
      </c>
      <c r="G1440" s="289" t="s">
        <v>266</v>
      </c>
      <c r="H1440" s="290">
        <v>182.67400000000001</v>
      </c>
      <c r="I1440" s="291"/>
      <c r="J1440" s="292">
        <f>ROUND(I1440*H1440,2)</f>
        <v>0</v>
      </c>
      <c r="K1440" s="288" t="s">
        <v>312</v>
      </c>
      <c r="L1440" s="293"/>
      <c r="M1440" s="294" t="s">
        <v>19</v>
      </c>
      <c r="N1440" s="295" t="s">
        <v>46</v>
      </c>
      <c r="O1440" s="87"/>
      <c r="P1440" s="225">
        <f>O1440*H1440</f>
        <v>0</v>
      </c>
      <c r="Q1440" s="225">
        <v>0.031</v>
      </c>
      <c r="R1440" s="225">
        <f>Q1440*H1440</f>
        <v>5.6628940000000005</v>
      </c>
      <c r="S1440" s="225">
        <v>0</v>
      </c>
      <c r="T1440" s="226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7" t="s">
        <v>254</v>
      </c>
      <c r="AT1440" s="227" t="s">
        <v>572</v>
      </c>
      <c r="AU1440" s="227" t="s">
        <v>93</v>
      </c>
      <c r="AY1440" s="20" t="s">
        <v>224</v>
      </c>
      <c r="BE1440" s="228">
        <f>IF(N1440="základní",J1440,0)</f>
        <v>0</v>
      </c>
      <c r="BF1440" s="228">
        <f>IF(N1440="snížená",J1440,0)</f>
        <v>0</v>
      </c>
      <c r="BG1440" s="228">
        <f>IF(N1440="zákl. přenesená",J1440,0)</f>
        <v>0</v>
      </c>
      <c r="BH1440" s="228">
        <f>IF(N1440="sníž. přenesená",J1440,0)</f>
        <v>0</v>
      </c>
      <c r="BI1440" s="228">
        <f>IF(N1440="nulová",J1440,0)</f>
        <v>0</v>
      </c>
      <c r="BJ1440" s="20" t="s">
        <v>93</v>
      </c>
      <c r="BK1440" s="228">
        <f>ROUND(I1440*H1440,2)</f>
        <v>0</v>
      </c>
      <c r="BL1440" s="20" t="s">
        <v>231</v>
      </c>
      <c r="BM1440" s="227" t="s">
        <v>1559</v>
      </c>
    </row>
    <row r="1441" s="14" customFormat="1">
      <c r="A1441" s="14"/>
      <c r="B1441" s="246"/>
      <c r="C1441" s="247"/>
      <c r="D1441" s="231" t="s">
        <v>268</v>
      </c>
      <c r="E1441" s="248" t="s">
        <v>19</v>
      </c>
      <c r="F1441" s="249" t="s">
        <v>496</v>
      </c>
      <c r="G1441" s="247"/>
      <c r="H1441" s="248" t="s">
        <v>19</v>
      </c>
      <c r="I1441" s="250"/>
      <c r="J1441" s="247"/>
      <c r="K1441" s="247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268</v>
      </c>
      <c r="AU1441" s="255" t="s">
        <v>93</v>
      </c>
      <c r="AV1441" s="14" t="s">
        <v>82</v>
      </c>
      <c r="AW1441" s="14" t="s">
        <v>34</v>
      </c>
      <c r="AX1441" s="14" t="s">
        <v>74</v>
      </c>
      <c r="AY1441" s="255" t="s">
        <v>224</v>
      </c>
    </row>
    <row r="1442" s="13" customFormat="1">
      <c r="A1442" s="13"/>
      <c r="B1442" s="229"/>
      <c r="C1442" s="230"/>
      <c r="D1442" s="231" t="s">
        <v>268</v>
      </c>
      <c r="E1442" s="232" t="s">
        <v>19</v>
      </c>
      <c r="F1442" s="233" t="s">
        <v>1560</v>
      </c>
      <c r="G1442" s="230"/>
      <c r="H1442" s="234">
        <v>182.67400000000001</v>
      </c>
      <c r="I1442" s="235"/>
      <c r="J1442" s="230"/>
      <c r="K1442" s="230"/>
      <c r="L1442" s="236"/>
      <c r="M1442" s="237"/>
      <c r="N1442" s="238"/>
      <c r="O1442" s="238"/>
      <c r="P1442" s="238"/>
      <c r="Q1442" s="238"/>
      <c r="R1442" s="238"/>
      <c r="S1442" s="238"/>
      <c r="T1442" s="23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0" t="s">
        <v>268</v>
      </c>
      <c r="AU1442" s="240" t="s">
        <v>93</v>
      </c>
      <c r="AV1442" s="13" t="s">
        <v>93</v>
      </c>
      <c r="AW1442" s="13" t="s">
        <v>34</v>
      </c>
      <c r="AX1442" s="13" t="s">
        <v>82</v>
      </c>
      <c r="AY1442" s="240" t="s">
        <v>224</v>
      </c>
    </row>
    <row r="1443" s="2" customFormat="1" ht="24.15" customHeight="1">
      <c r="A1443" s="41"/>
      <c r="B1443" s="42"/>
      <c r="C1443" s="216" t="s">
        <v>1561</v>
      </c>
      <c r="D1443" s="216" t="s">
        <v>227</v>
      </c>
      <c r="E1443" s="217" t="s">
        <v>1562</v>
      </c>
      <c r="F1443" s="218" t="s">
        <v>1563</v>
      </c>
      <c r="G1443" s="219" t="s">
        <v>266</v>
      </c>
      <c r="H1443" s="220">
        <v>348.65600000000001</v>
      </c>
      <c r="I1443" s="221"/>
      <c r="J1443" s="222">
        <f>ROUND(I1443*H1443,2)</f>
        <v>0</v>
      </c>
      <c r="K1443" s="218" t="s">
        <v>312</v>
      </c>
      <c r="L1443" s="47"/>
      <c r="M1443" s="223" t="s">
        <v>19</v>
      </c>
      <c r="N1443" s="224" t="s">
        <v>46</v>
      </c>
      <c r="O1443" s="87"/>
      <c r="P1443" s="225">
        <f>O1443*H1443</f>
        <v>0</v>
      </c>
      <c r="Q1443" s="225">
        <v>0.0040000000000000001</v>
      </c>
      <c r="R1443" s="225">
        <f>Q1443*H1443</f>
        <v>1.3946240000000001</v>
      </c>
      <c r="S1443" s="225">
        <v>0</v>
      </c>
      <c r="T1443" s="226">
        <f>S1443*H1443</f>
        <v>0</v>
      </c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R1443" s="227" t="s">
        <v>231</v>
      </c>
      <c r="AT1443" s="227" t="s">
        <v>227</v>
      </c>
      <c r="AU1443" s="227" t="s">
        <v>93</v>
      </c>
      <c r="AY1443" s="20" t="s">
        <v>224</v>
      </c>
      <c r="BE1443" s="228">
        <f>IF(N1443="základní",J1443,0)</f>
        <v>0</v>
      </c>
      <c r="BF1443" s="228">
        <f>IF(N1443="snížená",J1443,0)</f>
        <v>0</v>
      </c>
      <c r="BG1443" s="228">
        <f>IF(N1443="zákl. přenesená",J1443,0)</f>
        <v>0</v>
      </c>
      <c r="BH1443" s="228">
        <f>IF(N1443="sníž. přenesená",J1443,0)</f>
        <v>0</v>
      </c>
      <c r="BI1443" s="228">
        <f>IF(N1443="nulová",J1443,0)</f>
        <v>0</v>
      </c>
      <c r="BJ1443" s="20" t="s">
        <v>93</v>
      </c>
      <c r="BK1443" s="228">
        <f>ROUND(I1443*H1443,2)</f>
        <v>0</v>
      </c>
      <c r="BL1443" s="20" t="s">
        <v>231</v>
      </c>
      <c r="BM1443" s="227" t="s">
        <v>1564</v>
      </c>
    </row>
    <row r="1444" s="2" customFormat="1">
      <c r="A1444" s="41"/>
      <c r="B1444" s="42"/>
      <c r="C1444" s="43"/>
      <c r="D1444" s="267" t="s">
        <v>314</v>
      </c>
      <c r="E1444" s="43"/>
      <c r="F1444" s="268" t="s">
        <v>1565</v>
      </c>
      <c r="G1444" s="43"/>
      <c r="H1444" s="43"/>
      <c r="I1444" s="269"/>
      <c r="J1444" s="43"/>
      <c r="K1444" s="43"/>
      <c r="L1444" s="47"/>
      <c r="M1444" s="270"/>
      <c r="N1444" s="271"/>
      <c r="O1444" s="87"/>
      <c r="P1444" s="87"/>
      <c r="Q1444" s="87"/>
      <c r="R1444" s="87"/>
      <c r="S1444" s="87"/>
      <c r="T1444" s="88"/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T1444" s="20" t="s">
        <v>314</v>
      </c>
      <c r="AU1444" s="20" t="s">
        <v>93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1566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3" customFormat="1">
      <c r="A1446" s="13"/>
      <c r="B1446" s="229"/>
      <c r="C1446" s="230"/>
      <c r="D1446" s="231" t="s">
        <v>268</v>
      </c>
      <c r="E1446" s="232" t="s">
        <v>19</v>
      </c>
      <c r="F1446" s="233" t="s">
        <v>1567</v>
      </c>
      <c r="G1446" s="230"/>
      <c r="H1446" s="234">
        <v>339.99799999999999</v>
      </c>
      <c r="I1446" s="235"/>
      <c r="J1446" s="230"/>
      <c r="K1446" s="230"/>
      <c r="L1446" s="236"/>
      <c r="M1446" s="237"/>
      <c r="N1446" s="238"/>
      <c r="O1446" s="238"/>
      <c r="P1446" s="238"/>
      <c r="Q1446" s="238"/>
      <c r="R1446" s="238"/>
      <c r="S1446" s="238"/>
      <c r="T1446" s="23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0" t="s">
        <v>268</v>
      </c>
      <c r="AU1446" s="240" t="s">
        <v>93</v>
      </c>
      <c r="AV1446" s="13" t="s">
        <v>93</v>
      </c>
      <c r="AW1446" s="13" t="s">
        <v>34</v>
      </c>
      <c r="AX1446" s="13" t="s">
        <v>74</v>
      </c>
      <c r="AY1446" s="240" t="s">
        <v>224</v>
      </c>
    </row>
    <row r="1447" s="14" customFormat="1">
      <c r="A1447" s="14"/>
      <c r="B1447" s="246"/>
      <c r="C1447" s="247"/>
      <c r="D1447" s="231" t="s">
        <v>268</v>
      </c>
      <c r="E1447" s="248" t="s">
        <v>19</v>
      </c>
      <c r="F1447" s="249" t="s">
        <v>1477</v>
      </c>
      <c r="G1447" s="247"/>
      <c r="H1447" s="248" t="s">
        <v>19</v>
      </c>
      <c r="I1447" s="250"/>
      <c r="J1447" s="247"/>
      <c r="K1447" s="247"/>
      <c r="L1447" s="251"/>
      <c r="M1447" s="252"/>
      <c r="N1447" s="253"/>
      <c r="O1447" s="253"/>
      <c r="P1447" s="253"/>
      <c r="Q1447" s="253"/>
      <c r="R1447" s="253"/>
      <c r="S1447" s="253"/>
      <c r="T1447" s="25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5" t="s">
        <v>268</v>
      </c>
      <c r="AU1447" s="255" t="s">
        <v>93</v>
      </c>
      <c r="AV1447" s="14" t="s">
        <v>82</v>
      </c>
      <c r="AW1447" s="14" t="s">
        <v>34</v>
      </c>
      <c r="AX1447" s="14" t="s">
        <v>74</v>
      </c>
      <c r="AY1447" s="255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704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1568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1479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1568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4" customFormat="1">
      <c r="A1452" s="14"/>
      <c r="B1452" s="246"/>
      <c r="C1452" s="247"/>
      <c r="D1452" s="231" t="s">
        <v>268</v>
      </c>
      <c r="E1452" s="248" t="s">
        <v>19</v>
      </c>
      <c r="F1452" s="249" t="s">
        <v>1176</v>
      </c>
      <c r="G1452" s="247"/>
      <c r="H1452" s="248" t="s">
        <v>19</v>
      </c>
      <c r="I1452" s="250"/>
      <c r="J1452" s="247"/>
      <c r="K1452" s="247"/>
      <c r="L1452" s="251"/>
      <c r="M1452" s="252"/>
      <c r="N1452" s="253"/>
      <c r="O1452" s="253"/>
      <c r="P1452" s="253"/>
      <c r="Q1452" s="253"/>
      <c r="R1452" s="253"/>
      <c r="S1452" s="253"/>
      <c r="T1452" s="25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55" t="s">
        <v>268</v>
      </c>
      <c r="AU1452" s="255" t="s">
        <v>93</v>
      </c>
      <c r="AV1452" s="14" t="s">
        <v>82</v>
      </c>
      <c r="AW1452" s="14" t="s">
        <v>34</v>
      </c>
      <c r="AX1452" s="14" t="s">
        <v>74</v>
      </c>
      <c r="AY1452" s="255" t="s">
        <v>224</v>
      </c>
    </row>
    <row r="1453" s="13" customFormat="1">
      <c r="A1453" s="13"/>
      <c r="B1453" s="229"/>
      <c r="C1453" s="230"/>
      <c r="D1453" s="231" t="s">
        <v>268</v>
      </c>
      <c r="E1453" s="232" t="s">
        <v>19</v>
      </c>
      <c r="F1453" s="233" t="s">
        <v>1568</v>
      </c>
      <c r="G1453" s="230"/>
      <c r="H1453" s="234">
        <v>2.8860000000000001</v>
      </c>
      <c r="I1453" s="235"/>
      <c r="J1453" s="230"/>
      <c r="K1453" s="230"/>
      <c r="L1453" s="236"/>
      <c r="M1453" s="237"/>
      <c r="N1453" s="238"/>
      <c r="O1453" s="238"/>
      <c r="P1453" s="238"/>
      <c r="Q1453" s="238"/>
      <c r="R1453" s="238"/>
      <c r="S1453" s="238"/>
      <c r="T1453" s="239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0" t="s">
        <v>268</v>
      </c>
      <c r="AU1453" s="240" t="s">
        <v>93</v>
      </c>
      <c r="AV1453" s="13" t="s">
        <v>93</v>
      </c>
      <c r="AW1453" s="13" t="s">
        <v>34</v>
      </c>
      <c r="AX1453" s="13" t="s">
        <v>74</v>
      </c>
      <c r="AY1453" s="240" t="s">
        <v>224</v>
      </c>
    </row>
    <row r="1454" s="16" customFormat="1">
      <c r="A1454" s="16"/>
      <c r="B1454" s="272"/>
      <c r="C1454" s="273"/>
      <c r="D1454" s="231" t="s">
        <v>268</v>
      </c>
      <c r="E1454" s="274" t="s">
        <v>19</v>
      </c>
      <c r="F1454" s="275" t="s">
        <v>351</v>
      </c>
      <c r="G1454" s="273"/>
      <c r="H1454" s="276">
        <v>348.65600000000001</v>
      </c>
      <c r="I1454" s="277"/>
      <c r="J1454" s="273"/>
      <c r="K1454" s="273"/>
      <c r="L1454" s="278"/>
      <c r="M1454" s="279"/>
      <c r="N1454" s="280"/>
      <c r="O1454" s="280"/>
      <c r="P1454" s="280"/>
      <c r="Q1454" s="280"/>
      <c r="R1454" s="280"/>
      <c r="S1454" s="280"/>
      <c r="T1454" s="281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T1454" s="282" t="s">
        <v>268</v>
      </c>
      <c r="AU1454" s="282" t="s">
        <v>93</v>
      </c>
      <c r="AV1454" s="16" t="s">
        <v>231</v>
      </c>
      <c r="AW1454" s="16" t="s">
        <v>34</v>
      </c>
      <c r="AX1454" s="16" t="s">
        <v>82</v>
      </c>
      <c r="AY1454" s="282" t="s">
        <v>224</v>
      </c>
    </row>
    <row r="1455" s="12" customFormat="1" ht="22.8" customHeight="1">
      <c r="A1455" s="12"/>
      <c r="B1455" s="200"/>
      <c r="C1455" s="201"/>
      <c r="D1455" s="202" t="s">
        <v>73</v>
      </c>
      <c r="E1455" s="214" t="s">
        <v>996</v>
      </c>
      <c r="F1455" s="214" t="s">
        <v>1569</v>
      </c>
      <c r="G1455" s="201"/>
      <c r="H1455" s="201"/>
      <c r="I1455" s="204"/>
      <c r="J1455" s="215">
        <f>BK1455</f>
        <v>0</v>
      </c>
      <c r="K1455" s="201"/>
      <c r="L1455" s="206"/>
      <c r="M1455" s="207"/>
      <c r="N1455" s="208"/>
      <c r="O1455" s="208"/>
      <c r="P1455" s="209">
        <f>SUM(P1456:P1798)</f>
        <v>0</v>
      </c>
      <c r="Q1455" s="208"/>
      <c r="R1455" s="209">
        <f>SUM(R1456:R1798)</f>
        <v>118.58879455</v>
      </c>
      <c r="S1455" s="208"/>
      <c r="T1455" s="210">
        <f>SUM(T1456:T1798)</f>
        <v>0.012597110000000002</v>
      </c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R1455" s="211" t="s">
        <v>82</v>
      </c>
      <c r="AT1455" s="212" t="s">
        <v>73</v>
      </c>
      <c r="AU1455" s="212" t="s">
        <v>82</v>
      </c>
      <c r="AY1455" s="211" t="s">
        <v>224</v>
      </c>
      <c r="BK1455" s="213">
        <f>SUM(BK1456:BK1798)</f>
        <v>0</v>
      </c>
    </row>
    <row r="1456" s="2" customFormat="1" ht="37.8" customHeight="1">
      <c r="A1456" s="41"/>
      <c r="B1456" s="42"/>
      <c r="C1456" s="216" t="s">
        <v>1570</v>
      </c>
      <c r="D1456" s="216" t="s">
        <v>227</v>
      </c>
      <c r="E1456" s="217" t="s">
        <v>1571</v>
      </c>
      <c r="F1456" s="218" t="s">
        <v>1572</v>
      </c>
      <c r="G1456" s="219" t="s">
        <v>266</v>
      </c>
      <c r="H1456" s="220">
        <v>27.25</v>
      </c>
      <c r="I1456" s="221"/>
      <c r="J1456" s="222">
        <f>ROUND(I1456*H1456,2)</f>
        <v>0</v>
      </c>
      <c r="K1456" s="218" t="s">
        <v>312</v>
      </c>
      <c r="L1456" s="47"/>
      <c r="M1456" s="223" t="s">
        <v>19</v>
      </c>
      <c r="N1456" s="224" t="s">
        <v>46</v>
      </c>
      <c r="O1456" s="87"/>
      <c r="P1456" s="225">
        <f>O1456*H1456</f>
        <v>0</v>
      </c>
      <c r="Q1456" s="225">
        <v>0.0014</v>
      </c>
      <c r="R1456" s="225">
        <f>Q1456*H1456</f>
        <v>0.038149999999999996</v>
      </c>
      <c r="S1456" s="225">
        <v>0</v>
      </c>
      <c r="T1456" s="226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27" t="s">
        <v>231</v>
      </c>
      <c r="AT1456" s="227" t="s">
        <v>227</v>
      </c>
      <c r="AU1456" s="227" t="s">
        <v>93</v>
      </c>
      <c r="AY1456" s="20" t="s">
        <v>224</v>
      </c>
      <c r="BE1456" s="228">
        <f>IF(N1456="základní",J1456,0)</f>
        <v>0</v>
      </c>
      <c r="BF1456" s="228">
        <f>IF(N1456="snížená",J1456,0)</f>
        <v>0</v>
      </c>
      <c r="BG1456" s="228">
        <f>IF(N1456="zákl. přenesená",J1456,0)</f>
        <v>0</v>
      </c>
      <c r="BH1456" s="228">
        <f>IF(N1456="sníž. přenesená",J1456,0)</f>
        <v>0</v>
      </c>
      <c r="BI1456" s="228">
        <f>IF(N1456="nulová",J1456,0)</f>
        <v>0</v>
      </c>
      <c r="BJ1456" s="20" t="s">
        <v>93</v>
      </c>
      <c r="BK1456" s="228">
        <f>ROUND(I1456*H1456,2)</f>
        <v>0</v>
      </c>
      <c r="BL1456" s="20" t="s">
        <v>231</v>
      </c>
      <c r="BM1456" s="227" t="s">
        <v>1573</v>
      </c>
    </row>
    <row r="1457" s="2" customFormat="1">
      <c r="A1457" s="41"/>
      <c r="B1457" s="42"/>
      <c r="C1457" s="43"/>
      <c r="D1457" s="267" t="s">
        <v>314</v>
      </c>
      <c r="E1457" s="43"/>
      <c r="F1457" s="268" t="s">
        <v>1574</v>
      </c>
      <c r="G1457" s="43"/>
      <c r="H1457" s="43"/>
      <c r="I1457" s="269"/>
      <c r="J1457" s="43"/>
      <c r="K1457" s="43"/>
      <c r="L1457" s="47"/>
      <c r="M1457" s="270"/>
      <c r="N1457" s="271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314</v>
      </c>
      <c r="AU1457" s="20" t="s">
        <v>93</v>
      </c>
    </row>
    <row r="1458" s="14" customFormat="1">
      <c r="A1458" s="14"/>
      <c r="B1458" s="246"/>
      <c r="C1458" s="247"/>
      <c r="D1458" s="231" t="s">
        <v>268</v>
      </c>
      <c r="E1458" s="248" t="s">
        <v>19</v>
      </c>
      <c r="F1458" s="249" t="s">
        <v>1575</v>
      </c>
      <c r="G1458" s="247"/>
      <c r="H1458" s="248" t="s">
        <v>19</v>
      </c>
      <c r="I1458" s="250"/>
      <c r="J1458" s="247"/>
      <c r="K1458" s="247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268</v>
      </c>
      <c r="AU1458" s="255" t="s">
        <v>93</v>
      </c>
      <c r="AV1458" s="14" t="s">
        <v>82</v>
      </c>
      <c r="AW1458" s="14" t="s">
        <v>34</v>
      </c>
      <c r="AX1458" s="14" t="s">
        <v>74</v>
      </c>
      <c r="AY1458" s="255" t="s">
        <v>224</v>
      </c>
    </row>
    <row r="1459" s="13" customFormat="1">
      <c r="A1459" s="13"/>
      <c r="B1459" s="229"/>
      <c r="C1459" s="230"/>
      <c r="D1459" s="231" t="s">
        <v>268</v>
      </c>
      <c r="E1459" s="232" t="s">
        <v>19</v>
      </c>
      <c r="F1459" s="233" t="s">
        <v>1576</v>
      </c>
      <c r="G1459" s="230"/>
      <c r="H1459" s="234">
        <v>27.25</v>
      </c>
      <c r="I1459" s="235"/>
      <c r="J1459" s="230"/>
      <c r="K1459" s="230"/>
      <c r="L1459" s="236"/>
      <c r="M1459" s="237"/>
      <c r="N1459" s="238"/>
      <c r="O1459" s="238"/>
      <c r="P1459" s="238"/>
      <c r="Q1459" s="238"/>
      <c r="R1459" s="238"/>
      <c r="S1459" s="238"/>
      <c r="T1459" s="23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0" t="s">
        <v>268</v>
      </c>
      <c r="AU1459" s="240" t="s">
        <v>93</v>
      </c>
      <c r="AV1459" s="13" t="s">
        <v>93</v>
      </c>
      <c r="AW1459" s="13" t="s">
        <v>34</v>
      </c>
      <c r="AX1459" s="13" t="s">
        <v>82</v>
      </c>
      <c r="AY1459" s="240" t="s">
        <v>224</v>
      </c>
    </row>
    <row r="1460" s="2" customFormat="1" ht="24.15" customHeight="1">
      <c r="A1460" s="41"/>
      <c r="B1460" s="42"/>
      <c r="C1460" s="216" t="s">
        <v>1577</v>
      </c>
      <c r="D1460" s="216" t="s">
        <v>227</v>
      </c>
      <c r="E1460" s="217" t="s">
        <v>1578</v>
      </c>
      <c r="F1460" s="218" t="s">
        <v>1579</v>
      </c>
      <c r="G1460" s="219" t="s">
        <v>266</v>
      </c>
      <c r="H1460" s="220">
        <v>27.25</v>
      </c>
      <c r="I1460" s="221"/>
      <c r="J1460" s="222">
        <f>ROUND(I1460*H1460,2)</f>
        <v>0</v>
      </c>
      <c r="K1460" s="218" t="s">
        <v>312</v>
      </c>
      <c r="L1460" s="47"/>
      <c r="M1460" s="223" t="s">
        <v>19</v>
      </c>
      <c r="N1460" s="224" t="s">
        <v>46</v>
      </c>
      <c r="O1460" s="87"/>
      <c r="P1460" s="225">
        <f>O1460*H1460</f>
        <v>0</v>
      </c>
      <c r="Q1460" s="225">
        <v>0.00013999999999999999</v>
      </c>
      <c r="R1460" s="225">
        <f>Q1460*H1460</f>
        <v>0.0038149999999999998</v>
      </c>
      <c r="S1460" s="225">
        <v>0</v>
      </c>
      <c r="T1460" s="226">
        <f>S1460*H1460</f>
        <v>0</v>
      </c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R1460" s="227" t="s">
        <v>231</v>
      </c>
      <c r="AT1460" s="227" t="s">
        <v>227</v>
      </c>
      <c r="AU1460" s="227" t="s">
        <v>93</v>
      </c>
      <c r="AY1460" s="20" t="s">
        <v>224</v>
      </c>
      <c r="BE1460" s="228">
        <f>IF(N1460="základní",J1460,0)</f>
        <v>0</v>
      </c>
      <c r="BF1460" s="228">
        <f>IF(N1460="snížená",J1460,0)</f>
        <v>0</v>
      </c>
      <c r="BG1460" s="228">
        <f>IF(N1460="zákl. přenesená",J1460,0)</f>
        <v>0</v>
      </c>
      <c r="BH1460" s="228">
        <f>IF(N1460="sníž. přenesená",J1460,0)</f>
        <v>0</v>
      </c>
      <c r="BI1460" s="228">
        <f>IF(N1460="nulová",J1460,0)</f>
        <v>0</v>
      </c>
      <c r="BJ1460" s="20" t="s">
        <v>93</v>
      </c>
      <c r="BK1460" s="228">
        <f>ROUND(I1460*H1460,2)</f>
        <v>0</v>
      </c>
      <c r="BL1460" s="20" t="s">
        <v>231</v>
      </c>
      <c r="BM1460" s="227" t="s">
        <v>1580</v>
      </c>
    </row>
    <row r="1461" s="2" customFormat="1">
      <c r="A1461" s="41"/>
      <c r="B1461" s="42"/>
      <c r="C1461" s="43"/>
      <c r="D1461" s="267" t="s">
        <v>314</v>
      </c>
      <c r="E1461" s="43"/>
      <c r="F1461" s="268" t="s">
        <v>1581</v>
      </c>
      <c r="G1461" s="43"/>
      <c r="H1461" s="43"/>
      <c r="I1461" s="269"/>
      <c r="J1461" s="43"/>
      <c r="K1461" s="43"/>
      <c r="L1461" s="47"/>
      <c r="M1461" s="270"/>
      <c r="N1461" s="271"/>
      <c r="O1461" s="87"/>
      <c r="P1461" s="87"/>
      <c r="Q1461" s="87"/>
      <c r="R1461" s="87"/>
      <c r="S1461" s="87"/>
      <c r="T1461" s="88"/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T1461" s="20" t="s">
        <v>314</v>
      </c>
      <c r="AU1461" s="20" t="s">
        <v>93</v>
      </c>
    </row>
    <row r="1462" s="14" customFormat="1">
      <c r="A1462" s="14"/>
      <c r="B1462" s="246"/>
      <c r="C1462" s="247"/>
      <c r="D1462" s="231" t="s">
        <v>268</v>
      </c>
      <c r="E1462" s="248" t="s">
        <v>19</v>
      </c>
      <c r="F1462" s="249" t="s">
        <v>1575</v>
      </c>
      <c r="G1462" s="247"/>
      <c r="H1462" s="248" t="s">
        <v>19</v>
      </c>
      <c r="I1462" s="250"/>
      <c r="J1462" s="247"/>
      <c r="K1462" s="247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268</v>
      </c>
      <c r="AU1462" s="255" t="s">
        <v>93</v>
      </c>
      <c r="AV1462" s="14" t="s">
        <v>82</v>
      </c>
      <c r="AW1462" s="14" t="s">
        <v>34</v>
      </c>
      <c r="AX1462" s="14" t="s">
        <v>74</v>
      </c>
      <c r="AY1462" s="255" t="s">
        <v>224</v>
      </c>
    </row>
    <row r="1463" s="13" customFormat="1">
      <c r="A1463" s="13"/>
      <c r="B1463" s="229"/>
      <c r="C1463" s="230"/>
      <c r="D1463" s="231" t="s">
        <v>268</v>
      </c>
      <c r="E1463" s="232" t="s">
        <v>19</v>
      </c>
      <c r="F1463" s="233" t="s">
        <v>1576</v>
      </c>
      <c r="G1463" s="230"/>
      <c r="H1463" s="234">
        <v>27.25</v>
      </c>
      <c r="I1463" s="235"/>
      <c r="J1463" s="230"/>
      <c r="K1463" s="230"/>
      <c r="L1463" s="236"/>
      <c r="M1463" s="237"/>
      <c r="N1463" s="238"/>
      <c r="O1463" s="238"/>
      <c r="P1463" s="238"/>
      <c r="Q1463" s="238"/>
      <c r="R1463" s="238"/>
      <c r="S1463" s="238"/>
      <c r="T1463" s="239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40" t="s">
        <v>268</v>
      </c>
      <c r="AU1463" s="240" t="s">
        <v>93</v>
      </c>
      <c r="AV1463" s="13" t="s">
        <v>93</v>
      </c>
      <c r="AW1463" s="13" t="s">
        <v>34</v>
      </c>
      <c r="AX1463" s="13" t="s">
        <v>82</v>
      </c>
      <c r="AY1463" s="240" t="s">
        <v>224</v>
      </c>
    </row>
    <row r="1464" s="2" customFormat="1" ht="66.75" customHeight="1">
      <c r="A1464" s="41"/>
      <c r="B1464" s="42"/>
      <c r="C1464" s="216" t="s">
        <v>1582</v>
      </c>
      <c r="D1464" s="216" t="s">
        <v>227</v>
      </c>
      <c r="E1464" s="217" t="s">
        <v>1583</v>
      </c>
      <c r="F1464" s="218" t="s">
        <v>1584</v>
      </c>
      <c r="G1464" s="219" t="s">
        <v>266</v>
      </c>
      <c r="H1464" s="220">
        <v>27.25</v>
      </c>
      <c r="I1464" s="221"/>
      <c r="J1464" s="222">
        <f>ROUND(I1464*H1464,2)</f>
        <v>0</v>
      </c>
      <c r="K1464" s="218" t="s">
        <v>312</v>
      </c>
      <c r="L1464" s="47"/>
      <c r="M1464" s="223" t="s">
        <v>19</v>
      </c>
      <c r="N1464" s="224" t="s">
        <v>46</v>
      </c>
      <c r="O1464" s="87"/>
      <c r="P1464" s="225">
        <f>O1464*H1464</f>
        <v>0</v>
      </c>
      <c r="Q1464" s="225">
        <v>0.01129</v>
      </c>
      <c r="R1464" s="225">
        <f>Q1464*H1464</f>
        <v>0.3076525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231</v>
      </c>
      <c r="AT1464" s="227" t="s">
        <v>227</v>
      </c>
      <c r="AU1464" s="227" t="s">
        <v>93</v>
      </c>
      <c r="AY1464" s="20" t="s">
        <v>224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93</v>
      </c>
      <c r="BK1464" s="228">
        <f>ROUND(I1464*H1464,2)</f>
        <v>0</v>
      </c>
      <c r="BL1464" s="20" t="s">
        <v>231</v>
      </c>
      <c r="BM1464" s="227" t="s">
        <v>1585</v>
      </c>
    </row>
    <row r="1465" s="2" customFormat="1">
      <c r="A1465" s="41"/>
      <c r="B1465" s="42"/>
      <c r="C1465" s="43"/>
      <c r="D1465" s="267" t="s">
        <v>314</v>
      </c>
      <c r="E1465" s="43"/>
      <c r="F1465" s="268" t="s">
        <v>1586</v>
      </c>
      <c r="G1465" s="43"/>
      <c r="H1465" s="43"/>
      <c r="I1465" s="269"/>
      <c r="J1465" s="43"/>
      <c r="K1465" s="43"/>
      <c r="L1465" s="47"/>
      <c r="M1465" s="270"/>
      <c r="N1465" s="271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314</v>
      </c>
      <c r="AU1465" s="20" t="s">
        <v>93</v>
      </c>
    </row>
    <row r="1466" s="14" customFormat="1">
      <c r="A1466" s="14"/>
      <c r="B1466" s="246"/>
      <c r="C1466" s="247"/>
      <c r="D1466" s="231" t="s">
        <v>268</v>
      </c>
      <c r="E1466" s="248" t="s">
        <v>19</v>
      </c>
      <c r="F1466" s="249" t="s">
        <v>1575</v>
      </c>
      <c r="G1466" s="247"/>
      <c r="H1466" s="248" t="s">
        <v>19</v>
      </c>
      <c r="I1466" s="250"/>
      <c r="J1466" s="247"/>
      <c r="K1466" s="247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268</v>
      </c>
      <c r="AU1466" s="255" t="s">
        <v>93</v>
      </c>
      <c r="AV1466" s="14" t="s">
        <v>82</v>
      </c>
      <c r="AW1466" s="14" t="s">
        <v>34</v>
      </c>
      <c r="AX1466" s="14" t="s">
        <v>74</v>
      </c>
      <c r="AY1466" s="255" t="s">
        <v>224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1576</v>
      </c>
      <c r="G1467" s="230"/>
      <c r="H1467" s="234">
        <v>27.25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24.15" customHeight="1">
      <c r="A1468" s="41"/>
      <c r="B1468" s="42"/>
      <c r="C1468" s="286" t="s">
        <v>1587</v>
      </c>
      <c r="D1468" s="286" t="s">
        <v>572</v>
      </c>
      <c r="E1468" s="287" t="s">
        <v>1588</v>
      </c>
      <c r="F1468" s="288" t="s">
        <v>1589</v>
      </c>
      <c r="G1468" s="289" t="s">
        <v>266</v>
      </c>
      <c r="H1468" s="290">
        <v>28.613</v>
      </c>
      <c r="I1468" s="291"/>
      <c r="J1468" s="292">
        <f>ROUND(I1468*H1468,2)</f>
        <v>0</v>
      </c>
      <c r="K1468" s="288" t="s">
        <v>312</v>
      </c>
      <c r="L1468" s="293"/>
      <c r="M1468" s="294" t="s">
        <v>19</v>
      </c>
      <c r="N1468" s="295" t="s">
        <v>46</v>
      </c>
      <c r="O1468" s="87"/>
      <c r="P1468" s="225">
        <f>O1468*H1468</f>
        <v>0</v>
      </c>
      <c r="Q1468" s="225">
        <v>0.0032200000000000002</v>
      </c>
      <c r="R1468" s="225">
        <f>Q1468*H1468</f>
        <v>0.092133859999999998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254</v>
      </c>
      <c r="AT1468" s="227" t="s">
        <v>572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13" customFormat="1">
      <c r="A1469" s="13"/>
      <c r="B1469" s="229"/>
      <c r="C1469" s="230"/>
      <c r="D1469" s="231" t="s">
        <v>268</v>
      </c>
      <c r="E1469" s="232" t="s">
        <v>19</v>
      </c>
      <c r="F1469" s="233" t="s">
        <v>1591</v>
      </c>
      <c r="G1469" s="230"/>
      <c r="H1469" s="234">
        <v>28.613</v>
      </c>
      <c r="I1469" s="235"/>
      <c r="J1469" s="230"/>
      <c r="K1469" s="230"/>
      <c r="L1469" s="236"/>
      <c r="M1469" s="237"/>
      <c r="N1469" s="238"/>
      <c r="O1469" s="238"/>
      <c r="P1469" s="238"/>
      <c r="Q1469" s="238"/>
      <c r="R1469" s="238"/>
      <c r="S1469" s="238"/>
      <c r="T1469" s="239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0" t="s">
        <v>268</v>
      </c>
      <c r="AU1469" s="240" t="s">
        <v>93</v>
      </c>
      <c r="AV1469" s="13" t="s">
        <v>93</v>
      </c>
      <c r="AW1469" s="13" t="s">
        <v>34</v>
      </c>
      <c r="AX1469" s="13" t="s">
        <v>82</v>
      </c>
      <c r="AY1469" s="240" t="s">
        <v>224</v>
      </c>
    </row>
    <row r="1470" s="2" customFormat="1" ht="37.8" customHeight="1">
      <c r="A1470" s="41"/>
      <c r="B1470" s="42"/>
      <c r="C1470" s="216" t="s">
        <v>1592</v>
      </c>
      <c r="D1470" s="216" t="s">
        <v>227</v>
      </c>
      <c r="E1470" s="217" t="s">
        <v>1593</v>
      </c>
      <c r="F1470" s="218" t="s">
        <v>1594</v>
      </c>
      <c r="G1470" s="219" t="s">
        <v>266</v>
      </c>
      <c r="H1470" s="220">
        <v>27.25</v>
      </c>
      <c r="I1470" s="221"/>
      <c r="J1470" s="222">
        <f>ROUND(I1470*H1470,2)</f>
        <v>0</v>
      </c>
      <c r="K1470" s="218" t="s">
        <v>312</v>
      </c>
      <c r="L1470" s="47"/>
      <c r="M1470" s="223" t="s">
        <v>19</v>
      </c>
      <c r="N1470" s="224" t="s">
        <v>46</v>
      </c>
      <c r="O1470" s="87"/>
      <c r="P1470" s="225">
        <f>O1470*H1470</f>
        <v>0</v>
      </c>
      <c r="Q1470" s="225">
        <v>0.0045799999999999999</v>
      </c>
      <c r="R1470" s="225">
        <f>Q1470*H1470</f>
        <v>0.124805</v>
      </c>
      <c r="S1470" s="225">
        <v>0</v>
      </c>
      <c r="T1470" s="226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7" t="s">
        <v>231</v>
      </c>
      <c r="AT1470" s="227" t="s">
        <v>227</v>
      </c>
      <c r="AU1470" s="227" t="s">
        <v>93</v>
      </c>
      <c r="AY1470" s="20" t="s">
        <v>224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20" t="s">
        <v>93</v>
      </c>
      <c r="BK1470" s="228">
        <f>ROUND(I1470*H1470,2)</f>
        <v>0</v>
      </c>
      <c r="BL1470" s="20" t="s">
        <v>231</v>
      </c>
      <c r="BM1470" s="227" t="s">
        <v>1595</v>
      </c>
    </row>
    <row r="1471" s="2" customFormat="1">
      <c r="A1471" s="41"/>
      <c r="B1471" s="42"/>
      <c r="C1471" s="43"/>
      <c r="D1471" s="267" t="s">
        <v>314</v>
      </c>
      <c r="E1471" s="43"/>
      <c r="F1471" s="268" t="s">
        <v>1596</v>
      </c>
      <c r="G1471" s="43"/>
      <c r="H1471" s="43"/>
      <c r="I1471" s="269"/>
      <c r="J1471" s="43"/>
      <c r="K1471" s="43"/>
      <c r="L1471" s="47"/>
      <c r="M1471" s="270"/>
      <c r="N1471" s="271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314</v>
      </c>
      <c r="AU1471" s="20" t="s">
        <v>93</v>
      </c>
    </row>
    <row r="1472" s="14" customFormat="1">
      <c r="A1472" s="14"/>
      <c r="B1472" s="246"/>
      <c r="C1472" s="247"/>
      <c r="D1472" s="231" t="s">
        <v>268</v>
      </c>
      <c r="E1472" s="248" t="s">
        <v>19</v>
      </c>
      <c r="F1472" s="249" t="s">
        <v>1575</v>
      </c>
      <c r="G1472" s="247"/>
      <c r="H1472" s="248" t="s">
        <v>19</v>
      </c>
      <c r="I1472" s="250"/>
      <c r="J1472" s="247"/>
      <c r="K1472" s="247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268</v>
      </c>
      <c r="AU1472" s="255" t="s">
        <v>93</v>
      </c>
      <c r="AV1472" s="14" t="s">
        <v>82</v>
      </c>
      <c r="AW1472" s="14" t="s">
        <v>34</v>
      </c>
      <c r="AX1472" s="14" t="s">
        <v>74</v>
      </c>
      <c r="AY1472" s="255" t="s">
        <v>224</v>
      </c>
    </row>
    <row r="1473" s="13" customFormat="1">
      <c r="A1473" s="13"/>
      <c r="B1473" s="229"/>
      <c r="C1473" s="230"/>
      <c r="D1473" s="231" t="s">
        <v>268</v>
      </c>
      <c r="E1473" s="232" t="s">
        <v>19</v>
      </c>
      <c r="F1473" s="233" t="s">
        <v>1576</v>
      </c>
      <c r="G1473" s="230"/>
      <c r="H1473" s="234">
        <v>27.25</v>
      </c>
      <c r="I1473" s="235"/>
      <c r="J1473" s="230"/>
      <c r="K1473" s="230"/>
      <c r="L1473" s="236"/>
      <c r="M1473" s="237"/>
      <c r="N1473" s="238"/>
      <c r="O1473" s="238"/>
      <c r="P1473" s="238"/>
      <c r="Q1473" s="238"/>
      <c r="R1473" s="238"/>
      <c r="S1473" s="238"/>
      <c r="T1473" s="23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0" t="s">
        <v>268</v>
      </c>
      <c r="AU1473" s="240" t="s">
        <v>93</v>
      </c>
      <c r="AV1473" s="13" t="s">
        <v>93</v>
      </c>
      <c r="AW1473" s="13" t="s">
        <v>34</v>
      </c>
      <c r="AX1473" s="13" t="s">
        <v>82</v>
      </c>
      <c r="AY1473" s="240" t="s">
        <v>224</v>
      </c>
    </row>
    <row r="1474" s="2" customFormat="1" ht="37.8" customHeight="1">
      <c r="A1474" s="41"/>
      <c r="B1474" s="42"/>
      <c r="C1474" s="216" t="s">
        <v>1597</v>
      </c>
      <c r="D1474" s="216" t="s">
        <v>227</v>
      </c>
      <c r="E1474" s="217" t="s">
        <v>1598</v>
      </c>
      <c r="F1474" s="218" t="s">
        <v>1599</v>
      </c>
      <c r="G1474" s="219" t="s">
        <v>266</v>
      </c>
      <c r="H1474" s="220">
        <v>2032.258</v>
      </c>
      <c r="I1474" s="221"/>
      <c r="J1474" s="222">
        <f>ROUND(I1474*H1474,2)</f>
        <v>0</v>
      </c>
      <c r="K1474" s="218" t="s">
        <v>312</v>
      </c>
      <c r="L1474" s="47"/>
      <c r="M1474" s="223" t="s">
        <v>19</v>
      </c>
      <c r="N1474" s="224" t="s">
        <v>46</v>
      </c>
      <c r="O1474" s="87"/>
      <c r="P1474" s="225">
        <f>O1474*H1474</f>
        <v>0</v>
      </c>
      <c r="Q1474" s="225">
        <v>0.0014</v>
      </c>
      <c r="R1474" s="225">
        <f>Q1474*H1474</f>
        <v>2.8451612000000002</v>
      </c>
      <c r="S1474" s="225">
        <v>0</v>
      </c>
      <c r="T1474" s="226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7" t="s">
        <v>231</v>
      </c>
      <c r="AT1474" s="227" t="s">
        <v>227</v>
      </c>
      <c r="AU1474" s="227" t="s">
        <v>93</v>
      </c>
      <c r="AY1474" s="20" t="s">
        <v>224</v>
      </c>
      <c r="BE1474" s="228">
        <f>IF(N1474="základní",J1474,0)</f>
        <v>0</v>
      </c>
      <c r="BF1474" s="228">
        <f>IF(N1474="snížená",J1474,0)</f>
        <v>0</v>
      </c>
      <c r="BG1474" s="228">
        <f>IF(N1474="zákl. přenesená",J1474,0)</f>
        <v>0</v>
      </c>
      <c r="BH1474" s="228">
        <f>IF(N1474="sníž. přenesená",J1474,0)</f>
        <v>0</v>
      </c>
      <c r="BI1474" s="228">
        <f>IF(N1474="nulová",J1474,0)</f>
        <v>0</v>
      </c>
      <c r="BJ1474" s="20" t="s">
        <v>93</v>
      </c>
      <c r="BK1474" s="228">
        <f>ROUND(I1474*H1474,2)</f>
        <v>0</v>
      </c>
      <c r="BL1474" s="20" t="s">
        <v>231</v>
      </c>
      <c r="BM1474" s="227" t="s">
        <v>1600</v>
      </c>
    </row>
    <row r="1475" s="2" customFormat="1">
      <c r="A1475" s="41"/>
      <c r="B1475" s="42"/>
      <c r="C1475" s="43"/>
      <c r="D1475" s="267" t="s">
        <v>314</v>
      </c>
      <c r="E1475" s="43"/>
      <c r="F1475" s="268" t="s">
        <v>1601</v>
      </c>
      <c r="G1475" s="43"/>
      <c r="H1475" s="43"/>
      <c r="I1475" s="269"/>
      <c r="J1475" s="43"/>
      <c r="K1475" s="43"/>
      <c r="L1475" s="47"/>
      <c r="M1475" s="270"/>
      <c r="N1475" s="271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314</v>
      </c>
      <c r="AU1475" s="20" t="s">
        <v>93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1602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1603</v>
      </c>
      <c r="G1477" s="230"/>
      <c r="H1477" s="234">
        <v>18.696999999999999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1604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1605</v>
      </c>
      <c r="G1479" s="230"/>
      <c r="H1479" s="234">
        <v>2220.9009999999998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1606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1607</v>
      </c>
      <c r="G1481" s="230"/>
      <c r="H1481" s="234">
        <v>187.642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1608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1609</v>
      </c>
      <c r="G1483" s="230"/>
      <c r="H1483" s="234">
        <v>203.87000000000001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4" customFormat="1">
      <c r="A1484" s="14"/>
      <c r="B1484" s="246"/>
      <c r="C1484" s="247"/>
      <c r="D1484" s="231" t="s">
        <v>268</v>
      </c>
      <c r="E1484" s="248" t="s">
        <v>19</v>
      </c>
      <c r="F1484" s="249" t="s">
        <v>667</v>
      </c>
      <c r="G1484" s="247"/>
      <c r="H1484" s="248" t="s">
        <v>19</v>
      </c>
      <c r="I1484" s="250"/>
      <c r="J1484" s="247"/>
      <c r="K1484" s="247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268</v>
      </c>
      <c r="AU1484" s="255" t="s">
        <v>93</v>
      </c>
      <c r="AV1484" s="14" t="s">
        <v>82</v>
      </c>
      <c r="AW1484" s="14" t="s">
        <v>34</v>
      </c>
      <c r="AX1484" s="14" t="s">
        <v>74</v>
      </c>
      <c r="AY1484" s="255" t="s">
        <v>224</v>
      </c>
    </row>
    <row r="1485" s="13" customFormat="1">
      <c r="A1485" s="13"/>
      <c r="B1485" s="229"/>
      <c r="C1485" s="230"/>
      <c r="D1485" s="231" t="s">
        <v>268</v>
      </c>
      <c r="E1485" s="232" t="s">
        <v>19</v>
      </c>
      <c r="F1485" s="233" t="s">
        <v>1610</v>
      </c>
      <c r="G1485" s="230"/>
      <c r="H1485" s="234">
        <v>106.414</v>
      </c>
      <c r="I1485" s="235"/>
      <c r="J1485" s="230"/>
      <c r="K1485" s="230"/>
      <c r="L1485" s="236"/>
      <c r="M1485" s="237"/>
      <c r="N1485" s="238"/>
      <c r="O1485" s="238"/>
      <c r="P1485" s="238"/>
      <c r="Q1485" s="238"/>
      <c r="R1485" s="238"/>
      <c r="S1485" s="238"/>
      <c r="T1485" s="23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0" t="s">
        <v>268</v>
      </c>
      <c r="AU1485" s="240" t="s">
        <v>93</v>
      </c>
      <c r="AV1485" s="13" t="s">
        <v>93</v>
      </c>
      <c r="AW1485" s="13" t="s">
        <v>34</v>
      </c>
      <c r="AX1485" s="13" t="s">
        <v>74</v>
      </c>
      <c r="AY1485" s="240" t="s">
        <v>224</v>
      </c>
    </row>
    <row r="1486" s="13" customFormat="1">
      <c r="A1486" s="13"/>
      <c r="B1486" s="229"/>
      <c r="C1486" s="230"/>
      <c r="D1486" s="231" t="s">
        <v>268</v>
      </c>
      <c r="E1486" s="232" t="s">
        <v>19</v>
      </c>
      <c r="F1486" s="233" t="s">
        <v>1611</v>
      </c>
      <c r="G1486" s="230"/>
      <c r="H1486" s="234">
        <v>296.97899999999998</v>
      </c>
      <c r="I1486" s="235"/>
      <c r="J1486" s="230"/>
      <c r="K1486" s="230"/>
      <c r="L1486" s="236"/>
      <c r="M1486" s="237"/>
      <c r="N1486" s="238"/>
      <c r="O1486" s="238"/>
      <c r="P1486" s="238"/>
      <c r="Q1486" s="238"/>
      <c r="R1486" s="238"/>
      <c r="S1486" s="238"/>
      <c r="T1486" s="23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0" t="s">
        <v>268</v>
      </c>
      <c r="AU1486" s="240" t="s">
        <v>93</v>
      </c>
      <c r="AV1486" s="13" t="s">
        <v>93</v>
      </c>
      <c r="AW1486" s="13" t="s">
        <v>34</v>
      </c>
      <c r="AX1486" s="13" t="s">
        <v>74</v>
      </c>
      <c r="AY1486" s="240" t="s">
        <v>224</v>
      </c>
    </row>
    <row r="1487" s="14" customFormat="1">
      <c r="A1487" s="14"/>
      <c r="B1487" s="246"/>
      <c r="C1487" s="247"/>
      <c r="D1487" s="231" t="s">
        <v>268</v>
      </c>
      <c r="E1487" s="248" t="s">
        <v>19</v>
      </c>
      <c r="F1487" s="249" t="s">
        <v>1612</v>
      </c>
      <c r="G1487" s="247"/>
      <c r="H1487" s="248" t="s">
        <v>19</v>
      </c>
      <c r="I1487" s="250"/>
      <c r="J1487" s="247"/>
      <c r="K1487" s="247"/>
      <c r="L1487" s="251"/>
      <c r="M1487" s="252"/>
      <c r="N1487" s="253"/>
      <c r="O1487" s="253"/>
      <c r="P1487" s="253"/>
      <c r="Q1487" s="253"/>
      <c r="R1487" s="253"/>
      <c r="S1487" s="253"/>
      <c r="T1487" s="25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5" t="s">
        <v>268</v>
      </c>
      <c r="AU1487" s="255" t="s">
        <v>93</v>
      </c>
      <c r="AV1487" s="14" t="s">
        <v>82</v>
      </c>
      <c r="AW1487" s="14" t="s">
        <v>34</v>
      </c>
      <c r="AX1487" s="14" t="s">
        <v>74</v>
      </c>
      <c r="AY1487" s="255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1613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1614</v>
      </c>
      <c r="G1489" s="230"/>
      <c r="H1489" s="234">
        <v>16.096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669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1615</v>
      </c>
      <c r="G1491" s="230"/>
      <c r="H1491" s="234">
        <v>102.465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4" customFormat="1">
      <c r="A1492" s="14"/>
      <c r="B1492" s="246"/>
      <c r="C1492" s="247"/>
      <c r="D1492" s="231" t="s">
        <v>268</v>
      </c>
      <c r="E1492" s="248" t="s">
        <v>19</v>
      </c>
      <c r="F1492" s="249" t="s">
        <v>1008</v>
      </c>
      <c r="G1492" s="247"/>
      <c r="H1492" s="248" t="s">
        <v>19</v>
      </c>
      <c r="I1492" s="250"/>
      <c r="J1492" s="247"/>
      <c r="K1492" s="247"/>
      <c r="L1492" s="251"/>
      <c r="M1492" s="252"/>
      <c r="N1492" s="253"/>
      <c r="O1492" s="253"/>
      <c r="P1492" s="253"/>
      <c r="Q1492" s="253"/>
      <c r="R1492" s="253"/>
      <c r="S1492" s="253"/>
      <c r="T1492" s="25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5" t="s">
        <v>268</v>
      </c>
      <c r="AU1492" s="255" t="s">
        <v>93</v>
      </c>
      <c r="AV1492" s="14" t="s">
        <v>82</v>
      </c>
      <c r="AW1492" s="14" t="s">
        <v>34</v>
      </c>
      <c r="AX1492" s="14" t="s">
        <v>74</v>
      </c>
      <c r="AY1492" s="255" t="s">
        <v>224</v>
      </c>
    </row>
    <row r="1493" s="13" customFormat="1">
      <c r="A1493" s="13"/>
      <c r="B1493" s="229"/>
      <c r="C1493" s="230"/>
      <c r="D1493" s="231" t="s">
        <v>268</v>
      </c>
      <c r="E1493" s="232" t="s">
        <v>19</v>
      </c>
      <c r="F1493" s="233" t="s">
        <v>1616</v>
      </c>
      <c r="G1493" s="230"/>
      <c r="H1493" s="234">
        <v>46.625</v>
      </c>
      <c r="I1493" s="235"/>
      <c r="J1493" s="230"/>
      <c r="K1493" s="230"/>
      <c r="L1493" s="236"/>
      <c r="M1493" s="237"/>
      <c r="N1493" s="238"/>
      <c r="O1493" s="238"/>
      <c r="P1493" s="238"/>
      <c r="Q1493" s="238"/>
      <c r="R1493" s="238"/>
      <c r="S1493" s="238"/>
      <c r="T1493" s="239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0" t="s">
        <v>268</v>
      </c>
      <c r="AU1493" s="240" t="s">
        <v>93</v>
      </c>
      <c r="AV1493" s="13" t="s">
        <v>93</v>
      </c>
      <c r="AW1493" s="13" t="s">
        <v>34</v>
      </c>
      <c r="AX1493" s="13" t="s">
        <v>74</v>
      </c>
      <c r="AY1493" s="240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1617</v>
      </c>
      <c r="G1494" s="230"/>
      <c r="H1494" s="234">
        <v>0.95999999999999996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1618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1619</v>
      </c>
      <c r="G1496" s="230"/>
      <c r="H1496" s="234">
        <v>18.079999999999998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1620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1621</v>
      </c>
      <c r="G1498" s="230"/>
      <c r="H1498" s="234">
        <v>-1259.711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4" customFormat="1">
      <c r="A1499" s="14"/>
      <c r="B1499" s="246"/>
      <c r="C1499" s="247"/>
      <c r="D1499" s="231" t="s">
        <v>268</v>
      </c>
      <c r="E1499" s="248" t="s">
        <v>19</v>
      </c>
      <c r="F1499" s="249" t="s">
        <v>1622</v>
      </c>
      <c r="G1499" s="247"/>
      <c r="H1499" s="248" t="s">
        <v>19</v>
      </c>
      <c r="I1499" s="250"/>
      <c r="J1499" s="247"/>
      <c r="K1499" s="247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268</v>
      </c>
      <c r="AU1499" s="255" t="s">
        <v>93</v>
      </c>
      <c r="AV1499" s="14" t="s">
        <v>82</v>
      </c>
      <c r="AW1499" s="14" t="s">
        <v>34</v>
      </c>
      <c r="AX1499" s="14" t="s">
        <v>74</v>
      </c>
      <c r="AY1499" s="255" t="s">
        <v>224</v>
      </c>
    </row>
    <row r="1500" s="13" customFormat="1">
      <c r="A1500" s="13"/>
      <c r="B1500" s="229"/>
      <c r="C1500" s="230"/>
      <c r="D1500" s="231" t="s">
        <v>268</v>
      </c>
      <c r="E1500" s="232" t="s">
        <v>19</v>
      </c>
      <c r="F1500" s="233" t="s">
        <v>1623</v>
      </c>
      <c r="G1500" s="230"/>
      <c r="H1500" s="234">
        <v>73.239999999999995</v>
      </c>
      <c r="I1500" s="235"/>
      <c r="J1500" s="230"/>
      <c r="K1500" s="230"/>
      <c r="L1500" s="236"/>
      <c r="M1500" s="237"/>
      <c r="N1500" s="238"/>
      <c r="O1500" s="238"/>
      <c r="P1500" s="238"/>
      <c r="Q1500" s="238"/>
      <c r="R1500" s="238"/>
      <c r="S1500" s="238"/>
      <c r="T1500" s="23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0" t="s">
        <v>268</v>
      </c>
      <c r="AU1500" s="240" t="s">
        <v>93</v>
      </c>
      <c r="AV1500" s="13" t="s">
        <v>93</v>
      </c>
      <c r="AW1500" s="13" t="s">
        <v>34</v>
      </c>
      <c r="AX1500" s="13" t="s">
        <v>74</v>
      </c>
      <c r="AY1500" s="240" t="s">
        <v>224</v>
      </c>
    </row>
    <row r="1501" s="16" customFormat="1">
      <c r="A1501" s="16"/>
      <c r="B1501" s="272"/>
      <c r="C1501" s="273"/>
      <c r="D1501" s="231" t="s">
        <v>268</v>
      </c>
      <c r="E1501" s="274" t="s">
        <v>19</v>
      </c>
      <c r="F1501" s="275" t="s">
        <v>351</v>
      </c>
      <c r="G1501" s="273"/>
      <c r="H1501" s="276">
        <v>2032.258</v>
      </c>
      <c r="I1501" s="277"/>
      <c r="J1501" s="273"/>
      <c r="K1501" s="273"/>
      <c r="L1501" s="278"/>
      <c r="M1501" s="279"/>
      <c r="N1501" s="280"/>
      <c r="O1501" s="280"/>
      <c r="P1501" s="280"/>
      <c r="Q1501" s="280"/>
      <c r="R1501" s="280"/>
      <c r="S1501" s="280"/>
      <c r="T1501" s="281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T1501" s="282" t="s">
        <v>268</v>
      </c>
      <c r="AU1501" s="282" t="s">
        <v>93</v>
      </c>
      <c r="AV1501" s="16" t="s">
        <v>231</v>
      </c>
      <c r="AW1501" s="16" t="s">
        <v>34</v>
      </c>
      <c r="AX1501" s="16" t="s">
        <v>82</v>
      </c>
      <c r="AY1501" s="282" t="s">
        <v>224</v>
      </c>
    </row>
    <row r="1502" s="2" customFormat="1" ht="33" customHeight="1">
      <c r="A1502" s="41"/>
      <c r="B1502" s="42"/>
      <c r="C1502" s="216" t="s">
        <v>1624</v>
      </c>
      <c r="D1502" s="216" t="s">
        <v>227</v>
      </c>
      <c r="E1502" s="217" t="s">
        <v>1625</v>
      </c>
      <c r="F1502" s="218" t="s">
        <v>1626</v>
      </c>
      <c r="G1502" s="219" t="s">
        <v>266</v>
      </c>
      <c r="H1502" s="220">
        <v>776.798</v>
      </c>
      <c r="I1502" s="221"/>
      <c r="J1502" s="222">
        <f>ROUND(I1502*H1502,2)</f>
        <v>0</v>
      </c>
      <c r="K1502" s="218" t="s">
        <v>312</v>
      </c>
      <c r="L1502" s="47"/>
      <c r="M1502" s="223" t="s">
        <v>19</v>
      </c>
      <c r="N1502" s="224" t="s">
        <v>46</v>
      </c>
      <c r="O1502" s="87"/>
      <c r="P1502" s="225">
        <f>O1502*H1502</f>
        <v>0</v>
      </c>
      <c r="Q1502" s="225">
        <v>0.0043800000000000002</v>
      </c>
      <c r="R1502" s="225">
        <f>Q1502*H1502</f>
        <v>3.40237524</v>
      </c>
      <c r="S1502" s="225">
        <v>0</v>
      </c>
      <c r="T1502" s="226">
        <f>S1502*H1502</f>
        <v>0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27" t="s">
        <v>231</v>
      </c>
      <c r="AT1502" s="227" t="s">
        <v>227</v>
      </c>
      <c r="AU1502" s="227" t="s">
        <v>93</v>
      </c>
      <c r="AY1502" s="20" t="s">
        <v>224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20" t="s">
        <v>93</v>
      </c>
      <c r="BK1502" s="228">
        <f>ROUND(I1502*H1502,2)</f>
        <v>0</v>
      </c>
      <c r="BL1502" s="20" t="s">
        <v>231</v>
      </c>
      <c r="BM1502" s="227" t="s">
        <v>1627</v>
      </c>
    </row>
    <row r="1503" s="2" customFormat="1">
      <c r="A1503" s="41"/>
      <c r="B1503" s="42"/>
      <c r="C1503" s="43"/>
      <c r="D1503" s="267" t="s">
        <v>314</v>
      </c>
      <c r="E1503" s="43"/>
      <c r="F1503" s="268" t="s">
        <v>1628</v>
      </c>
      <c r="G1503" s="43"/>
      <c r="H1503" s="43"/>
      <c r="I1503" s="269"/>
      <c r="J1503" s="43"/>
      <c r="K1503" s="43"/>
      <c r="L1503" s="47"/>
      <c r="M1503" s="270"/>
      <c r="N1503" s="271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314</v>
      </c>
      <c r="AU1503" s="20" t="s">
        <v>93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1629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1630</v>
      </c>
      <c r="G1505" s="230"/>
      <c r="H1505" s="234">
        <v>293.12599999999998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4" customFormat="1">
      <c r="A1506" s="14"/>
      <c r="B1506" s="246"/>
      <c r="C1506" s="247"/>
      <c r="D1506" s="231" t="s">
        <v>268</v>
      </c>
      <c r="E1506" s="248" t="s">
        <v>19</v>
      </c>
      <c r="F1506" s="249" t="s">
        <v>1631</v>
      </c>
      <c r="G1506" s="247"/>
      <c r="H1506" s="248" t="s">
        <v>19</v>
      </c>
      <c r="I1506" s="250"/>
      <c r="J1506" s="247"/>
      <c r="K1506" s="247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268</v>
      </c>
      <c r="AU1506" s="255" t="s">
        <v>93</v>
      </c>
      <c r="AV1506" s="14" t="s">
        <v>82</v>
      </c>
      <c r="AW1506" s="14" t="s">
        <v>34</v>
      </c>
      <c r="AX1506" s="14" t="s">
        <v>74</v>
      </c>
      <c r="AY1506" s="255" t="s">
        <v>224</v>
      </c>
    </row>
    <row r="1507" s="13" customFormat="1">
      <c r="A1507" s="13"/>
      <c r="B1507" s="229"/>
      <c r="C1507" s="230"/>
      <c r="D1507" s="231" t="s">
        <v>268</v>
      </c>
      <c r="E1507" s="232" t="s">
        <v>19</v>
      </c>
      <c r="F1507" s="233" t="s">
        <v>1632</v>
      </c>
      <c r="G1507" s="230"/>
      <c r="H1507" s="234">
        <v>483.67200000000003</v>
      </c>
      <c r="I1507" s="235"/>
      <c r="J1507" s="230"/>
      <c r="K1507" s="230"/>
      <c r="L1507" s="236"/>
      <c r="M1507" s="237"/>
      <c r="N1507" s="238"/>
      <c r="O1507" s="238"/>
      <c r="P1507" s="238"/>
      <c r="Q1507" s="238"/>
      <c r="R1507" s="238"/>
      <c r="S1507" s="238"/>
      <c r="T1507" s="239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0" t="s">
        <v>268</v>
      </c>
      <c r="AU1507" s="240" t="s">
        <v>93</v>
      </c>
      <c r="AV1507" s="13" t="s">
        <v>93</v>
      </c>
      <c r="AW1507" s="13" t="s">
        <v>34</v>
      </c>
      <c r="AX1507" s="13" t="s">
        <v>74</v>
      </c>
      <c r="AY1507" s="240" t="s">
        <v>224</v>
      </c>
    </row>
    <row r="1508" s="16" customFormat="1">
      <c r="A1508" s="16"/>
      <c r="B1508" s="272"/>
      <c r="C1508" s="273"/>
      <c r="D1508" s="231" t="s">
        <v>268</v>
      </c>
      <c r="E1508" s="274" t="s">
        <v>19</v>
      </c>
      <c r="F1508" s="275" t="s">
        <v>351</v>
      </c>
      <c r="G1508" s="273"/>
      <c r="H1508" s="276">
        <v>776.798</v>
      </c>
      <c r="I1508" s="277"/>
      <c r="J1508" s="273"/>
      <c r="K1508" s="273"/>
      <c r="L1508" s="278"/>
      <c r="M1508" s="279"/>
      <c r="N1508" s="280"/>
      <c r="O1508" s="280"/>
      <c r="P1508" s="280"/>
      <c r="Q1508" s="280"/>
      <c r="R1508" s="280"/>
      <c r="S1508" s="280"/>
      <c r="T1508" s="281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T1508" s="282" t="s">
        <v>268</v>
      </c>
      <c r="AU1508" s="282" t="s">
        <v>93</v>
      </c>
      <c r="AV1508" s="16" t="s">
        <v>231</v>
      </c>
      <c r="AW1508" s="16" t="s">
        <v>34</v>
      </c>
      <c r="AX1508" s="16" t="s">
        <v>82</v>
      </c>
      <c r="AY1508" s="282" t="s">
        <v>224</v>
      </c>
    </row>
    <row r="1509" s="2" customFormat="1" ht="44.25" customHeight="1">
      <c r="A1509" s="41"/>
      <c r="B1509" s="42"/>
      <c r="C1509" s="216" t="s">
        <v>1633</v>
      </c>
      <c r="D1509" s="216" t="s">
        <v>227</v>
      </c>
      <c r="E1509" s="217" t="s">
        <v>1501</v>
      </c>
      <c r="F1509" s="218" t="s">
        <v>1502</v>
      </c>
      <c r="G1509" s="219" t="s">
        <v>471</v>
      </c>
      <c r="H1509" s="220">
        <v>1456.961</v>
      </c>
      <c r="I1509" s="221"/>
      <c r="J1509" s="222">
        <f>ROUND(I1509*H1509,2)</f>
        <v>0</v>
      </c>
      <c r="K1509" s="218" t="s">
        <v>312</v>
      </c>
      <c r="L1509" s="47"/>
      <c r="M1509" s="223" t="s">
        <v>19</v>
      </c>
      <c r="N1509" s="224" t="s">
        <v>46</v>
      </c>
      <c r="O1509" s="87"/>
      <c r="P1509" s="225">
        <f>O1509*H1509</f>
        <v>0</v>
      </c>
      <c r="Q1509" s="225">
        <v>0</v>
      </c>
      <c r="R1509" s="225">
        <f>Q1509*H1509</f>
        <v>0</v>
      </c>
      <c r="S1509" s="225">
        <v>0</v>
      </c>
      <c r="T1509" s="226">
        <f>S1509*H1509</f>
        <v>0</v>
      </c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R1509" s="227" t="s">
        <v>231</v>
      </c>
      <c r="AT1509" s="227" t="s">
        <v>227</v>
      </c>
      <c r="AU1509" s="227" t="s">
        <v>93</v>
      </c>
      <c r="AY1509" s="20" t="s">
        <v>224</v>
      </c>
      <c r="BE1509" s="228">
        <f>IF(N1509="základní",J1509,0)</f>
        <v>0</v>
      </c>
      <c r="BF1509" s="228">
        <f>IF(N1509="snížená",J1509,0)</f>
        <v>0</v>
      </c>
      <c r="BG1509" s="228">
        <f>IF(N1509="zákl. přenesená",J1509,0)</f>
        <v>0</v>
      </c>
      <c r="BH1509" s="228">
        <f>IF(N1509="sníž. přenesená",J1509,0)</f>
        <v>0</v>
      </c>
      <c r="BI1509" s="228">
        <f>IF(N1509="nulová",J1509,0)</f>
        <v>0</v>
      </c>
      <c r="BJ1509" s="20" t="s">
        <v>93</v>
      </c>
      <c r="BK1509" s="228">
        <f>ROUND(I1509*H1509,2)</f>
        <v>0</v>
      </c>
      <c r="BL1509" s="20" t="s">
        <v>231</v>
      </c>
      <c r="BM1509" s="227" t="s">
        <v>1634</v>
      </c>
    </row>
    <row r="1510" s="2" customFormat="1">
      <c r="A1510" s="41"/>
      <c r="B1510" s="42"/>
      <c r="C1510" s="43"/>
      <c r="D1510" s="267" t="s">
        <v>314</v>
      </c>
      <c r="E1510" s="43"/>
      <c r="F1510" s="268" t="s">
        <v>1504</v>
      </c>
      <c r="G1510" s="43"/>
      <c r="H1510" s="43"/>
      <c r="I1510" s="269"/>
      <c r="J1510" s="43"/>
      <c r="K1510" s="43"/>
      <c r="L1510" s="47"/>
      <c r="M1510" s="270"/>
      <c r="N1510" s="271"/>
      <c r="O1510" s="87"/>
      <c r="P1510" s="87"/>
      <c r="Q1510" s="87"/>
      <c r="R1510" s="87"/>
      <c r="S1510" s="87"/>
      <c r="T1510" s="88"/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T1510" s="20" t="s">
        <v>314</v>
      </c>
      <c r="AU1510" s="20" t="s">
        <v>93</v>
      </c>
    </row>
    <row r="1511" s="14" customFormat="1">
      <c r="A1511" s="14"/>
      <c r="B1511" s="246"/>
      <c r="C1511" s="247"/>
      <c r="D1511" s="231" t="s">
        <v>268</v>
      </c>
      <c r="E1511" s="248" t="s">
        <v>19</v>
      </c>
      <c r="F1511" s="249" t="s">
        <v>1635</v>
      </c>
      <c r="G1511" s="247"/>
      <c r="H1511" s="248" t="s">
        <v>19</v>
      </c>
      <c r="I1511" s="250"/>
      <c r="J1511" s="247"/>
      <c r="K1511" s="247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268</v>
      </c>
      <c r="AU1511" s="255" t="s">
        <v>93</v>
      </c>
      <c r="AV1511" s="14" t="s">
        <v>82</v>
      </c>
      <c r="AW1511" s="14" t="s">
        <v>34</v>
      </c>
      <c r="AX1511" s="14" t="s">
        <v>74</v>
      </c>
      <c r="AY1511" s="255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496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1505</v>
      </c>
      <c r="G1513" s="230"/>
      <c r="H1513" s="234">
        <v>5.1399999999999997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4" customFormat="1">
      <c r="A1514" s="14"/>
      <c r="B1514" s="246"/>
      <c r="C1514" s="247"/>
      <c r="D1514" s="231" t="s">
        <v>268</v>
      </c>
      <c r="E1514" s="248" t="s">
        <v>19</v>
      </c>
      <c r="F1514" s="249" t="s">
        <v>648</v>
      </c>
      <c r="G1514" s="247"/>
      <c r="H1514" s="248" t="s">
        <v>19</v>
      </c>
      <c r="I1514" s="250"/>
      <c r="J1514" s="247"/>
      <c r="K1514" s="247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268</v>
      </c>
      <c r="AU1514" s="255" t="s">
        <v>93</v>
      </c>
      <c r="AV1514" s="14" t="s">
        <v>82</v>
      </c>
      <c r="AW1514" s="14" t="s">
        <v>34</v>
      </c>
      <c r="AX1514" s="14" t="s">
        <v>74</v>
      </c>
      <c r="AY1514" s="255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1636</v>
      </c>
      <c r="G1515" s="230"/>
      <c r="H1515" s="234">
        <v>40.375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1508</v>
      </c>
      <c r="G1516" s="230"/>
      <c r="H1516" s="234">
        <v>39.130000000000003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3" customFormat="1">
      <c r="A1517" s="13"/>
      <c r="B1517" s="229"/>
      <c r="C1517" s="230"/>
      <c r="D1517" s="231" t="s">
        <v>268</v>
      </c>
      <c r="E1517" s="232" t="s">
        <v>19</v>
      </c>
      <c r="F1517" s="233" t="s">
        <v>1509</v>
      </c>
      <c r="G1517" s="230"/>
      <c r="H1517" s="234">
        <v>146.25</v>
      </c>
      <c r="I1517" s="235"/>
      <c r="J1517" s="230"/>
      <c r="K1517" s="230"/>
      <c r="L1517" s="236"/>
      <c r="M1517" s="237"/>
      <c r="N1517" s="238"/>
      <c r="O1517" s="238"/>
      <c r="P1517" s="238"/>
      <c r="Q1517" s="238"/>
      <c r="R1517" s="238"/>
      <c r="S1517" s="238"/>
      <c r="T1517" s="23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0" t="s">
        <v>268</v>
      </c>
      <c r="AU1517" s="240" t="s">
        <v>93</v>
      </c>
      <c r="AV1517" s="13" t="s">
        <v>93</v>
      </c>
      <c r="AW1517" s="13" t="s">
        <v>34</v>
      </c>
      <c r="AX1517" s="13" t="s">
        <v>74</v>
      </c>
      <c r="AY1517" s="240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1637</v>
      </c>
      <c r="G1518" s="230"/>
      <c r="H1518" s="234">
        <v>23.100000000000001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4" customFormat="1">
      <c r="A1519" s="14"/>
      <c r="B1519" s="246"/>
      <c r="C1519" s="247"/>
      <c r="D1519" s="231" t="s">
        <v>268</v>
      </c>
      <c r="E1519" s="248" t="s">
        <v>19</v>
      </c>
      <c r="F1519" s="249" t="s">
        <v>662</v>
      </c>
      <c r="G1519" s="247"/>
      <c r="H1519" s="248" t="s">
        <v>19</v>
      </c>
      <c r="I1519" s="250"/>
      <c r="J1519" s="247"/>
      <c r="K1519" s="247"/>
      <c r="L1519" s="251"/>
      <c r="M1519" s="252"/>
      <c r="N1519" s="253"/>
      <c r="O1519" s="253"/>
      <c r="P1519" s="253"/>
      <c r="Q1519" s="253"/>
      <c r="R1519" s="253"/>
      <c r="S1519" s="253"/>
      <c r="T1519" s="25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5" t="s">
        <v>268</v>
      </c>
      <c r="AU1519" s="255" t="s">
        <v>93</v>
      </c>
      <c r="AV1519" s="14" t="s">
        <v>82</v>
      </c>
      <c r="AW1519" s="14" t="s">
        <v>34</v>
      </c>
      <c r="AX1519" s="14" t="s">
        <v>74</v>
      </c>
      <c r="AY1519" s="255" t="s">
        <v>224</v>
      </c>
    </row>
    <row r="1520" s="13" customFormat="1">
      <c r="A1520" s="13"/>
      <c r="B1520" s="229"/>
      <c r="C1520" s="230"/>
      <c r="D1520" s="231" t="s">
        <v>268</v>
      </c>
      <c r="E1520" s="232" t="s">
        <v>19</v>
      </c>
      <c r="F1520" s="233" t="s">
        <v>1512</v>
      </c>
      <c r="G1520" s="230"/>
      <c r="H1520" s="234">
        <v>214.91999999999999</v>
      </c>
      <c r="I1520" s="235"/>
      <c r="J1520" s="230"/>
      <c r="K1520" s="230"/>
      <c r="L1520" s="236"/>
      <c r="M1520" s="237"/>
      <c r="N1520" s="238"/>
      <c r="O1520" s="238"/>
      <c r="P1520" s="238"/>
      <c r="Q1520" s="238"/>
      <c r="R1520" s="238"/>
      <c r="S1520" s="238"/>
      <c r="T1520" s="23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0" t="s">
        <v>268</v>
      </c>
      <c r="AU1520" s="240" t="s">
        <v>93</v>
      </c>
      <c r="AV1520" s="13" t="s">
        <v>93</v>
      </c>
      <c r="AW1520" s="13" t="s">
        <v>34</v>
      </c>
      <c r="AX1520" s="13" t="s">
        <v>74</v>
      </c>
      <c r="AY1520" s="240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1638</v>
      </c>
      <c r="G1521" s="230"/>
      <c r="H1521" s="234">
        <v>46.539999999999999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4" customFormat="1">
      <c r="A1522" s="14"/>
      <c r="B1522" s="246"/>
      <c r="C1522" s="247"/>
      <c r="D1522" s="231" t="s">
        <v>268</v>
      </c>
      <c r="E1522" s="248" t="s">
        <v>19</v>
      </c>
      <c r="F1522" s="249" t="s">
        <v>664</v>
      </c>
      <c r="G1522" s="247"/>
      <c r="H1522" s="248" t="s">
        <v>19</v>
      </c>
      <c r="I1522" s="250"/>
      <c r="J1522" s="247"/>
      <c r="K1522" s="247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268</v>
      </c>
      <c r="AU1522" s="255" t="s">
        <v>93</v>
      </c>
      <c r="AV1522" s="14" t="s">
        <v>82</v>
      </c>
      <c r="AW1522" s="14" t="s">
        <v>34</v>
      </c>
      <c r="AX1522" s="14" t="s">
        <v>74</v>
      </c>
      <c r="AY1522" s="255" t="s">
        <v>224</v>
      </c>
    </row>
    <row r="1523" s="13" customFormat="1">
      <c r="A1523" s="13"/>
      <c r="B1523" s="229"/>
      <c r="C1523" s="230"/>
      <c r="D1523" s="231" t="s">
        <v>268</v>
      </c>
      <c r="E1523" s="232" t="s">
        <v>19</v>
      </c>
      <c r="F1523" s="233" t="s">
        <v>1512</v>
      </c>
      <c r="G1523" s="230"/>
      <c r="H1523" s="234">
        <v>214.91999999999999</v>
      </c>
      <c r="I1523" s="235"/>
      <c r="J1523" s="230"/>
      <c r="K1523" s="230"/>
      <c r="L1523" s="236"/>
      <c r="M1523" s="237"/>
      <c r="N1523" s="238"/>
      <c r="O1523" s="238"/>
      <c r="P1523" s="238"/>
      <c r="Q1523" s="238"/>
      <c r="R1523" s="238"/>
      <c r="S1523" s="238"/>
      <c r="T1523" s="239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0" t="s">
        <v>268</v>
      </c>
      <c r="AU1523" s="240" t="s">
        <v>93</v>
      </c>
      <c r="AV1523" s="13" t="s">
        <v>93</v>
      </c>
      <c r="AW1523" s="13" t="s">
        <v>34</v>
      </c>
      <c r="AX1523" s="13" t="s">
        <v>74</v>
      </c>
      <c r="AY1523" s="240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1638</v>
      </c>
      <c r="G1524" s="230"/>
      <c r="H1524" s="234">
        <v>46.539999999999999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4" customFormat="1">
      <c r="A1525" s="14"/>
      <c r="B1525" s="246"/>
      <c r="C1525" s="247"/>
      <c r="D1525" s="231" t="s">
        <v>268</v>
      </c>
      <c r="E1525" s="248" t="s">
        <v>19</v>
      </c>
      <c r="F1525" s="249" t="s">
        <v>665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268</v>
      </c>
      <c r="AU1525" s="255" t="s">
        <v>93</v>
      </c>
      <c r="AV1525" s="14" t="s">
        <v>82</v>
      </c>
      <c r="AW1525" s="14" t="s">
        <v>34</v>
      </c>
      <c r="AX1525" s="14" t="s">
        <v>74</v>
      </c>
      <c r="AY1525" s="255" t="s">
        <v>224</v>
      </c>
    </row>
    <row r="1526" s="13" customFormat="1">
      <c r="A1526" s="13"/>
      <c r="B1526" s="229"/>
      <c r="C1526" s="230"/>
      <c r="D1526" s="231" t="s">
        <v>268</v>
      </c>
      <c r="E1526" s="232" t="s">
        <v>19</v>
      </c>
      <c r="F1526" s="233" t="s">
        <v>1639</v>
      </c>
      <c r="G1526" s="230"/>
      <c r="H1526" s="234">
        <v>195.81</v>
      </c>
      <c r="I1526" s="235"/>
      <c r="J1526" s="230"/>
      <c r="K1526" s="230"/>
      <c r="L1526" s="236"/>
      <c r="M1526" s="237"/>
      <c r="N1526" s="238"/>
      <c r="O1526" s="238"/>
      <c r="P1526" s="238"/>
      <c r="Q1526" s="238"/>
      <c r="R1526" s="238"/>
      <c r="S1526" s="238"/>
      <c r="T1526" s="23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0" t="s">
        <v>268</v>
      </c>
      <c r="AU1526" s="240" t="s">
        <v>93</v>
      </c>
      <c r="AV1526" s="13" t="s">
        <v>93</v>
      </c>
      <c r="AW1526" s="13" t="s">
        <v>34</v>
      </c>
      <c r="AX1526" s="13" t="s">
        <v>74</v>
      </c>
      <c r="AY1526" s="240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1515</v>
      </c>
      <c r="G1527" s="230"/>
      <c r="H1527" s="234">
        <v>54.520000000000003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4" customFormat="1">
      <c r="A1528" s="14"/>
      <c r="B1528" s="246"/>
      <c r="C1528" s="247"/>
      <c r="D1528" s="231" t="s">
        <v>268</v>
      </c>
      <c r="E1528" s="248" t="s">
        <v>19</v>
      </c>
      <c r="F1528" s="249" t="s">
        <v>667</v>
      </c>
      <c r="G1528" s="247"/>
      <c r="H1528" s="248" t="s">
        <v>19</v>
      </c>
      <c r="I1528" s="250"/>
      <c r="J1528" s="247"/>
      <c r="K1528" s="247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268</v>
      </c>
      <c r="AU1528" s="255" t="s">
        <v>93</v>
      </c>
      <c r="AV1528" s="14" t="s">
        <v>82</v>
      </c>
      <c r="AW1528" s="14" t="s">
        <v>34</v>
      </c>
      <c r="AX1528" s="14" t="s">
        <v>74</v>
      </c>
      <c r="AY1528" s="255" t="s">
        <v>224</v>
      </c>
    </row>
    <row r="1529" s="13" customFormat="1">
      <c r="A1529" s="13"/>
      <c r="B1529" s="229"/>
      <c r="C1529" s="230"/>
      <c r="D1529" s="231" t="s">
        <v>268</v>
      </c>
      <c r="E1529" s="232" t="s">
        <v>19</v>
      </c>
      <c r="F1529" s="233" t="s">
        <v>1640</v>
      </c>
      <c r="G1529" s="230"/>
      <c r="H1529" s="234">
        <v>45.840000000000003</v>
      </c>
      <c r="I1529" s="235"/>
      <c r="J1529" s="230"/>
      <c r="K1529" s="230"/>
      <c r="L1529" s="236"/>
      <c r="M1529" s="237"/>
      <c r="N1529" s="238"/>
      <c r="O1529" s="238"/>
      <c r="P1529" s="238"/>
      <c r="Q1529" s="238"/>
      <c r="R1529" s="238"/>
      <c r="S1529" s="238"/>
      <c r="T1529" s="23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0" t="s">
        <v>268</v>
      </c>
      <c r="AU1529" s="240" t="s">
        <v>93</v>
      </c>
      <c r="AV1529" s="13" t="s">
        <v>93</v>
      </c>
      <c r="AW1529" s="13" t="s">
        <v>34</v>
      </c>
      <c r="AX1529" s="13" t="s">
        <v>74</v>
      </c>
      <c r="AY1529" s="240" t="s">
        <v>224</v>
      </c>
    </row>
    <row r="1530" s="13" customFormat="1">
      <c r="A1530" s="13"/>
      <c r="B1530" s="229"/>
      <c r="C1530" s="230"/>
      <c r="D1530" s="231" t="s">
        <v>268</v>
      </c>
      <c r="E1530" s="232" t="s">
        <v>19</v>
      </c>
      <c r="F1530" s="233" t="s">
        <v>1517</v>
      </c>
      <c r="G1530" s="230"/>
      <c r="H1530" s="234">
        <v>77.420000000000002</v>
      </c>
      <c r="I1530" s="235"/>
      <c r="J1530" s="230"/>
      <c r="K1530" s="230"/>
      <c r="L1530" s="236"/>
      <c r="M1530" s="237"/>
      <c r="N1530" s="238"/>
      <c r="O1530" s="238"/>
      <c r="P1530" s="238"/>
      <c r="Q1530" s="238"/>
      <c r="R1530" s="238"/>
      <c r="S1530" s="238"/>
      <c r="T1530" s="239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0" t="s">
        <v>268</v>
      </c>
      <c r="AU1530" s="240" t="s">
        <v>93</v>
      </c>
      <c r="AV1530" s="13" t="s">
        <v>93</v>
      </c>
      <c r="AW1530" s="13" t="s">
        <v>34</v>
      </c>
      <c r="AX1530" s="13" t="s">
        <v>74</v>
      </c>
      <c r="AY1530" s="240" t="s">
        <v>224</v>
      </c>
    </row>
    <row r="1531" s="15" customFormat="1">
      <c r="A1531" s="15"/>
      <c r="B1531" s="256"/>
      <c r="C1531" s="257"/>
      <c r="D1531" s="231" t="s">
        <v>268</v>
      </c>
      <c r="E1531" s="258" t="s">
        <v>19</v>
      </c>
      <c r="F1531" s="259" t="s">
        <v>300</v>
      </c>
      <c r="G1531" s="257"/>
      <c r="H1531" s="260">
        <v>1150.5050000000001</v>
      </c>
      <c r="I1531" s="261"/>
      <c r="J1531" s="257"/>
      <c r="K1531" s="257"/>
      <c r="L1531" s="262"/>
      <c r="M1531" s="263"/>
      <c r="N1531" s="264"/>
      <c r="O1531" s="264"/>
      <c r="P1531" s="264"/>
      <c r="Q1531" s="264"/>
      <c r="R1531" s="264"/>
      <c r="S1531" s="264"/>
      <c r="T1531" s="26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6" t="s">
        <v>268</v>
      </c>
      <c r="AU1531" s="266" t="s">
        <v>93</v>
      </c>
      <c r="AV1531" s="15" t="s">
        <v>108</v>
      </c>
      <c r="AW1531" s="15" t="s">
        <v>34</v>
      </c>
      <c r="AX1531" s="15" t="s">
        <v>74</v>
      </c>
      <c r="AY1531" s="266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1641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1642</v>
      </c>
      <c r="G1533" s="230"/>
      <c r="H1533" s="234">
        <v>22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1643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1644</v>
      </c>
      <c r="G1535" s="230"/>
      <c r="H1535" s="234">
        <v>120.8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1645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1646</v>
      </c>
      <c r="G1537" s="230"/>
      <c r="H1537" s="234">
        <v>100.08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4" customFormat="1">
      <c r="A1538" s="14"/>
      <c r="B1538" s="246"/>
      <c r="C1538" s="247"/>
      <c r="D1538" s="231" t="s">
        <v>268</v>
      </c>
      <c r="E1538" s="248" t="s">
        <v>19</v>
      </c>
      <c r="F1538" s="249" t="s">
        <v>1622</v>
      </c>
      <c r="G1538" s="247"/>
      <c r="H1538" s="248" t="s">
        <v>19</v>
      </c>
      <c r="I1538" s="250"/>
      <c r="J1538" s="247"/>
      <c r="K1538" s="247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268</v>
      </c>
      <c r="AU1538" s="255" t="s">
        <v>93</v>
      </c>
      <c r="AV1538" s="14" t="s">
        <v>82</v>
      </c>
      <c r="AW1538" s="14" t="s">
        <v>34</v>
      </c>
      <c r="AX1538" s="14" t="s">
        <v>74</v>
      </c>
      <c r="AY1538" s="255" t="s">
        <v>224</v>
      </c>
    </row>
    <row r="1539" s="13" customFormat="1">
      <c r="A1539" s="13"/>
      <c r="B1539" s="229"/>
      <c r="C1539" s="230"/>
      <c r="D1539" s="231" t="s">
        <v>268</v>
      </c>
      <c r="E1539" s="232" t="s">
        <v>19</v>
      </c>
      <c r="F1539" s="233" t="s">
        <v>1647</v>
      </c>
      <c r="G1539" s="230"/>
      <c r="H1539" s="234">
        <v>63.576000000000001</v>
      </c>
      <c r="I1539" s="235"/>
      <c r="J1539" s="230"/>
      <c r="K1539" s="230"/>
      <c r="L1539" s="236"/>
      <c r="M1539" s="237"/>
      <c r="N1539" s="238"/>
      <c r="O1539" s="238"/>
      <c r="P1539" s="238"/>
      <c r="Q1539" s="238"/>
      <c r="R1539" s="238"/>
      <c r="S1539" s="238"/>
      <c r="T1539" s="23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0" t="s">
        <v>268</v>
      </c>
      <c r="AU1539" s="240" t="s">
        <v>93</v>
      </c>
      <c r="AV1539" s="13" t="s">
        <v>93</v>
      </c>
      <c r="AW1539" s="13" t="s">
        <v>34</v>
      </c>
      <c r="AX1539" s="13" t="s">
        <v>74</v>
      </c>
      <c r="AY1539" s="240" t="s">
        <v>224</v>
      </c>
    </row>
    <row r="1540" s="16" customFormat="1">
      <c r="A1540" s="16"/>
      <c r="B1540" s="272"/>
      <c r="C1540" s="273"/>
      <c r="D1540" s="231" t="s">
        <v>268</v>
      </c>
      <c r="E1540" s="274" t="s">
        <v>19</v>
      </c>
      <c r="F1540" s="275" t="s">
        <v>351</v>
      </c>
      <c r="G1540" s="273"/>
      <c r="H1540" s="276">
        <v>1456.961</v>
      </c>
      <c r="I1540" s="277"/>
      <c r="J1540" s="273"/>
      <c r="K1540" s="273"/>
      <c r="L1540" s="278"/>
      <c r="M1540" s="279"/>
      <c r="N1540" s="280"/>
      <c r="O1540" s="280"/>
      <c r="P1540" s="280"/>
      <c r="Q1540" s="280"/>
      <c r="R1540" s="280"/>
      <c r="S1540" s="280"/>
      <c r="T1540" s="281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82" t="s">
        <v>268</v>
      </c>
      <c r="AU1540" s="282" t="s">
        <v>93</v>
      </c>
      <c r="AV1540" s="16" t="s">
        <v>231</v>
      </c>
      <c r="AW1540" s="16" t="s">
        <v>34</v>
      </c>
      <c r="AX1540" s="16" t="s">
        <v>82</v>
      </c>
      <c r="AY1540" s="282" t="s">
        <v>224</v>
      </c>
    </row>
    <row r="1541" s="2" customFormat="1" ht="16.5" customHeight="1">
      <c r="A1541" s="41"/>
      <c r="B1541" s="42"/>
      <c r="C1541" s="286" t="s">
        <v>1648</v>
      </c>
      <c r="D1541" s="286" t="s">
        <v>572</v>
      </c>
      <c r="E1541" s="287" t="s">
        <v>1649</v>
      </c>
      <c r="F1541" s="288" t="s">
        <v>1650</v>
      </c>
      <c r="G1541" s="289" t="s">
        <v>471</v>
      </c>
      <c r="H1541" s="290">
        <v>1682.79</v>
      </c>
      <c r="I1541" s="291"/>
      <c r="J1541" s="292">
        <f>ROUND(I1541*H1541,2)</f>
        <v>0</v>
      </c>
      <c r="K1541" s="288" t="s">
        <v>312</v>
      </c>
      <c r="L1541" s="293"/>
      <c r="M1541" s="294" t="s">
        <v>19</v>
      </c>
      <c r="N1541" s="295" t="s">
        <v>46</v>
      </c>
      <c r="O1541" s="87"/>
      <c r="P1541" s="225">
        <f>O1541*H1541</f>
        <v>0</v>
      </c>
      <c r="Q1541" s="225">
        <v>0.00010000000000000001</v>
      </c>
      <c r="R1541" s="225">
        <f>Q1541*H1541</f>
        <v>0.16827900000000001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254</v>
      </c>
      <c r="AT1541" s="227" t="s">
        <v>572</v>
      </c>
      <c r="AU1541" s="227" t="s">
        <v>93</v>
      </c>
      <c r="AY1541" s="20" t="s">
        <v>224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93</v>
      </c>
      <c r="BK1541" s="228">
        <f>ROUND(I1541*H1541,2)</f>
        <v>0</v>
      </c>
      <c r="BL1541" s="20" t="s">
        <v>231</v>
      </c>
      <c r="BM1541" s="227" t="s">
        <v>1651</v>
      </c>
    </row>
    <row r="1542" s="13" customFormat="1">
      <c r="A1542" s="13"/>
      <c r="B1542" s="229"/>
      <c r="C1542" s="230"/>
      <c r="D1542" s="231" t="s">
        <v>268</v>
      </c>
      <c r="E1542" s="232" t="s">
        <v>19</v>
      </c>
      <c r="F1542" s="233" t="s">
        <v>1652</v>
      </c>
      <c r="G1542" s="230"/>
      <c r="H1542" s="234">
        <v>1602.6569999999999</v>
      </c>
      <c r="I1542" s="235"/>
      <c r="J1542" s="230"/>
      <c r="K1542" s="230"/>
      <c r="L1542" s="236"/>
      <c r="M1542" s="237"/>
      <c r="N1542" s="238"/>
      <c r="O1542" s="238"/>
      <c r="P1542" s="238"/>
      <c r="Q1542" s="238"/>
      <c r="R1542" s="238"/>
      <c r="S1542" s="238"/>
      <c r="T1542" s="239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0" t="s">
        <v>268</v>
      </c>
      <c r="AU1542" s="240" t="s">
        <v>93</v>
      </c>
      <c r="AV1542" s="13" t="s">
        <v>93</v>
      </c>
      <c r="AW1542" s="13" t="s">
        <v>34</v>
      </c>
      <c r="AX1542" s="13" t="s">
        <v>82</v>
      </c>
      <c r="AY1542" s="240" t="s">
        <v>224</v>
      </c>
    </row>
    <row r="1543" s="13" customFormat="1">
      <c r="A1543" s="13"/>
      <c r="B1543" s="229"/>
      <c r="C1543" s="230"/>
      <c r="D1543" s="231" t="s">
        <v>268</v>
      </c>
      <c r="E1543" s="230"/>
      <c r="F1543" s="233" t="s">
        <v>1653</v>
      </c>
      <c r="G1543" s="230"/>
      <c r="H1543" s="234">
        <v>1682.79</v>
      </c>
      <c r="I1543" s="235"/>
      <c r="J1543" s="230"/>
      <c r="K1543" s="230"/>
      <c r="L1543" s="236"/>
      <c r="M1543" s="237"/>
      <c r="N1543" s="238"/>
      <c r="O1543" s="238"/>
      <c r="P1543" s="238"/>
      <c r="Q1543" s="238"/>
      <c r="R1543" s="238"/>
      <c r="S1543" s="238"/>
      <c r="T1543" s="23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0" t="s">
        <v>268</v>
      </c>
      <c r="AU1543" s="240" t="s">
        <v>93</v>
      </c>
      <c r="AV1543" s="13" t="s">
        <v>93</v>
      </c>
      <c r="AW1543" s="13" t="s">
        <v>4</v>
      </c>
      <c r="AX1543" s="13" t="s">
        <v>82</v>
      </c>
      <c r="AY1543" s="240" t="s">
        <v>224</v>
      </c>
    </row>
    <row r="1544" s="2" customFormat="1" ht="55.5" customHeight="1">
      <c r="A1544" s="41"/>
      <c r="B1544" s="42"/>
      <c r="C1544" s="216" t="s">
        <v>1654</v>
      </c>
      <c r="D1544" s="216" t="s">
        <v>227</v>
      </c>
      <c r="E1544" s="217" t="s">
        <v>1655</v>
      </c>
      <c r="F1544" s="218" t="s">
        <v>1656</v>
      </c>
      <c r="G1544" s="219" t="s">
        <v>471</v>
      </c>
      <c r="H1544" s="220">
        <v>1172.5050000000001</v>
      </c>
      <c r="I1544" s="221"/>
      <c r="J1544" s="222">
        <f>ROUND(I1544*H1544,2)</f>
        <v>0</v>
      </c>
      <c r="K1544" s="218" t="s">
        <v>312</v>
      </c>
      <c r="L1544" s="47"/>
      <c r="M1544" s="223" t="s">
        <v>19</v>
      </c>
      <c r="N1544" s="224" t="s">
        <v>46</v>
      </c>
      <c r="O1544" s="87"/>
      <c r="P1544" s="225">
        <f>O1544*H1544</f>
        <v>0</v>
      </c>
      <c r="Q1544" s="225">
        <v>0</v>
      </c>
      <c r="R1544" s="225">
        <f>Q1544*H1544</f>
        <v>0</v>
      </c>
      <c r="S1544" s="225">
        <v>0</v>
      </c>
      <c r="T1544" s="226">
        <f>S1544*H1544</f>
        <v>0</v>
      </c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R1544" s="227" t="s">
        <v>231</v>
      </c>
      <c r="AT1544" s="227" t="s">
        <v>227</v>
      </c>
      <c r="AU1544" s="227" t="s">
        <v>93</v>
      </c>
      <c r="AY1544" s="20" t="s">
        <v>224</v>
      </c>
      <c r="BE1544" s="228">
        <f>IF(N1544="základní",J1544,0)</f>
        <v>0</v>
      </c>
      <c r="BF1544" s="228">
        <f>IF(N1544="snížená",J1544,0)</f>
        <v>0</v>
      </c>
      <c r="BG1544" s="228">
        <f>IF(N1544="zákl. přenesená",J1544,0)</f>
        <v>0</v>
      </c>
      <c r="BH1544" s="228">
        <f>IF(N1544="sníž. přenesená",J1544,0)</f>
        <v>0</v>
      </c>
      <c r="BI1544" s="228">
        <f>IF(N1544="nulová",J1544,0)</f>
        <v>0</v>
      </c>
      <c r="BJ1544" s="20" t="s">
        <v>93</v>
      </c>
      <c r="BK1544" s="228">
        <f>ROUND(I1544*H1544,2)</f>
        <v>0</v>
      </c>
      <c r="BL1544" s="20" t="s">
        <v>231</v>
      </c>
      <c r="BM1544" s="227" t="s">
        <v>1657</v>
      </c>
    </row>
    <row r="1545" s="2" customFormat="1">
      <c r="A1545" s="41"/>
      <c r="B1545" s="42"/>
      <c r="C1545" s="43"/>
      <c r="D1545" s="267" t="s">
        <v>314</v>
      </c>
      <c r="E1545" s="43"/>
      <c r="F1545" s="268" t="s">
        <v>1658</v>
      </c>
      <c r="G1545" s="43"/>
      <c r="H1545" s="43"/>
      <c r="I1545" s="269"/>
      <c r="J1545" s="43"/>
      <c r="K1545" s="43"/>
      <c r="L1545" s="47"/>
      <c r="M1545" s="270"/>
      <c r="N1545" s="271"/>
      <c r="O1545" s="87"/>
      <c r="P1545" s="87"/>
      <c r="Q1545" s="87"/>
      <c r="R1545" s="87"/>
      <c r="S1545" s="87"/>
      <c r="T1545" s="88"/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T1545" s="20" t="s">
        <v>314</v>
      </c>
      <c r="AU1545" s="20" t="s">
        <v>93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496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1505</v>
      </c>
      <c r="G1547" s="230"/>
      <c r="H1547" s="234">
        <v>5.1399999999999997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4" customFormat="1">
      <c r="A1548" s="14"/>
      <c r="B1548" s="246"/>
      <c r="C1548" s="247"/>
      <c r="D1548" s="231" t="s">
        <v>268</v>
      </c>
      <c r="E1548" s="248" t="s">
        <v>19</v>
      </c>
      <c r="F1548" s="249" t="s">
        <v>648</v>
      </c>
      <c r="G1548" s="247"/>
      <c r="H1548" s="248" t="s">
        <v>19</v>
      </c>
      <c r="I1548" s="250"/>
      <c r="J1548" s="247"/>
      <c r="K1548" s="247"/>
      <c r="L1548" s="251"/>
      <c r="M1548" s="252"/>
      <c r="N1548" s="253"/>
      <c r="O1548" s="253"/>
      <c r="P1548" s="253"/>
      <c r="Q1548" s="253"/>
      <c r="R1548" s="253"/>
      <c r="S1548" s="253"/>
      <c r="T1548" s="25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5" t="s">
        <v>268</v>
      </c>
      <c r="AU1548" s="255" t="s">
        <v>93</v>
      </c>
      <c r="AV1548" s="14" t="s">
        <v>82</v>
      </c>
      <c r="AW1548" s="14" t="s">
        <v>34</v>
      </c>
      <c r="AX1548" s="14" t="s">
        <v>74</v>
      </c>
      <c r="AY1548" s="255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1636</v>
      </c>
      <c r="G1549" s="230"/>
      <c r="H1549" s="234">
        <v>40.375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1508</v>
      </c>
      <c r="G1550" s="230"/>
      <c r="H1550" s="234">
        <v>39.130000000000003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3" customFormat="1">
      <c r="A1551" s="13"/>
      <c r="B1551" s="229"/>
      <c r="C1551" s="230"/>
      <c r="D1551" s="231" t="s">
        <v>268</v>
      </c>
      <c r="E1551" s="232" t="s">
        <v>19</v>
      </c>
      <c r="F1551" s="233" t="s">
        <v>1509</v>
      </c>
      <c r="G1551" s="230"/>
      <c r="H1551" s="234">
        <v>146.25</v>
      </c>
      <c r="I1551" s="235"/>
      <c r="J1551" s="230"/>
      <c r="K1551" s="230"/>
      <c r="L1551" s="236"/>
      <c r="M1551" s="237"/>
      <c r="N1551" s="238"/>
      <c r="O1551" s="238"/>
      <c r="P1551" s="238"/>
      <c r="Q1551" s="238"/>
      <c r="R1551" s="238"/>
      <c r="S1551" s="238"/>
      <c r="T1551" s="23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0" t="s">
        <v>268</v>
      </c>
      <c r="AU1551" s="240" t="s">
        <v>93</v>
      </c>
      <c r="AV1551" s="13" t="s">
        <v>93</v>
      </c>
      <c r="AW1551" s="13" t="s">
        <v>34</v>
      </c>
      <c r="AX1551" s="13" t="s">
        <v>74</v>
      </c>
      <c r="AY1551" s="240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1637</v>
      </c>
      <c r="G1552" s="230"/>
      <c r="H1552" s="234">
        <v>23.100000000000001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4" customFormat="1">
      <c r="A1553" s="14"/>
      <c r="B1553" s="246"/>
      <c r="C1553" s="247"/>
      <c r="D1553" s="231" t="s">
        <v>268</v>
      </c>
      <c r="E1553" s="248" t="s">
        <v>19</v>
      </c>
      <c r="F1553" s="249" t="s">
        <v>662</v>
      </c>
      <c r="G1553" s="247"/>
      <c r="H1553" s="248" t="s">
        <v>19</v>
      </c>
      <c r="I1553" s="250"/>
      <c r="J1553" s="247"/>
      <c r="K1553" s="247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268</v>
      </c>
      <c r="AU1553" s="255" t="s">
        <v>93</v>
      </c>
      <c r="AV1553" s="14" t="s">
        <v>82</v>
      </c>
      <c r="AW1553" s="14" t="s">
        <v>34</v>
      </c>
      <c r="AX1553" s="14" t="s">
        <v>74</v>
      </c>
      <c r="AY1553" s="255" t="s">
        <v>224</v>
      </c>
    </row>
    <row r="1554" s="13" customFormat="1">
      <c r="A1554" s="13"/>
      <c r="B1554" s="229"/>
      <c r="C1554" s="230"/>
      <c r="D1554" s="231" t="s">
        <v>268</v>
      </c>
      <c r="E1554" s="232" t="s">
        <v>19</v>
      </c>
      <c r="F1554" s="233" t="s">
        <v>1512</v>
      </c>
      <c r="G1554" s="230"/>
      <c r="H1554" s="234">
        <v>214.91999999999999</v>
      </c>
      <c r="I1554" s="235"/>
      <c r="J1554" s="230"/>
      <c r="K1554" s="230"/>
      <c r="L1554" s="236"/>
      <c r="M1554" s="237"/>
      <c r="N1554" s="238"/>
      <c r="O1554" s="238"/>
      <c r="P1554" s="238"/>
      <c r="Q1554" s="238"/>
      <c r="R1554" s="238"/>
      <c r="S1554" s="238"/>
      <c r="T1554" s="239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0" t="s">
        <v>268</v>
      </c>
      <c r="AU1554" s="240" t="s">
        <v>93</v>
      </c>
      <c r="AV1554" s="13" t="s">
        <v>93</v>
      </c>
      <c r="AW1554" s="13" t="s">
        <v>34</v>
      </c>
      <c r="AX1554" s="13" t="s">
        <v>74</v>
      </c>
      <c r="AY1554" s="240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1638</v>
      </c>
      <c r="G1555" s="230"/>
      <c r="H1555" s="234">
        <v>46.539999999999999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4" customFormat="1">
      <c r="A1556" s="14"/>
      <c r="B1556" s="246"/>
      <c r="C1556" s="247"/>
      <c r="D1556" s="231" t="s">
        <v>268</v>
      </c>
      <c r="E1556" s="248" t="s">
        <v>19</v>
      </c>
      <c r="F1556" s="249" t="s">
        <v>664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268</v>
      </c>
      <c r="AU1556" s="255" t="s">
        <v>93</v>
      </c>
      <c r="AV1556" s="14" t="s">
        <v>82</v>
      </c>
      <c r="AW1556" s="14" t="s">
        <v>34</v>
      </c>
      <c r="AX1556" s="14" t="s">
        <v>74</v>
      </c>
      <c r="AY1556" s="255" t="s">
        <v>224</v>
      </c>
    </row>
    <row r="1557" s="13" customFormat="1">
      <c r="A1557" s="13"/>
      <c r="B1557" s="229"/>
      <c r="C1557" s="230"/>
      <c r="D1557" s="231" t="s">
        <v>268</v>
      </c>
      <c r="E1557" s="232" t="s">
        <v>19</v>
      </c>
      <c r="F1557" s="233" t="s">
        <v>1512</v>
      </c>
      <c r="G1557" s="230"/>
      <c r="H1557" s="234">
        <v>214.91999999999999</v>
      </c>
      <c r="I1557" s="235"/>
      <c r="J1557" s="230"/>
      <c r="K1557" s="230"/>
      <c r="L1557" s="236"/>
      <c r="M1557" s="237"/>
      <c r="N1557" s="238"/>
      <c r="O1557" s="238"/>
      <c r="P1557" s="238"/>
      <c r="Q1557" s="238"/>
      <c r="R1557" s="238"/>
      <c r="S1557" s="238"/>
      <c r="T1557" s="23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0" t="s">
        <v>268</v>
      </c>
      <c r="AU1557" s="240" t="s">
        <v>93</v>
      </c>
      <c r="AV1557" s="13" t="s">
        <v>93</v>
      </c>
      <c r="AW1557" s="13" t="s">
        <v>34</v>
      </c>
      <c r="AX1557" s="13" t="s">
        <v>74</v>
      </c>
      <c r="AY1557" s="240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1638</v>
      </c>
      <c r="G1558" s="230"/>
      <c r="H1558" s="234">
        <v>46.539999999999999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4" customFormat="1">
      <c r="A1559" s="14"/>
      <c r="B1559" s="246"/>
      <c r="C1559" s="247"/>
      <c r="D1559" s="231" t="s">
        <v>268</v>
      </c>
      <c r="E1559" s="248" t="s">
        <v>19</v>
      </c>
      <c r="F1559" s="249" t="s">
        <v>665</v>
      </c>
      <c r="G1559" s="247"/>
      <c r="H1559" s="248" t="s">
        <v>19</v>
      </c>
      <c r="I1559" s="250"/>
      <c r="J1559" s="247"/>
      <c r="K1559" s="247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268</v>
      </c>
      <c r="AU1559" s="255" t="s">
        <v>93</v>
      </c>
      <c r="AV1559" s="14" t="s">
        <v>82</v>
      </c>
      <c r="AW1559" s="14" t="s">
        <v>34</v>
      </c>
      <c r="AX1559" s="14" t="s">
        <v>74</v>
      </c>
      <c r="AY1559" s="255" t="s">
        <v>224</v>
      </c>
    </row>
    <row r="1560" s="13" customFormat="1">
      <c r="A1560" s="13"/>
      <c r="B1560" s="229"/>
      <c r="C1560" s="230"/>
      <c r="D1560" s="231" t="s">
        <v>268</v>
      </c>
      <c r="E1560" s="232" t="s">
        <v>19</v>
      </c>
      <c r="F1560" s="233" t="s">
        <v>1639</v>
      </c>
      <c r="G1560" s="230"/>
      <c r="H1560" s="234">
        <v>195.81</v>
      </c>
      <c r="I1560" s="235"/>
      <c r="J1560" s="230"/>
      <c r="K1560" s="230"/>
      <c r="L1560" s="236"/>
      <c r="M1560" s="237"/>
      <c r="N1560" s="238"/>
      <c r="O1560" s="238"/>
      <c r="P1560" s="238"/>
      <c r="Q1560" s="238"/>
      <c r="R1560" s="238"/>
      <c r="S1560" s="238"/>
      <c r="T1560" s="23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0" t="s">
        <v>268</v>
      </c>
      <c r="AU1560" s="240" t="s">
        <v>93</v>
      </c>
      <c r="AV1560" s="13" t="s">
        <v>93</v>
      </c>
      <c r="AW1560" s="13" t="s">
        <v>34</v>
      </c>
      <c r="AX1560" s="13" t="s">
        <v>74</v>
      </c>
      <c r="AY1560" s="240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1515</v>
      </c>
      <c r="G1561" s="230"/>
      <c r="H1561" s="234">
        <v>54.520000000000003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4" customFormat="1">
      <c r="A1562" s="14"/>
      <c r="B1562" s="246"/>
      <c r="C1562" s="247"/>
      <c r="D1562" s="231" t="s">
        <v>268</v>
      </c>
      <c r="E1562" s="248" t="s">
        <v>19</v>
      </c>
      <c r="F1562" s="249" t="s">
        <v>667</v>
      </c>
      <c r="G1562" s="247"/>
      <c r="H1562" s="248" t="s">
        <v>19</v>
      </c>
      <c r="I1562" s="250"/>
      <c r="J1562" s="247"/>
      <c r="K1562" s="247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268</v>
      </c>
      <c r="AU1562" s="255" t="s">
        <v>93</v>
      </c>
      <c r="AV1562" s="14" t="s">
        <v>82</v>
      </c>
      <c r="AW1562" s="14" t="s">
        <v>34</v>
      </c>
      <c r="AX1562" s="14" t="s">
        <v>74</v>
      </c>
      <c r="AY1562" s="255" t="s">
        <v>224</v>
      </c>
    </row>
    <row r="1563" s="13" customFormat="1">
      <c r="A1563" s="13"/>
      <c r="B1563" s="229"/>
      <c r="C1563" s="230"/>
      <c r="D1563" s="231" t="s">
        <v>268</v>
      </c>
      <c r="E1563" s="232" t="s">
        <v>19</v>
      </c>
      <c r="F1563" s="233" t="s">
        <v>1640</v>
      </c>
      <c r="G1563" s="230"/>
      <c r="H1563" s="234">
        <v>45.840000000000003</v>
      </c>
      <c r="I1563" s="235"/>
      <c r="J1563" s="230"/>
      <c r="K1563" s="230"/>
      <c r="L1563" s="236"/>
      <c r="M1563" s="237"/>
      <c r="N1563" s="238"/>
      <c r="O1563" s="238"/>
      <c r="P1563" s="238"/>
      <c r="Q1563" s="238"/>
      <c r="R1563" s="238"/>
      <c r="S1563" s="238"/>
      <c r="T1563" s="239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0" t="s">
        <v>268</v>
      </c>
      <c r="AU1563" s="240" t="s">
        <v>93</v>
      </c>
      <c r="AV1563" s="13" t="s">
        <v>93</v>
      </c>
      <c r="AW1563" s="13" t="s">
        <v>34</v>
      </c>
      <c r="AX1563" s="13" t="s">
        <v>74</v>
      </c>
      <c r="AY1563" s="240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1517</v>
      </c>
      <c r="G1564" s="230"/>
      <c r="H1564" s="234">
        <v>77.420000000000002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4" customFormat="1">
      <c r="A1565" s="14"/>
      <c r="B1565" s="246"/>
      <c r="C1565" s="247"/>
      <c r="D1565" s="231" t="s">
        <v>268</v>
      </c>
      <c r="E1565" s="248" t="s">
        <v>19</v>
      </c>
      <c r="F1565" s="249" t="s">
        <v>1659</v>
      </c>
      <c r="G1565" s="247"/>
      <c r="H1565" s="248" t="s">
        <v>19</v>
      </c>
      <c r="I1565" s="250"/>
      <c r="J1565" s="247"/>
      <c r="K1565" s="247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268</v>
      </c>
      <c r="AU1565" s="255" t="s">
        <v>93</v>
      </c>
      <c r="AV1565" s="14" t="s">
        <v>82</v>
      </c>
      <c r="AW1565" s="14" t="s">
        <v>34</v>
      </c>
      <c r="AX1565" s="14" t="s">
        <v>74</v>
      </c>
      <c r="AY1565" s="255" t="s">
        <v>224</v>
      </c>
    </row>
    <row r="1566" s="13" customFormat="1">
      <c r="A1566" s="13"/>
      <c r="B1566" s="229"/>
      <c r="C1566" s="230"/>
      <c r="D1566" s="231" t="s">
        <v>268</v>
      </c>
      <c r="E1566" s="232" t="s">
        <v>19</v>
      </c>
      <c r="F1566" s="233" t="s">
        <v>1642</v>
      </c>
      <c r="G1566" s="230"/>
      <c r="H1566" s="234">
        <v>22</v>
      </c>
      <c r="I1566" s="235"/>
      <c r="J1566" s="230"/>
      <c r="K1566" s="230"/>
      <c r="L1566" s="236"/>
      <c r="M1566" s="237"/>
      <c r="N1566" s="238"/>
      <c r="O1566" s="238"/>
      <c r="P1566" s="238"/>
      <c r="Q1566" s="238"/>
      <c r="R1566" s="238"/>
      <c r="S1566" s="238"/>
      <c r="T1566" s="239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0" t="s">
        <v>268</v>
      </c>
      <c r="AU1566" s="240" t="s">
        <v>93</v>
      </c>
      <c r="AV1566" s="13" t="s">
        <v>93</v>
      </c>
      <c r="AW1566" s="13" t="s">
        <v>34</v>
      </c>
      <c r="AX1566" s="13" t="s">
        <v>74</v>
      </c>
      <c r="AY1566" s="240" t="s">
        <v>224</v>
      </c>
    </row>
    <row r="1567" s="16" customFormat="1">
      <c r="A1567" s="16"/>
      <c r="B1567" s="272"/>
      <c r="C1567" s="273"/>
      <c r="D1567" s="231" t="s">
        <v>268</v>
      </c>
      <c r="E1567" s="274" t="s">
        <v>19</v>
      </c>
      <c r="F1567" s="275" t="s">
        <v>351</v>
      </c>
      <c r="G1567" s="273"/>
      <c r="H1567" s="276">
        <v>1172.5050000000001</v>
      </c>
      <c r="I1567" s="277"/>
      <c r="J1567" s="273"/>
      <c r="K1567" s="273"/>
      <c r="L1567" s="278"/>
      <c r="M1567" s="279"/>
      <c r="N1567" s="280"/>
      <c r="O1567" s="280"/>
      <c r="P1567" s="280"/>
      <c r="Q1567" s="280"/>
      <c r="R1567" s="280"/>
      <c r="S1567" s="280"/>
      <c r="T1567" s="281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T1567" s="282" t="s">
        <v>268</v>
      </c>
      <c r="AU1567" s="282" t="s">
        <v>93</v>
      </c>
      <c r="AV1567" s="16" t="s">
        <v>231</v>
      </c>
      <c r="AW1567" s="16" t="s">
        <v>34</v>
      </c>
      <c r="AX1567" s="16" t="s">
        <v>82</v>
      </c>
      <c r="AY1567" s="282" t="s">
        <v>224</v>
      </c>
    </row>
    <row r="1568" s="2" customFormat="1" ht="24.15" customHeight="1">
      <c r="A1568" s="41"/>
      <c r="B1568" s="42"/>
      <c r="C1568" s="286" t="s">
        <v>1660</v>
      </c>
      <c r="D1568" s="286" t="s">
        <v>572</v>
      </c>
      <c r="E1568" s="287" t="s">
        <v>1661</v>
      </c>
      <c r="F1568" s="288" t="s">
        <v>1662</v>
      </c>
      <c r="G1568" s="289" t="s">
        <v>471</v>
      </c>
      <c r="H1568" s="290">
        <v>1289.7560000000001</v>
      </c>
      <c r="I1568" s="291"/>
      <c r="J1568" s="292">
        <f>ROUND(I1568*H1568,2)</f>
        <v>0</v>
      </c>
      <c r="K1568" s="288" t="s">
        <v>312</v>
      </c>
      <c r="L1568" s="293"/>
      <c r="M1568" s="294" t="s">
        <v>19</v>
      </c>
      <c r="N1568" s="295" t="s">
        <v>46</v>
      </c>
      <c r="O1568" s="87"/>
      <c r="P1568" s="225">
        <f>O1568*H1568</f>
        <v>0</v>
      </c>
      <c r="Q1568" s="225">
        <v>4.0000000000000003E-05</v>
      </c>
      <c r="R1568" s="225">
        <f>Q1568*H1568</f>
        <v>0.051590240000000009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254</v>
      </c>
      <c r="AT1568" s="227" t="s">
        <v>572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13" customFormat="1">
      <c r="A1569" s="13"/>
      <c r="B1569" s="229"/>
      <c r="C1569" s="230"/>
      <c r="D1569" s="231" t="s">
        <v>268</v>
      </c>
      <c r="E1569" s="232" t="s">
        <v>19</v>
      </c>
      <c r="F1569" s="233" t="s">
        <v>1664</v>
      </c>
      <c r="G1569" s="230"/>
      <c r="H1569" s="234">
        <v>1289.7560000000001</v>
      </c>
      <c r="I1569" s="235"/>
      <c r="J1569" s="230"/>
      <c r="K1569" s="230"/>
      <c r="L1569" s="236"/>
      <c r="M1569" s="237"/>
      <c r="N1569" s="238"/>
      <c r="O1569" s="238"/>
      <c r="P1569" s="238"/>
      <c r="Q1569" s="238"/>
      <c r="R1569" s="238"/>
      <c r="S1569" s="238"/>
      <c r="T1569" s="239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0" t="s">
        <v>268</v>
      </c>
      <c r="AU1569" s="240" t="s">
        <v>93</v>
      </c>
      <c r="AV1569" s="13" t="s">
        <v>93</v>
      </c>
      <c r="AW1569" s="13" t="s">
        <v>34</v>
      </c>
      <c r="AX1569" s="13" t="s">
        <v>82</v>
      </c>
      <c r="AY1569" s="240" t="s">
        <v>224</v>
      </c>
    </row>
    <row r="1570" s="2" customFormat="1" ht="24.15" customHeight="1">
      <c r="A1570" s="41"/>
      <c r="B1570" s="42"/>
      <c r="C1570" s="216" t="s">
        <v>1665</v>
      </c>
      <c r="D1570" s="216" t="s">
        <v>227</v>
      </c>
      <c r="E1570" s="217" t="s">
        <v>1666</v>
      </c>
      <c r="F1570" s="218" t="s">
        <v>1667</v>
      </c>
      <c r="G1570" s="219" t="s">
        <v>266</v>
      </c>
      <c r="H1570" s="220">
        <v>2325.384</v>
      </c>
      <c r="I1570" s="221"/>
      <c r="J1570" s="222">
        <f>ROUND(I1570*H1570,2)</f>
        <v>0</v>
      </c>
      <c r="K1570" s="218" t="s">
        <v>312</v>
      </c>
      <c r="L1570" s="47"/>
      <c r="M1570" s="223" t="s">
        <v>19</v>
      </c>
      <c r="N1570" s="224" t="s">
        <v>46</v>
      </c>
      <c r="O1570" s="87"/>
      <c r="P1570" s="225">
        <f>O1570*H1570</f>
        <v>0</v>
      </c>
      <c r="Q1570" s="225">
        <v>0.00013999999999999999</v>
      </c>
      <c r="R1570" s="225">
        <f>Q1570*H1570</f>
        <v>0.32555375999999997</v>
      </c>
      <c r="S1570" s="225">
        <v>0</v>
      </c>
      <c r="T1570" s="226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7" t="s">
        <v>231</v>
      </c>
      <c r="AT1570" s="227" t="s">
        <v>227</v>
      </c>
      <c r="AU1570" s="227" t="s">
        <v>93</v>
      </c>
      <c r="AY1570" s="20" t="s">
        <v>224</v>
      </c>
      <c r="BE1570" s="228">
        <f>IF(N1570="základní",J1570,0)</f>
        <v>0</v>
      </c>
      <c r="BF1570" s="228">
        <f>IF(N1570="snížená",J1570,0)</f>
        <v>0</v>
      </c>
      <c r="BG1570" s="228">
        <f>IF(N1570="zákl. přenesená",J1570,0)</f>
        <v>0</v>
      </c>
      <c r="BH1570" s="228">
        <f>IF(N1570="sníž. přenesená",J1570,0)</f>
        <v>0</v>
      </c>
      <c r="BI1570" s="228">
        <f>IF(N1570="nulová",J1570,0)</f>
        <v>0</v>
      </c>
      <c r="BJ1570" s="20" t="s">
        <v>93</v>
      </c>
      <c r="BK1570" s="228">
        <f>ROUND(I1570*H1570,2)</f>
        <v>0</v>
      </c>
      <c r="BL1570" s="20" t="s">
        <v>231</v>
      </c>
      <c r="BM1570" s="227" t="s">
        <v>1668</v>
      </c>
    </row>
    <row r="1571" s="2" customFormat="1">
      <c r="A1571" s="41"/>
      <c r="B1571" s="42"/>
      <c r="C1571" s="43"/>
      <c r="D1571" s="267" t="s">
        <v>314</v>
      </c>
      <c r="E1571" s="43"/>
      <c r="F1571" s="268" t="s">
        <v>1669</v>
      </c>
      <c r="G1571" s="43"/>
      <c r="H1571" s="43"/>
      <c r="I1571" s="269"/>
      <c r="J1571" s="43"/>
      <c r="K1571" s="43"/>
      <c r="L1571" s="47"/>
      <c r="M1571" s="270"/>
      <c r="N1571" s="271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314</v>
      </c>
      <c r="AU1571" s="20" t="s">
        <v>93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1602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1603</v>
      </c>
      <c r="G1573" s="230"/>
      <c r="H1573" s="234">
        <v>18.696999999999999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1604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1605</v>
      </c>
      <c r="G1575" s="230"/>
      <c r="H1575" s="234">
        <v>2220.9009999999998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1606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1607</v>
      </c>
      <c r="G1577" s="230"/>
      <c r="H1577" s="234">
        <v>187.642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1608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1609</v>
      </c>
      <c r="G1579" s="230"/>
      <c r="H1579" s="234">
        <v>203.87000000000001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4" customFormat="1">
      <c r="A1580" s="14"/>
      <c r="B1580" s="246"/>
      <c r="C1580" s="247"/>
      <c r="D1580" s="231" t="s">
        <v>268</v>
      </c>
      <c r="E1580" s="248" t="s">
        <v>19</v>
      </c>
      <c r="F1580" s="249" t="s">
        <v>667</v>
      </c>
      <c r="G1580" s="247"/>
      <c r="H1580" s="248" t="s">
        <v>19</v>
      </c>
      <c r="I1580" s="250"/>
      <c r="J1580" s="247"/>
      <c r="K1580" s="247"/>
      <c r="L1580" s="251"/>
      <c r="M1580" s="252"/>
      <c r="N1580" s="253"/>
      <c r="O1580" s="253"/>
      <c r="P1580" s="253"/>
      <c r="Q1580" s="253"/>
      <c r="R1580" s="253"/>
      <c r="S1580" s="253"/>
      <c r="T1580" s="25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5" t="s">
        <v>268</v>
      </c>
      <c r="AU1580" s="255" t="s">
        <v>93</v>
      </c>
      <c r="AV1580" s="14" t="s">
        <v>82</v>
      </c>
      <c r="AW1580" s="14" t="s">
        <v>34</v>
      </c>
      <c r="AX1580" s="14" t="s">
        <v>74</v>
      </c>
      <c r="AY1580" s="255" t="s">
        <v>224</v>
      </c>
    </row>
    <row r="1581" s="13" customFormat="1">
      <c r="A1581" s="13"/>
      <c r="B1581" s="229"/>
      <c r="C1581" s="230"/>
      <c r="D1581" s="231" t="s">
        <v>268</v>
      </c>
      <c r="E1581" s="232" t="s">
        <v>19</v>
      </c>
      <c r="F1581" s="233" t="s">
        <v>1610</v>
      </c>
      <c r="G1581" s="230"/>
      <c r="H1581" s="234">
        <v>106.414</v>
      </c>
      <c r="I1581" s="235"/>
      <c r="J1581" s="230"/>
      <c r="K1581" s="230"/>
      <c r="L1581" s="236"/>
      <c r="M1581" s="237"/>
      <c r="N1581" s="238"/>
      <c r="O1581" s="238"/>
      <c r="P1581" s="238"/>
      <c r="Q1581" s="238"/>
      <c r="R1581" s="238"/>
      <c r="S1581" s="238"/>
      <c r="T1581" s="23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0" t="s">
        <v>268</v>
      </c>
      <c r="AU1581" s="240" t="s">
        <v>93</v>
      </c>
      <c r="AV1581" s="13" t="s">
        <v>93</v>
      </c>
      <c r="AW1581" s="13" t="s">
        <v>34</v>
      </c>
      <c r="AX1581" s="13" t="s">
        <v>74</v>
      </c>
      <c r="AY1581" s="240" t="s">
        <v>224</v>
      </c>
    </row>
    <row r="1582" s="13" customFormat="1">
      <c r="A1582" s="13"/>
      <c r="B1582" s="229"/>
      <c r="C1582" s="230"/>
      <c r="D1582" s="231" t="s">
        <v>268</v>
      </c>
      <c r="E1582" s="232" t="s">
        <v>19</v>
      </c>
      <c r="F1582" s="233" t="s">
        <v>1611</v>
      </c>
      <c r="G1582" s="230"/>
      <c r="H1582" s="234">
        <v>296.97899999999998</v>
      </c>
      <c r="I1582" s="235"/>
      <c r="J1582" s="230"/>
      <c r="K1582" s="230"/>
      <c r="L1582" s="236"/>
      <c r="M1582" s="237"/>
      <c r="N1582" s="238"/>
      <c r="O1582" s="238"/>
      <c r="P1582" s="238"/>
      <c r="Q1582" s="238"/>
      <c r="R1582" s="238"/>
      <c r="S1582" s="238"/>
      <c r="T1582" s="239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0" t="s">
        <v>268</v>
      </c>
      <c r="AU1582" s="240" t="s">
        <v>93</v>
      </c>
      <c r="AV1582" s="13" t="s">
        <v>93</v>
      </c>
      <c r="AW1582" s="13" t="s">
        <v>34</v>
      </c>
      <c r="AX1582" s="13" t="s">
        <v>74</v>
      </c>
      <c r="AY1582" s="240" t="s">
        <v>224</v>
      </c>
    </row>
    <row r="1583" s="14" customFormat="1">
      <c r="A1583" s="14"/>
      <c r="B1583" s="246"/>
      <c r="C1583" s="247"/>
      <c r="D1583" s="231" t="s">
        <v>268</v>
      </c>
      <c r="E1583" s="248" t="s">
        <v>19</v>
      </c>
      <c r="F1583" s="249" t="s">
        <v>1612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268</v>
      </c>
      <c r="AU1583" s="255" t="s">
        <v>93</v>
      </c>
      <c r="AV1583" s="14" t="s">
        <v>82</v>
      </c>
      <c r="AW1583" s="14" t="s">
        <v>34</v>
      </c>
      <c r="AX1583" s="14" t="s">
        <v>74</v>
      </c>
      <c r="AY1583" s="255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1613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1614</v>
      </c>
      <c r="G1585" s="230"/>
      <c r="H1585" s="234">
        <v>16.096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669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1615</v>
      </c>
      <c r="G1587" s="230"/>
      <c r="H1587" s="234">
        <v>102.465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4" customFormat="1">
      <c r="A1588" s="14"/>
      <c r="B1588" s="246"/>
      <c r="C1588" s="247"/>
      <c r="D1588" s="231" t="s">
        <v>268</v>
      </c>
      <c r="E1588" s="248" t="s">
        <v>19</v>
      </c>
      <c r="F1588" s="249" t="s">
        <v>1008</v>
      </c>
      <c r="G1588" s="247"/>
      <c r="H1588" s="248" t="s">
        <v>19</v>
      </c>
      <c r="I1588" s="250"/>
      <c r="J1588" s="247"/>
      <c r="K1588" s="247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268</v>
      </c>
      <c r="AU1588" s="255" t="s">
        <v>93</v>
      </c>
      <c r="AV1588" s="14" t="s">
        <v>82</v>
      </c>
      <c r="AW1588" s="14" t="s">
        <v>34</v>
      </c>
      <c r="AX1588" s="14" t="s">
        <v>74</v>
      </c>
      <c r="AY1588" s="255" t="s">
        <v>224</v>
      </c>
    </row>
    <row r="1589" s="13" customFormat="1">
      <c r="A1589" s="13"/>
      <c r="B1589" s="229"/>
      <c r="C1589" s="230"/>
      <c r="D1589" s="231" t="s">
        <v>268</v>
      </c>
      <c r="E1589" s="232" t="s">
        <v>19</v>
      </c>
      <c r="F1589" s="233" t="s">
        <v>1616</v>
      </c>
      <c r="G1589" s="230"/>
      <c r="H1589" s="234">
        <v>46.625</v>
      </c>
      <c r="I1589" s="235"/>
      <c r="J1589" s="230"/>
      <c r="K1589" s="230"/>
      <c r="L1589" s="236"/>
      <c r="M1589" s="237"/>
      <c r="N1589" s="238"/>
      <c r="O1589" s="238"/>
      <c r="P1589" s="238"/>
      <c r="Q1589" s="238"/>
      <c r="R1589" s="238"/>
      <c r="S1589" s="238"/>
      <c r="T1589" s="239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0" t="s">
        <v>268</v>
      </c>
      <c r="AU1589" s="240" t="s">
        <v>93</v>
      </c>
      <c r="AV1589" s="13" t="s">
        <v>93</v>
      </c>
      <c r="AW1589" s="13" t="s">
        <v>34</v>
      </c>
      <c r="AX1589" s="13" t="s">
        <v>74</v>
      </c>
      <c r="AY1589" s="240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1617</v>
      </c>
      <c r="G1590" s="230"/>
      <c r="H1590" s="234">
        <v>0.95999999999999996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1618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1619</v>
      </c>
      <c r="G1592" s="230"/>
      <c r="H1592" s="234">
        <v>18.079999999999998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1620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1621</v>
      </c>
      <c r="G1594" s="230"/>
      <c r="H1594" s="234">
        <v>-1259.711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1629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1630</v>
      </c>
      <c r="G1596" s="230"/>
      <c r="H1596" s="234">
        <v>293.12599999999998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4" customFormat="1">
      <c r="A1597" s="14"/>
      <c r="B1597" s="246"/>
      <c r="C1597" s="247"/>
      <c r="D1597" s="231" t="s">
        <v>268</v>
      </c>
      <c r="E1597" s="248" t="s">
        <v>19</v>
      </c>
      <c r="F1597" s="249" t="s">
        <v>1622</v>
      </c>
      <c r="G1597" s="247"/>
      <c r="H1597" s="248" t="s">
        <v>19</v>
      </c>
      <c r="I1597" s="250"/>
      <c r="J1597" s="247"/>
      <c r="K1597" s="247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268</v>
      </c>
      <c r="AU1597" s="255" t="s">
        <v>93</v>
      </c>
      <c r="AV1597" s="14" t="s">
        <v>82</v>
      </c>
      <c r="AW1597" s="14" t="s">
        <v>34</v>
      </c>
      <c r="AX1597" s="14" t="s">
        <v>74</v>
      </c>
      <c r="AY1597" s="255" t="s">
        <v>224</v>
      </c>
    </row>
    <row r="1598" s="13" customFormat="1">
      <c r="A1598" s="13"/>
      <c r="B1598" s="229"/>
      <c r="C1598" s="230"/>
      <c r="D1598" s="231" t="s">
        <v>268</v>
      </c>
      <c r="E1598" s="232" t="s">
        <v>19</v>
      </c>
      <c r="F1598" s="233" t="s">
        <v>1623</v>
      </c>
      <c r="G1598" s="230"/>
      <c r="H1598" s="234">
        <v>73.239999999999995</v>
      </c>
      <c r="I1598" s="235"/>
      <c r="J1598" s="230"/>
      <c r="K1598" s="230"/>
      <c r="L1598" s="236"/>
      <c r="M1598" s="237"/>
      <c r="N1598" s="238"/>
      <c r="O1598" s="238"/>
      <c r="P1598" s="238"/>
      <c r="Q1598" s="238"/>
      <c r="R1598" s="238"/>
      <c r="S1598" s="238"/>
      <c r="T1598" s="239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0" t="s">
        <v>268</v>
      </c>
      <c r="AU1598" s="240" t="s">
        <v>93</v>
      </c>
      <c r="AV1598" s="13" t="s">
        <v>93</v>
      </c>
      <c r="AW1598" s="13" t="s">
        <v>34</v>
      </c>
      <c r="AX1598" s="13" t="s">
        <v>74</v>
      </c>
      <c r="AY1598" s="240" t="s">
        <v>224</v>
      </c>
    </row>
    <row r="1599" s="16" customFormat="1">
      <c r="A1599" s="16"/>
      <c r="B1599" s="272"/>
      <c r="C1599" s="273"/>
      <c r="D1599" s="231" t="s">
        <v>268</v>
      </c>
      <c r="E1599" s="274" t="s">
        <v>19</v>
      </c>
      <c r="F1599" s="275" t="s">
        <v>351</v>
      </c>
      <c r="G1599" s="273"/>
      <c r="H1599" s="276">
        <v>2325.384</v>
      </c>
      <c r="I1599" s="277"/>
      <c r="J1599" s="273"/>
      <c r="K1599" s="273"/>
      <c r="L1599" s="278"/>
      <c r="M1599" s="279"/>
      <c r="N1599" s="280"/>
      <c r="O1599" s="280"/>
      <c r="P1599" s="280"/>
      <c r="Q1599" s="280"/>
      <c r="R1599" s="280"/>
      <c r="S1599" s="280"/>
      <c r="T1599" s="281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2" t="s">
        <v>268</v>
      </c>
      <c r="AU1599" s="282" t="s">
        <v>93</v>
      </c>
      <c r="AV1599" s="16" t="s">
        <v>231</v>
      </c>
      <c r="AW1599" s="16" t="s">
        <v>34</v>
      </c>
      <c r="AX1599" s="16" t="s">
        <v>82</v>
      </c>
      <c r="AY1599" s="282" t="s">
        <v>224</v>
      </c>
    </row>
    <row r="1600" s="2" customFormat="1" ht="66.75" customHeight="1">
      <c r="A1600" s="41"/>
      <c r="B1600" s="42"/>
      <c r="C1600" s="216" t="s">
        <v>1670</v>
      </c>
      <c r="D1600" s="216" t="s">
        <v>227</v>
      </c>
      <c r="E1600" s="217" t="s">
        <v>1671</v>
      </c>
      <c r="F1600" s="218" t="s">
        <v>1672</v>
      </c>
      <c r="G1600" s="219" t="s">
        <v>266</v>
      </c>
      <c r="H1600" s="220">
        <v>262.86099999999999</v>
      </c>
      <c r="I1600" s="221"/>
      <c r="J1600" s="222">
        <f>ROUND(I1600*H1600,2)</f>
        <v>0</v>
      </c>
      <c r="K1600" s="218" t="s">
        <v>312</v>
      </c>
      <c r="L1600" s="47"/>
      <c r="M1600" s="223" t="s">
        <v>19</v>
      </c>
      <c r="N1600" s="224" t="s">
        <v>46</v>
      </c>
      <c r="O1600" s="87"/>
      <c r="P1600" s="225">
        <f>O1600*H1600</f>
        <v>0</v>
      </c>
      <c r="Q1600" s="225">
        <v>0.0086</v>
      </c>
      <c r="R1600" s="225">
        <f>Q1600*H1600</f>
        <v>2.2606045999999997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231</v>
      </c>
      <c r="AT1600" s="227" t="s">
        <v>227</v>
      </c>
      <c r="AU1600" s="227" t="s">
        <v>93</v>
      </c>
      <c r="AY1600" s="20" t="s">
        <v>224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93</v>
      </c>
      <c r="BK1600" s="228">
        <f>ROUND(I1600*H1600,2)</f>
        <v>0</v>
      </c>
      <c r="BL1600" s="20" t="s">
        <v>231</v>
      </c>
      <c r="BM1600" s="227" t="s">
        <v>1673</v>
      </c>
    </row>
    <row r="1601" s="2" customFormat="1">
      <c r="A1601" s="41"/>
      <c r="B1601" s="42"/>
      <c r="C1601" s="43"/>
      <c r="D1601" s="267" t="s">
        <v>314</v>
      </c>
      <c r="E1601" s="43"/>
      <c r="F1601" s="268" t="s">
        <v>1674</v>
      </c>
      <c r="G1601" s="43"/>
      <c r="H1601" s="43"/>
      <c r="I1601" s="269"/>
      <c r="J1601" s="43"/>
      <c r="K1601" s="43"/>
      <c r="L1601" s="47"/>
      <c r="M1601" s="270"/>
      <c r="N1601" s="271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314</v>
      </c>
      <c r="AU1601" s="20" t="s">
        <v>93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1675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1676</v>
      </c>
      <c r="G1603" s="230"/>
      <c r="H1603" s="234">
        <v>122.493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1677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1678</v>
      </c>
      <c r="G1605" s="230"/>
      <c r="H1605" s="234">
        <v>8.4700000000000006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1679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1680</v>
      </c>
      <c r="G1607" s="230"/>
      <c r="H1607" s="234">
        <v>11.448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4" customFormat="1">
      <c r="A1608" s="14"/>
      <c r="B1608" s="246"/>
      <c r="C1608" s="247"/>
      <c r="D1608" s="231" t="s">
        <v>268</v>
      </c>
      <c r="E1608" s="248" t="s">
        <v>19</v>
      </c>
      <c r="F1608" s="249" t="s">
        <v>1681</v>
      </c>
      <c r="G1608" s="247"/>
      <c r="H1608" s="248" t="s">
        <v>19</v>
      </c>
      <c r="I1608" s="250"/>
      <c r="J1608" s="247"/>
      <c r="K1608" s="247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268</v>
      </c>
      <c r="AU1608" s="255" t="s">
        <v>93</v>
      </c>
      <c r="AV1608" s="14" t="s">
        <v>82</v>
      </c>
      <c r="AW1608" s="14" t="s">
        <v>34</v>
      </c>
      <c r="AX1608" s="14" t="s">
        <v>74</v>
      </c>
      <c r="AY1608" s="255" t="s">
        <v>224</v>
      </c>
    </row>
    <row r="1609" s="13" customFormat="1">
      <c r="A1609" s="13"/>
      <c r="B1609" s="229"/>
      <c r="C1609" s="230"/>
      <c r="D1609" s="231" t="s">
        <v>268</v>
      </c>
      <c r="E1609" s="232" t="s">
        <v>19</v>
      </c>
      <c r="F1609" s="233" t="s">
        <v>1682</v>
      </c>
      <c r="G1609" s="230"/>
      <c r="H1609" s="234">
        <v>120.45</v>
      </c>
      <c r="I1609" s="235"/>
      <c r="J1609" s="230"/>
      <c r="K1609" s="230"/>
      <c r="L1609" s="236"/>
      <c r="M1609" s="237"/>
      <c r="N1609" s="238"/>
      <c r="O1609" s="238"/>
      <c r="P1609" s="238"/>
      <c r="Q1609" s="238"/>
      <c r="R1609" s="238"/>
      <c r="S1609" s="238"/>
      <c r="T1609" s="239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40" t="s">
        <v>268</v>
      </c>
      <c r="AU1609" s="240" t="s">
        <v>93</v>
      </c>
      <c r="AV1609" s="13" t="s">
        <v>93</v>
      </c>
      <c r="AW1609" s="13" t="s">
        <v>34</v>
      </c>
      <c r="AX1609" s="13" t="s">
        <v>74</v>
      </c>
      <c r="AY1609" s="240" t="s">
        <v>224</v>
      </c>
    </row>
    <row r="1610" s="16" customFormat="1">
      <c r="A1610" s="16"/>
      <c r="B1610" s="272"/>
      <c r="C1610" s="273"/>
      <c r="D1610" s="231" t="s">
        <v>268</v>
      </c>
      <c r="E1610" s="274" t="s">
        <v>19</v>
      </c>
      <c r="F1610" s="275" t="s">
        <v>351</v>
      </c>
      <c r="G1610" s="273"/>
      <c r="H1610" s="276">
        <v>262.86099999999999</v>
      </c>
      <c r="I1610" s="277"/>
      <c r="J1610" s="273"/>
      <c r="K1610" s="273"/>
      <c r="L1610" s="278"/>
      <c r="M1610" s="279"/>
      <c r="N1610" s="280"/>
      <c r="O1610" s="280"/>
      <c r="P1610" s="280"/>
      <c r="Q1610" s="280"/>
      <c r="R1610" s="280"/>
      <c r="S1610" s="280"/>
      <c r="T1610" s="281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2" t="s">
        <v>268</v>
      </c>
      <c r="AU1610" s="282" t="s">
        <v>93</v>
      </c>
      <c r="AV1610" s="16" t="s">
        <v>231</v>
      </c>
      <c r="AW1610" s="16" t="s">
        <v>34</v>
      </c>
      <c r="AX1610" s="16" t="s">
        <v>82</v>
      </c>
      <c r="AY1610" s="282" t="s">
        <v>224</v>
      </c>
    </row>
    <row r="1611" s="2" customFormat="1" ht="24.15" customHeight="1">
      <c r="A1611" s="41"/>
      <c r="B1611" s="42"/>
      <c r="C1611" s="286" t="s">
        <v>1683</v>
      </c>
      <c r="D1611" s="286" t="s">
        <v>572</v>
      </c>
      <c r="E1611" s="287" t="s">
        <v>1684</v>
      </c>
      <c r="F1611" s="288" t="s">
        <v>1685</v>
      </c>
      <c r="G1611" s="289" t="s">
        <v>266</v>
      </c>
      <c r="H1611" s="290">
        <v>276.00400000000002</v>
      </c>
      <c r="I1611" s="291"/>
      <c r="J1611" s="292">
        <f>ROUND(I1611*H1611,2)</f>
        <v>0</v>
      </c>
      <c r="K1611" s="288" t="s">
        <v>312</v>
      </c>
      <c r="L1611" s="293"/>
      <c r="M1611" s="294" t="s">
        <v>19</v>
      </c>
      <c r="N1611" s="295" t="s">
        <v>46</v>
      </c>
      <c r="O1611" s="87"/>
      <c r="P1611" s="225">
        <f>O1611*H1611</f>
        <v>0</v>
      </c>
      <c r="Q1611" s="225">
        <v>0.0052500000000000003</v>
      </c>
      <c r="R1611" s="225">
        <f>Q1611*H1611</f>
        <v>1.4490210000000001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254</v>
      </c>
      <c r="AT1611" s="227" t="s">
        <v>572</v>
      </c>
      <c r="AU1611" s="227" t="s">
        <v>93</v>
      </c>
      <c r="AY1611" s="20" t="s">
        <v>224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93</v>
      </c>
      <c r="BK1611" s="228">
        <f>ROUND(I1611*H1611,2)</f>
        <v>0</v>
      </c>
      <c r="BL1611" s="20" t="s">
        <v>231</v>
      </c>
      <c r="BM1611" s="227" t="s">
        <v>1686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1675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1676</v>
      </c>
      <c r="G1613" s="230"/>
      <c r="H1613" s="234">
        <v>122.493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1677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1678</v>
      </c>
      <c r="G1615" s="230"/>
      <c r="H1615" s="234">
        <v>8.4700000000000006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1679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1680</v>
      </c>
      <c r="G1617" s="230"/>
      <c r="H1617" s="234">
        <v>11.448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4" customFormat="1">
      <c r="A1618" s="14"/>
      <c r="B1618" s="246"/>
      <c r="C1618" s="247"/>
      <c r="D1618" s="231" t="s">
        <v>268</v>
      </c>
      <c r="E1618" s="248" t="s">
        <v>19</v>
      </c>
      <c r="F1618" s="249" t="s">
        <v>1681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268</v>
      </c>
      <c r="AU1618" s="255" t="s">
        <v>93</v>
      </c>
      <c r="AV1618" s="14" t="s">
        <v>82</v>
      </c>
      <c r="AW1618" s="14" t="s">
        <v>34</v>
      </c>
      <c r="AX1618" s="14" t="s">
        <v>74</v>
      </c>
      <c r="AY1618" s="255" t="s">
        <v>224</v>
      </c>
    </row>
    <row r="1619" s="13" customFormat="1">
      <c r="A1619" s="13"/>
      <c r="B1619" s="229"/>
      <c r="C1619" s="230"/>
      <c r="D1619" s="231" t="s">
        <v>268</v>
      </c>
      <c r="E1619" s="232" t="s">
        <v>19</v>
      </c>
      <c r="F1619" s="233" t="s">
        <v>1682</v>
      </c>
      <c r="G1619" s="230"/>
      <c r="H1619" s="234">
        <v>120.45</v>
      </c>
      <c r="I1619" s="235"/>
      <c r="J1619" s="230"/>
      <c r="K1619" s="230"/>
      <c r="L1619" s="236"/>
      <c r="M1619" s="237"/>
      <c r="N1619" s="238"/>
      <c r="O1619" s="238"/>
      <c r="P1619" s="238"/>
      <c r="Q1619" s="238"/>
      <c r="R1619" s="238"/>
      <c r="S1619" s="238"/>
      <c r="T1619" s="239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0" t="s">
        <v>268</v>
      </c>
      <c r="AU1619" s="240" t="s">
        <v>93</v>
      </c>
      <c r="AV1619" s="13" t="s">
        <v>93</v>
      </c>
      <c r="AW1619" s="13" t="s">
        <v>34</v>
      </c>
      <c r="AX1619" s="13" t="s">
        <v>74</v>
      </c>
      <c r="AY1619" s="240" t="s">
        <v>224</v>
      </c>
    </row>
    <row r="1620" s="15" customFormat="1">
      <c r="A1620" s="15"/>
      <c r="B1620" s="256"/>
      <c r="C1620" s="257"/>
      <c r="D1620" s="231" t="s">
        <v>268</v>
      </c>
      <c r="E1620" s="258" t="s">
        <v>19</v>
      </c>
      <c r="F1620" s="259" t="s">
        <v>300</v>
      </c>
      <c r="G1620" s="257"/>
      <c r="H1620" s="260">
        <v>262.86099999999999</v>
      </c>
      <c r="I1620" s="261"/>
      <c r="J1620" s="257"/>
      <c r="K1620" s="257"/>
      <c r="L1620" s="262"/>
      <c r="M1620" s="263"/>
      <c r="N1620" s="264"/>
      <c r="O1620" s="264"/>
      <c r="P1620" s="264"/>
      <c r="Q1620" s="264"/>
      <c r="R1620" s="264"/>
      <c r="S1620" s="264"/>
      <c r="T1620" s="26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6" t="s">
        <v>268</v>
      </c>
      <c r="AU1620" s="266" t="s">
        <v>93</v>
      </c>
      <c r="AV1620" s="15" t="s">
        <v>108</v>
      </c>
      <c r="AW1620" s="15" t="s">
        <v>34</v>
      </c>
      <c r="AX1620" s="15" t="s">
        <v>74</v>
      </c>
      <c r="AY1620" s="266" t="s">
        <v>224</v>
      </c>
    </row>
    <row r="1621" s="14" customFormat="1">
      <c r="A1621" s="14"/>
      <c r="B1621" s="246"/>
      <c r="C1621" s="247"/>
      <c r="D1621" s="231" t="s">
        <v>268</v>
      </c>
      <c r="E1621" s="248" t="s">
        <v>19</v>
      </c>
      <c r="F1621" s="249" t="s">
        <v>1687</v>
      </c>
      <c r="G1621" s="247"/>
      <c r="H1621" s="248" t="s">
        <v>19</v>
      </c>
      <c r="I1621" s="250"/>
      <c r="J1621" s="247"/>
      <c r="K1621" s="247"/>
      <c r="L1621" s="251"/>
      <c r="M1621" s="252"/>
      <c r="N1621" s="253"/>
      <c r="O1621" s="253"/>
      <c r="P1621" s="253"/>
      <c r="Q1621" s="253"/>
      <c r="R1621" s="253"/>
      <c r="S1621" s="253"/>
      <c r="T1621" s="25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5" t="s">
        <v>268</v>
      </c>
      <c r="AU1621" s="255" t="s">
        <v>93</v>
      </c>
      <c r="AV1621" s="14" t="s">
        <v>82</v>
      </c>
      <c r="AW1621" s="14" t="s">
        <v>34</v>
      </c>
      <c r="AX1621" s="14" t="s">
        <v>74</v>
      </c>
      <c r="AY1621" s="255" t="s">
        <v>224</v>
      </c>
    </row>
    <row r="1622" s="13" customFormat="1">
      <c r="A1622" s="13"/>
      <c r="B1622" s="229"/>
      <c r="C1622" s="230"/>
      <c r="D1622" s="231" t="s">
        <v>268</v>
      </c>
      <c r="E1622" s="232" t="s">
        <v>19</v>
      </c>
      <c r="F1622" s="233" t="s">
        <v>1688</v>
      </c>
      <c r="G1622" s="230"/>
      <c r="H1622" s="234">
        <v>13.143000000000001</v>
      </c>
      <c r="I1622" s="235"/>
      <c r="J1622" s="230"/>
      <c r="K1622" s="230"/>
      <c r="L1622" s="236"/>
      <c r="M1622" s="237"/>
      <c r="N1622" s="238"/>
      <c r="O1622" s="238"/>
      <c r="P1622" s="238"/>
      <c r="Q1622" s="238"/>
      <c r="R1622" s="238"/>
      <c r="S1622" s="238"/>
      <c r="T1622" s="239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0" t="s">
        <v>268</v>
      </c>
      <c r="AU1622" s="240" t="s">
        <v>93</v>
      </c>
      <c r="AV1622" s="13" t="s">
        <v>93</v>
      </c>
      <c r="AW1622" s="13" t="s">
        <v>34</v>
      </c>
      <c r="AX1622" s="13" t="s">
        <v>74</v>
      </c>
      <c r="AY1622" s="240" t="s">
        <v>224</v>
      </c>
    </row>
    <row r="1623" s="16" customFormat="1">
      <c r="A1623" s="16"/>
      <c r="B1623" s="272"/>
      <c r="C1623" s="273"/>
      <c r="D1623" s="231" t="s">
        <v>268</v>
      </c>
      <c r="E1623" s="274" t="s">
        <v>19</v>
      </c>
      <c r="F1623" s="275" t="s">
        <v>351</v>
      </c>
      <c r="G1623" s="273"/>
      <c r="H1623" s="276">
        <v>276.00400000000002</v>
      </c>
      <c r="I1623" s="277"/>
      <c r="J1623" s="273"/>
      <c r="K1623" s="273"/>
      <c r="L1623" s="278"/>
      <c r="M1623" s="279"/>
      <c r="N1623" s="280"/>
      <c r="O1623" s="280"/>
      <c r="P1623" s="280"/>
      <c r="Q1623" s="280"/>
      <c r="R1623" s="280"/>
      <c r="S1623" s="280"/>
      <c r="T1623" s="281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2" t="s">
        <v>268</v>
      </c>
      <c r="AU1623" s="282" t="s">
        <v>93</v>
      </c>
      <c r="AV1623" s="16" t="s">
        <v>231</v>
      </c>
      <c r="AW1623" s="16" t="s">
        <v>34</v>
      </c>
      <c r="AX1623" s="16" t="s">
        <v>82</v>
      </c>
      <c r="AY1623" s="282" t="s">
        <v>224</v>
      </c>
    </row>
    <row r="1624" s="2" customFormat="1" ht="78" customHeight="1">
      <c r="A1624" s="41"/>
      <c r="B1624" s="42"/>
      <c r="C1624" s="216" t="s">
        <v>1689</v>
      </c>
      <c r="D1624" s="216" t="s">
        <v>227</v>
      </c>
      <c r="E1624" s="217" t="s">
        <v>1690</v>
      </c>
      <c r="F1624" s="218" t="s">
        <v>1691</v>
      </c>
      <c r="G1624" s="219" t="s">
        <v>266</v>
      </c>
      <c r="H1624" s="220">
        <v>73.239999999999995</v>
      </c>
      <c r="I1624" s="221"/>
      <c r="J1624" s="222">
        <f>ROUND(I1624*H1624,2)</f>
        <v>0</v>
      </c>
      <c r="K1624" s="218" t="s">
        <v>312</v>
      </c>
      <c r="L1624" s="47"/>
      <c r="M1624" s="223" t="s">
        <v>19</v>
      </c>
      <c r="N1624" s="224" t="s">
        <v>46</v>
      </c>
      <c r="O1624" s="87"/>
      <c r="P1624" s="225">
        <f>O1624*H1624</f>
        <v>0</v>
      </c>
      <c r="Q1624" s="225">
        <v>0.011350000000000001</v>
      </c>
      <c r="R1624" s="225">
        <f>Q1624*H1624</f>
        <v>0.83127399999999996</v>
      </c>
      <c r="S1624" s="225">
        <v>0</v>
      </c>
      <c r="T1624" s="226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27" t="s">
        <v>231</v>
      </c>
      <c r="AT1624" s="227" t="s">
        <v>227</v>
      </c>
      <c r="AU1624" s="227" t="s">
        <v>93</v>
      </c>
      <c r="AY1624" s="20" t="s">
        <v>224</v>
      </c>
      <c r="BE1624" s="228">
        <f>IF(N1624="základní",J1624,0)</f>
        <v>0</v>
      </c>
      <c r="BF1624" s="228">
        <f>IF(N1624="snížená",J1624,0)</f>
        <v>0</v>
      </c>
      <c r="BG1624" s="228">
        <f>IF(N1624="zákl. přenesená",J1624,0)</f>
        <v>0</v>
      </c>
      <c r="BH1624" s="228">
        <f>IF(N1624="sníž. přenesená",J1624,0)</f>
        <v>0</v>
      </c>
      <c r="BI1624" s="228">
        <f>IF(N1624="nulová",J1624,0)</f>
        <v>0</v>
      </c>
      <c r="BJ1624" s="20" t="s">
        <v>93</v>
      </c>
      <c r="BK1624" s="228">
        <f>ROUND(I1624*H1624,2)</f>
        <v>0</v>
      </c>
      <c r="BL1624" s="20" t="s">
        <v>231</v>
      </c>
      <c r="BM1624" s="227" t="s">
        <v>1692</v>
      </c>
    </row>
    <row r="1625" s="2" customFormat="1">
      <c r="A1625" s="41"/>
      <c r="B1625" s="42"/>
      <c r="C1625" s="43"/>
      <c r="D1625" s="267" t="s">
        <v>314</v>
      </c>
      <c r="E1625" s="43"/>
      <c r="F1625" s="268" t="s">
        <v>1693</v>
      </c>
      <c r="G1625" s="43"/>
      <c r="H1625" s="43"/>
      <c r="I1625" s="269"/>
      <c r="J1625" s="43"/>
      <c r="K1625" s="43"/>
      <c r="L1625" s="47"/>
      <c r="M1625" s="270"/>
      <c r="N1625" s="271"/>
      <c r="O1625" s="87"/>
      <c r="P1625" s="87"/>
      <c r="Q1625" s="87"/>
      <c r="R1625" s="87"/>
      <c r="S1625" s="87"/>
      <c r="T1625" s="88"/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T1625" s="20" t="s">
        <v>314</v>
      </c>
      <c r="AU1625" s="20" t="s">
        <v>93</v>
      </c>
    </row>
    <row r="1626" s="14" customFormat="1">
      <c r="A1626" s="14"/>
      <c r="B1626" s="246"/>
      <c r="C1626" s="247"/>
      <c r="D1626" s="231" t="s">
        <v>268</v>
      </c>
      <c r="E1626" s="248" t="s">
        <v>19</v>
      </c>
      <c r="F1626" s="249" t="s">
        <v>1622</v>
      </c>
      <c r="G1626" s="247"/>
      <c r="H1626" s="248" t="s">
        <v>19</v>
      </c>
      <c r="I1626" s="250"/>
      <c r="J1626" s="247"/>
      <c r="K1626" s="247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268</v>
      </c>
      <c r="AU1626" s="255" t="s">
        <v>93</v>
      </c>
      <c r="AV1626" s="14" t="s">
        <v>82</v>
      </c>
      <c r="AW1626" s="14" t="s">
        <v>34</v>
      </c>
      <c r="AX1626" s="14" t="s">
        <v>74</v>
      </c>
      <c r="AY1626" s="255" t="s">
        <v>224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1623</v>
      </c>
      <c r="G1627" s="230"/>
      <c r="H1627" s="234">
        <v>73.239999999999995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24.15" customHeight="1">
      <c r="A1628" s="41"/>
      <c r="B1628" s="42"/>
      <c r="C1628" s="286" t="s">
        <v>1694</v>
      </c>
      <c r="D1628" s="286" t="s">
        <v>572</v>
      </c>
      <c r="E1628" s="287" t="s">
        <v>1588</v>
      </c>
      <c r="F1628" s="288" t="s">
        <v>1589</v>
      </c>
      <c r="G1628" s="289" t="s">
        <v>266</v>
      </c>
      <c r="H1628" s="290">
        <v>80.563999999999993</v>
      </c>
      <c r="I1628" s="291"/>
      <c r="J1628" s="292">
        <f>ROUND(I1628*H1628,2)</f>
        <v>0</v>
      </c>
      <c r="K1628" s="288" t="s">
        <v>312</v>
      </c>
      <c r="L1628" s="293"/>
      <c r="M1628" s="294" t="s">
        <v>19</v>
      </c>
      <c r="N1628" s="295" t="s">
        <v>46</v>
      </c>
      <c r="O1628" s="87"/>
      <c r="P1628" s="225">
        <f>O1628*H1628</f>
        <v>0</v>
      </c>
      <c r="Q1628" s="225">
        <v>0.0032200000000000002</v>
      </c>
      <c r="R1628" s="225">
        <f>Q1628*H1628</f>
        <v>0.25941607999999999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254</v>
      </c>
      <c r="AT1628" s="227" t="s">
        <v>572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13" customFormat="1">
      <c r="A1629" s="13"/>
      <c r="B1629" s="229"/>
      <c r="C1629" s="230"/>
      <c r="D1629" s="231" t="s">
        <v>268</v>
      </c>
      <c r="E1629" s="232" t="s">
        <v>19</v>
      </c>
      <c r="F1629" s="233" t="s">
        <v>1696</v>
      </c>
      <c r="G1629" s="230"/>
      <c r="H1629" s="234">
        <v>80.563999999999993</v>
      </c>
      <c r="I1629" s="235"/>
      <c r="J1629" s="230"/>
      <c r="K1629" s="230"/>
      <c r="L1629" s="236"/>
      <c r="M1629" s="237"/>
      <c r="N1629" s="238"/>
      <c r="O1629" s="238"/>
      <c r="P1629" s="238"/>
      <c r="Q1629" s="238"/>
      <c r="R1629" s="238"/>
      <c r="S1629" s="238"/>
      <c r="T1629" s="23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0" t="s">
        <v>268</v>
      </c>
      <c r="AU1629" s="240" t="s">
        <v>93</v>
      </c>
      <c r="AV1629" s="13" t="s">
        <v>93</v>
      </c>
      <c r="AW1629" s="13" t="s">
        <v>34</v>
      </c>
      <c r="AX1629" s="13" t="s">
        <v>82</v>
      </c>
      <c r="AY1629" s="240" t="s">
        <v>224</v>
      </c>
    </row>
    <row r="1630" s="2" customFormat="1" ht="66.75" customHeight="1">
      <c r="A1630" s="41"/>
      <c r="B1630" s="42"/>
      <c r="C1630" s="216" t="s">
        <v>1697</v>
      </c>
      <c r="D1630" s="216" t="s">
        <v>227</v>
      </c>
      <c r="E1630" s="217" t="s">
        <v>1698</v>
      </c>
      <c r="F1630" s="218" t="s">
        <v>1699</v>
      </c>
      <c r="G1630" s="219" t="s">
        <v>266</v>
      </c>
      <c r="H1630" s="220">
        <v>51.555</v>
      </c>
      <c r="I1630" s="221"/>
      <c r="J1630" s="222">
        <f>ROUND(I1630*H1630,2)</f>
        <v>0</v>
      </c>
      <c r="K1630" s="218" t="s">
        <v>312</v>
      </c>
      <c r="L1630" s="47"/>
      <c r="M1630" s="223" t="s">
        <v>19</v>
      </c>
      <c r="N1630" s="224" t="s">
        <v>46</v>
      </c>
      <c r="O1630" s="87"/>
      <c r="P1630" s="225">
        <f>O1630*H1630</f>
        <v>0</v>
      </c>
      <c r="Q1630" s="225">
        <v>0.0088400000000000006</v>
      </c>
      <c r="R1630" s="225">
        <f>Q1630*H1630</f>
        <v>0.45574620000000005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231</v>
      </c>
      <c r="AT1630" s="227" t="s">
        <v>227</v>
      </c>
      <c r="AU1630" s="227" t="s">
        <v>93</v>
      </c>
      <c r="AY1630" s="20" t="s">
        <v>224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93</v>
      </c>
      <c r="BK1630" s="228">
        <f>ROUND(I1630*H1630,2)</f>
        <v>0</v>
      </c>
      <c r="BL1630" s="20" t="s">
        <v>231</v>
      </c>
      <c r="BM1630" s="227" t="s">
        <v>1700</v>
      </c>
    </row>
    <row r="1631" s="2" customFormat="1">
      <c r="A1631" s="41"/>
      <c r="B1631" s="42"/>
      <c r="C1631" s="43"/>
      <c r="D1631" s="267" t="s">
        <v>314</v>
      </c>
      <c r="E1631" s="43"/>
      <c r="F1631" s="268" t="s">
        <v>1701</v>
      </c>
      <c r="G1631" s="43"/>
      <c r="H1631" s="43"/>
      <c r="I1631" s="269"/>
      <c r="J1631" s="43"/>
      <c r="K1631" s="43"/>
      <c r="L1631" s="47"/>
      <c r="M1631" s="270"/>
      <c r="N1631" s="271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314</v>
      </c>
      <c r="AU1631" s="20" t="s">
        <v>93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1702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1703</v>
      </c>
      <c r="G1633" s="230"/>
      <c r="H1633" s="234">
        <v>28.170000000000002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1704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1705</v>
      </c>
      <c r="G1635" s="230"/>
      <c r="H1635" s="234">
        <v>3.4500000000000002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1706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1707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1708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1709</v>
      </c>
      <c r="G1639" s="230"/>
      <c r="H1639" s="234">
        <v>3.3900000000000001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1710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1711</v>
      </c>
      <c r="G1641" s="230"/>
      <c r="H1641" s="234">
        <v>0.93000000000000005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1712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1713</v>
      </c>
      <c r="G1643" s="230"/>
      <c r="H1643" s="234">
        <v>5.6159999999999997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4" customFormat="1">
      <c r="A1644" s="14"/>
      <c r="B1644" s="246"/>
      <c r="C1644" s="247"/>
      <c r="D1644" s="231" t="s">
        <v>268</v>
      </c>
      <c r="E1644" s="248" t="s">
        <v>19</v>
      </c>
      <c r="F1644" s="249" t="s">
        <v>1714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268</v>
      </c>
      <c r="AU1644" s="255" t="s">
        <v>93</v>
      </c>
      <c r="AV1644" s="14" t="s">
        <v>82</v>
      </c>
      <c r="AW1644" s="14" t="s">
        <v>34</v>
      </c>
      <c r="AX1644" s="14" t="s">
        <v>74</v>
      </c>
      <c r="AY1644" s="255" t="s">
        <v>224</v>
      </c>
    </row>
    <row r="1645" s="13" customFormat="1">
      <c r="A1645" s="13"/>
      <c r="B1645" s="229"/>
      <c r="C1645" s="230"/>
      <c r="D1645" s="231" t="s">
        <v>268</v>
      </c>
      <c r="E1645" s="232" t="s">
        <v>19</v>
      </c>
      <c r="F1645" s="233" t="s">
        <v>1715</v>
      </c>
      <c r="G1645" s="230"/>
      <c r="H1645" s="234">
        <v>6.609</v>
      </c>
      <c r="I1645" s="235"/>
      <c r="J1645" s="230"/>
      <c r="K1645" s="230"/>
      <c r="L1645" s="236"/>
      <c r="M1645" s="237"/>
      <c r="N1645" s="238"/>
      <c r="O1645" s="238"/>
      <c r="P1645" s="238"/>
      <c r="Q1645" s="238"/>
      <c r="R1645" s="238"/>
      <c r="S1645" s="238"/>
      <c r="T1645" s="23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0" t="s">
        <v>268</v>
      </c>
      <c r="AU1645" s="240" t="s">
        <v>93</v>
      </c>
      <c r="AV1645" s="13" t="s">
        <v>93</v>
      </c>
      <c r="AW1645" s="13" t="s">
        <v>34</v>
      </c>
      <c r="AX1645" s="13" t="s">
        <v>74</v>
      </c>
      <c r="AY1645" s="240" t="s">
        <v>224</v>
      </c>
    </row>
    <row r="1646" s="16" customFormat="1">
      <c r="A1646" s="16"/>
      <c r="B1646" s="272"/>
      <c r="C1646" s="273"/>
      <c r="D1646" s="231" t="s">
        <v>268</v>
      </c>
      <c r="E1646" s="274" t="s">
        <v>19</v>
      </c>
      <c r="F1646" s="275" t="s">
        <v>351</v>
      </c>
      <c r="G1646" s="273"/>
      <c r="H1646" s="276">
        <v>51.555</v>
      </c>
      <c r="I1646" s="277"/>
      <c r="J1646" s="273"/>
      <c r="K1646" s="273"/>
      <c r="L1646" s="278"/>
      <c r="M1646" s="279"/>
      <c r="N1646" s="280"/>
      <c r="O1646" s="280"/>
      <c r="P1646" s="280"/>
      <c r="Q1646" s="280"/>
      <c r="R1646" s="280"/>
      <c r="S1646" s="280"/>
      <c r="T1646" s="281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T1646" s="282" t="s">
        <v>268</v>
      </c>
      <c r="AU1646" s="282" t="s">
        <v>93</v>
      </c>
      <c r="AV1646" s="16" t="s">
        <v>231</v>
      </c>
      <c r="AW1646" s="16" t="s">
        <v>34</v>
      </c>
      <c r="AX1646" s="16" t="s">
        <v>82</v>
      </c>
      <c r="AY1646" s="282" t="s">
        <v>224</v>
      </c>
    </row>
    <row r="1647" s="2" customFormat="1" ht="21.75" customHeight="1">
      <c r="A1647" s="41"/>
      <c r="B1647" s="42"/>
      <c r="C1647" s="286" t="s">
        <v>1716</v>
      </c>
      <c r="D1647" s="286" t="s">
        <v>572</v>
      </c>
      <c r="E1647" s="287" t="s">
        <v>1717</v>
      </c>
      <c r="F1647" s="288" t="s">
        <v>1718</v>
      </c>
      <c r="G1647" s="289" t="s">
        <v>324</v>
      </c>
      <c r="H1647" s="290">
        <v>13.533</v>
      </c>
      <c r="I1647" s="291"/>
      <c r="J1647" s="292">
        <f>ROUND(I1647*H1647,2)</f>
        <v>0</v>
      </c>
      <c r="K1647" s="288" t="s">
        <v>312</v>
      </c>
      <c r="L1647" s="293"/>
      <c r="M1647" s="294" t="s">
        <v>19</v>
      </c>
      <c r="N1647" s="295" t="s">
        <v>46</v>
      </c>
      <c r="O1647" s="87"/>
      <c r="P1647" s="225">
        <f>O1647*H1647</f>
        <v>0</v>
      </c>
      <c r="Q1647" s="225">
        <v>0.035000000000000003</v>
      </c>
      <c r="R1647" s="225">
        <f>Q1647*H1647</f>
        <v>0.47365500000000005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254</v>
      </c>
      <c r="AT1647" s="227" t="s">
        <v>572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13" customFormat="1">
      <c r="A1648" s="13"/>
      <c r="B1648" s="229"/>
      <c r="C1648" s="230"/>
      <c r="D1648" s="231" t="s">
        <v>268</v>
      </c>
      <c r="E1648" s="232" t="s">
        <v>19</v>
      </c>
      <c r="F1648" s="233" t="s">
        <v>1720</v>
      </c>
      <c r="G1648" s="230"/>
      <c r="H1648" s="234">
        <v>13.533</v>
      </c>
      <c r="I1648" s="235"/>
      <c r="J1648" s="230"/>
      <c r="K1648" s="230"/>
      <c r="L1648" s="236"/>
      <c r="M1648" s="237"/>
      <c r="N1648" s="238"/>
      <c r="O1648" s="238"/>
      <c r="P1648" s="238"/>
      <c r="Q1648" s="238"/>
      <c r="R1648" s="238"/>
      <c r="S1648" s="238"/>
      <c r="T1648" s="239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0" t="s">
        <v>268</v>
      </c>
      <c r="AU1648" s="240" t="s">
        <v>93</v>
      </c>
      <c r="AV1648" s="13" t="s">
        <v>93</v>
      </c>
      <c r="AW1648" s="13" t="s">
        <v>34</v>
      </c>
      <c r="AX1648" s="13" t="s">
        <v>82</v>
      </c>
      <c r="AY1648" s="240" t="s">
        <v>224</v>
      </c>
    </row>
    <row r="1649" s="2" customFormat="1" ht="78" customHeight="1">
      <c r="A1649" s="41"/>
      <c r="B1649" s="42"/>
      <c r="C1649" s="216" t="s">
        <v>1721</v>
      </c>
      <c r="D1649" s="216" t="s">
        <v>227</v>
      </c>
      <c r="E1649" s="217" t="s">
        <v>1722</v>
      </c>
      <c r="F1649" s="218" t="s">
        <v>1723</v>
      </c>
      <c r="G1649" s="219" t="s">
        <v>266</v>
      </c>
      <c r="H1649" s="220">
        <v>201.03299999999999</v>
      </c>
      <c r="I1649" s="221"/>
      <c r="J1649" s="222">
        <f>ROUND(I1649*H1649,2)</f>
        <v>0</v>
      </c>
      <c r="K1649" s="218" t="s">
        <v>312</v>
      </c>
      <c r="L1649" s="47"/>
      <c r="M1649" s="223" t="s">
        <v>19</v>
      </c>
      <c r="N1649" s="224" t="s">
        <v>46</v>
      </c>
      <c r="O1649" s="87"/>
      <c r="P1649" s="225">
        <f>O1649*H1649</f>
        <v>0</v>
      </c>
      <c r="Q1649" s="225">
        <v>0.011599999999999999</v>
      </c>
      <c r="R1649" s="225">
        <f>Q1649*H1649</f>
        <v>2.3319827999999996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231</v>
      </c>
      <c r="AT1649" s="227" t="s">
        <v>227</v>
      </c>
      <c r="AU1649" s="227" t="s">
        <v>93</v>
      </c>
      <c r="AY1649" s="20" t="s">
        <v>224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93</v>
      </c>
      <c r="BK1649" s="228">
        <f>ROUND(I1649*H1649,2)</f>
        <v>0</v>
      </c>
      <c r="BL1649" s="20" t="s">
        <v>231</v>
      </c>
      <c r="BM1649" s="227" t="s">
        <v>1724</v>
      </c>
    </row>
    <row r="1650" s="2" customFormat="1">
      <c r="A1650" s="41"/>
      <c r="B1650" s="42"/>
      <c r="C1650" s="43"/>
      <c r="D1650" s="267" t="s">
        <v>314</v>
      </c>
      <c r="E1650" s="43"/>
      <c r="F1650" s="268" t="s">
        <v>1725</v>
      </c>
      <c r="G1650" s="43"/>
      <c r="H1650" s="43"/>
      <c r="I1650" s="269"/>
      <c r="J1650" s="43"/>
      <c r="K1650" s="43"/>
      <c r="L1650" s="47"/>
      <c r="M1650" s="270"/>
      <c r="N1650" s="271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314</v>
      </c>
      <c r="AU1650" s="20" t="s">
        <v>93</v>
      </c>
    </row>
    <row r="1651" s="14" customFormat="1">
      <c r="A1651" s="14"/>
      <c r="B1651" s="246"/>
      <c r="C1651" s="247"/>
      <c r="D1651" s="231" t="s">
        <v>268</v>
      </c>
      <c r="E1651" s="248" t="s">
        <v>19</v>
      </c>
      <c r="F1651" s="249" t="s">
        <v>1612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268</v>
      </c>
      <c r="AU1651" s="255" t="s">
        <v>93</v>
      </c>
      <c r="AV1651" s="14" t="s">
        <v>82</v>
      </c>
      <c r="AW1651" s="14" t="s">
        <v>34</v>
      </c>
      <c r="AX1651" s="14" t="s">
        <v>74</v>
      </c>
      <c r="AY1651" s="255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1613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1614</v>
      </c>
      <c r="G1653" s="230"/>
      <c r="H1653" s="234">
        <v>16.096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669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1615</v>
      </c>
      <c r="G1655" s="230"/>
      <c r="H1655" s="234">
        <v>102.465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4" customFormat="1">
      <c r="A1656" s="14"/>
      <c r="B1656" s="246"/>
      <c r="C1656" s="247"/>
      <c r="D1656" s="231" t="s">
        <v>268</v>
      </c>
      <c r="E1656" s="248" t="s">
        <v>19</v>
      </c>
      <c r="F1656" s="249" t="s">
        <v>1008</v>
      </c>
      <c r="G1656" s="247"/>
      <c r="H1656" s="248" t="s">
        <v>19</v>
      </c>
      <c r="I1656" s="250"/>
      <c r="J1656" s="247"/>
      <c r="K1656" s="247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268</v>
      </c>
      <c r="AU1656" s="255" t="s">
        <v>93</v>
      </c>
      <c r="AV1656" s="14" t="s">
        <v>82</v>
      </c>
      <c r="AW1656" s="14" t="s">
        <v>34</v>
      </c>
      <c r="AX1656" s="14" t="s">
        <v>74</v>
      </c>
      <c r="AY1656" s="255" t="s">
        <v>224</v>
      </c>
    </row>
    <row r="1657" s="13" customFormat="1">
      <c r="A1657" s="13"/>
      <c r="B1657" s="229"/>
      <c r="C1657" s="230"/>
      <c r="D1657" s="231" t="s">
        <v>268</v>
      </c>
      <c r="E1657" s="232" t="s">
        <v>19</v>
      </c>
      <c r="F1657" s="233" t="s">
        <v>1616</v>
      </c>
      <c r="G1657" s="230"/>
      <c r="H1657" s="234">
        <v>46.625</v>
      </c>
      <c r="I1657" s="235"/>
      <c r="J1657" s="230"/>
      <c r="K1657" s="230"/>
      <c r="L1657" s="236"/>
      <c r="M1657" s="237"/>
      <c r="N1657" s="238"/>
      <c r="O1657" s="238"/>
      <c r="P1657" s="238"/>
      <c r="Q1657" s="238"/>
      <c r="R1657" s="238"/>
      <c r="S1657" s="238"/>
      <c r="T1657" s="239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0" t="s">
        <v>268</v>
      </c>
      <c r="AU1657" s="240" t="s">
        <v>93</v>
      </c>
      <c r="AV1657" s="13" t="s">
        <v>93</v>
      </c>
      <c r="AW1657" s="13" t="s">
        <v>34</v>
      </c>
      <c r="AX1657" s="13" t="s">
        <v>74</v>
      </c>
      <c r="AY1657" s="240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1617</v>
      </c>
      <c r="G1658" s="230"/>
      <c r="H1658" s="234">
        <v>0.95999999999999996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1618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1619</v>
      </c>
      <c r="G1660" s="230"/>
      <c r="H1660" s="234">
        <v>18.079999999999998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4" customFormat="1">
      <c r="A1661" s="14"/>
      <c r="B1661" s="246"/>
      <c r="C1661" s="247"/>
      <c r="D1661" s="231" t="s">
        <v>268</v>
      </c>
      <c r="E1661" s="248" t="s">
        <v>19</v>
      </c>
      <c r="F1661" s="249" t="s">
        <v>1602</v>
      </c>
      <c r="G1661" s="247"/>
      <c r="H1661" s="248" t="s">
        <v>19</v>
      </c>
      <c r="I1661" s="250"/>
      <c r="J1661" s="247"/>
      <c r="K1661" s="247"/>
      <c r="L1661" s="251"/>
      <c r="M1661" s="252"/>
      <c r="N1661" s="253"/>
      <c r="O1661" s="253"/>
      <c r="P1661" s="253"/>
      <c r="Q1661" s="253"/>
      <c r="R1661" s="253"/>
      <c r="S1661" s="253"/>
      <c r="T1661" s="25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5" t="s">
        <v>268</v>
      </c>
      <c r="AU1661" s="255" t="s">
        <v>93</v>
      </c>
      <c r="AV1661" s="14" t="s">
        <v>82</v>
      </c>
      <c r="AW1661" s="14" t="s">
        <v>34</v>
      </c>
      <c r="AX1661" s="14" t="s">
        <v>74</v>
      </c>
      <c r="AY1661" s="255" t="s">
        <v>224</v>
      </c>
    </row>
    <row r="1662" s="13" customFormat="1">
      <c r="A1662" s="13"/>
      <c r="B1662" s="229"/>
      <c r="C1662" s="230"/>
      <c r="D1662" s="231" t="s">
        <v>268</v>
      </c>
      <c r="E1662" s="232" t="s">
        <v>19</v>
      </c>
      <c r="F1662" s="233" t="s">
        <v>1726</v>
      </c>
      <c r="G1662" s="230"/>
      <c r="H1662" s="234">
        <v>16.806999999999999</v>
      </c>
      <c r="I1662" s="235"/>
      <c r="J1662" s="230"/>
      <c r="K1662" s="230"/>
      <c r="L1662" s="236"/>
      <c r="M1662" s="237"/>
      <c r="N1662" s="238"/>
      <c r="O1662" s="238"/>
      <c r="P1662" s="238"/>
      <c r="Q1662" s="238"/>
      <c r="R1662" s="238"/>
      <c r="S1662" s="238"/>
      <c r="T1662" s="239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0" t="s">
        <v>268</v>
      </c>
      <c r="AU1662" s="240" t="s">
        <v>93</v>
      </c>
      <c r="AV1662" s="13" t="s">
        <v>93</v>
      </c>
      <c r="AW1662" s="13" t="s">
        <v>34</v>
      </c>
      <c r="AX1662" s="13" t="s">
        <v>74</v>
      </c>
      <c r="AY1662" s="240" t="s">
        <v>224</v>
      </c>
    </row>
    <row r="1663" s="16" customFormat="1">
      <c r="A1663" s="16"/>
      <c r="B1663" s="272"/>
      <c r="C1663" s="273"/>
      <c r="D1663" s="231" t="s">
        <v>268</v>
      </c>
      <c r="E1663" s="274" t="s">
        <v>19</v>
      </c>
      <c r="F1663" s="275" t="s">
        <v>351</v>
      </c>
      <c r="G1663" s="273"/>
      <c r="H1663" s="276">
        <v>201.03299999999999</v>
      </c>
      <c r="I1663" s="277"/>
      <c r="J1663" s="273"/>
      <c r="K1663" s="273"/>
      <c r="L1663" s="278"/>
      <c r="M1663" s="279"/>
      <c r="N1663" s="280"/>
      <c r="O1663" s="280"/>
      <c r="P1663" s="280"/>
      <c r="Q1663" s="280"/>
      <c r="R1663" s="280"/>
      <c r="S1663" s="280"/>
      <c r="T1663" s="281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T1663" s="282" t="s">
        <v>268</v>
      </c>
      <c r="AU1663" s="282" t="s">
        <v>93</v>
      </c>
      <c r="AV1663" s="16" t="s">
        <v>231</v>
      </c>
      <c r="AW1663" s="16" t="s">
        <v>34</v>
      </c>
      <c r="AX1663" s="16" t="s">
        <v>82</v>
      </c>
      <c r="AY1663" s="282" t="s">
        <v>224</v>
      </c>
    </row>
    <row r="1664" s="2" customFormat="1" ht="24.15" customHeight="1">
      <c r="A1664" s="41"/>
      <c r="B1664" s="42"/>
      <c r="C1664" s="286" t="s">
        <v>1727</v>
      </c>
      <c r="D1664" s="286" t="s">
        <v>572</v>
      </c>
      <c r="E1664" s="287" t="s">
        <v>1728</v>
      </c>
      <c r="F1664" s="288" t="s">
        <v>1729</v>
      </c>
      <c r="G1664" s="289" t="s">
        <v>266</v>
      </c>
      <c r="H1664" s="290">
        <v>211.08500000000001</v>
      </c>
      <c r="I1664" s="291"/>
      <c r="J1664" s="292">
        <f>ROUND(I1664*H1664,2)</f>
        <v>0</v>
      </c>
      <c r="K1664" s="288" t="s">
        <v>312</v>
      </c>
      <c r="L1664" s="293"/>
      <c r="M1664" s="294" t="s">
        <v>19</v>
      </c>
      <c r="N1664" s="295" t="s">
        <v>46</v>
      </c>
      <c r="O1664" s="87"/>
      <c r="P1664" s="225">
        <f>O1664*H1664</f>
        <v>0</v>
      </c>
      <c r="Q1664" s="225">
        <v>0.025000000000000001</v>
      </c>
      <c r="R1664" s="225">
        <f>Q1664*H1664</f>
        <v>5.2771250000000007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254</v>
      </c>
      <c r="AT1664" s="227" t="s">
        <v>572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1730</v>
      </c>
    </row>
    <row r="1665" s="13" customFormat="1">
      <c r="A1665" s="13"/>
      <c r="B1665" s="229"/>
      <c r="C1665" s="230"/>
      <c r="D1665" s="231" t="s">
        <v>268</v>
      </c>
      <c r="E1665" s="232" t="s">
        <v>19</v>
      </c>
      <c r="F1665" s="233" t="s">
        <v>1731</v>
      </c>
      <c r="G1665" s="230"/>
      <c r="H1665" s="234">
        <v>211.08500000000001</v>
      </c>
      <c r="I1665" s="235"/>
      <c r="J1665" s="230"/>
      <c r="K1665" s="230"/>
      <c r="L1665" s="236"/>
      <c r="M1665" s="237"/>
      <c r="N1665" s="238"/>
      <c r="O1665" s="238"/>
      <c r="P1665" s="238"/>
      <c r="Q1665" s="238"/>
      <c r="R1665" s="238"/>
      <c r="S1665" s="238"/>
      <c r="T1665" s="23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0" t="s">
        <v>268</v>
      </c>
      <c r="AU1665" s="240" t="s">
        <v>93</v>
      </c>
      <c r="AV1665" s="13" t="s">
        <v>93</v>
      </c>
      <c r="AW1665" s="13" t="s">
        <v>34</v>
      </c>
      <c r="AX1665" s="13" t="s">
        <v>82</v>
      </c>
      <c r="AY1665" s="240" t="s">
        <v>224</v>
      </c>
    </row>
    <row r="1666" s="2" customFormat="1" ht="78" customHeight="1">
      <c r="A1666" s="41"/>
      <c r="B1666" s="42"/>
      <c r="C1666" s="216" t="s">
        <v>467</v>
      </c>
      <c r="D1666" s="216" t="s">
        <v>227</v>
      </c>
      <c r="E1666" s="217" t="s">
        <v>1732</v>
      </c>
      <c r="F1666" s="218" t="s">
        <v>1733</v>
      </c>
      <c r="G1666" s="219" t="s">
        <v>266</v>
      </c>
      <c r="H1666" s="220">
        <v>1706.4300000000001</v>
      </c>
      <c r="I1666" s="221"/>
      <c r="J1666" s="222">
        <f>ROUND(I1666*H1666,2)</f>
        <v>0</v>
      </c>
      <c r="K1666" s="218" t="s">
        <v>312</v>
      </c>
      <c r="L1666" s="47"/>
      <c r="M1666" s="223" t="s">
        <v>19</v>
      </c>
      <c r="N1666" s="224" t="s">
        <v>46</v>
      </c>
      <c r="O1666" s="87"/>
      <c r="P1666" s="225">
        <f>O1666*H1666</f>
        <v>0</v>
      </c>
      <c r="Q1666" s="225">
        <v>0.01184</v>
      </c>
      <c r="R1666" s="225">
        <f>Q1666*H1666</f>
        <v>20.204131199999999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231</v>
      </c>
      <c r="AT1666" s="227" t="s">
        <v>227</v>
      </c>
      <c r="AU1666" s="227" t="s">
        <v>93</v>
      </c>
      <c r="AY1666" s="20" t="s">
        <v>224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93</v>
      </c>
      <c r="BK1666" s="228">
        <f>ROUND(I1666*H1666,2)</f>
        <v>0</v>
      </c>
      <c r="BL1666" s="20" t="s">
        <v>231</v>
      </c>
      <c r="BM1666" s="227" t="s">
        <v>1734</v>
      </c>
    </row>
    <row r="1667" s="2" customFormat="1">
      <c r="A1667" s="41"/>
      <c r="B1667" s="42"/>
      <c r="C1667" s="43"/>
      <c r="D1667" s="267" t="s">
        <v>314</v>
      </c>
      <c r="E1667" s="43"/>
      <c r="F1667" s="268" t="s">
        <v>1735</v>
      </c>
      <c r="G1667" s="43"/>
      <c r="H1667" s="43"/>
      <c r="I1667" s="269"/>
      <c r="J1667" s="43"/>
      <c r="K1667" s="43"/>
      <c r="L1667" s="47"/>
      <c r="M1667" s="270"/>
      <c r="N1667" s="271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314</v>
      </c>
      <c r="AU1667" s="20" t="s">
        <v>93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1604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1605</v>
      </c>
      <c r="G1669" s="230"/>
      <c r="H1669" s="234">
        <v>2220.9009999999998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1606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1607</v>
      </c>
      <c r="G1671" s="230"/>
      <c r="H1671" s="234">
        <v>187.642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1608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1609</v>
      </c>
      <c r="G1673" s="230"/>
      <c r="H1673" s="234">
        <v>203.87000000000001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4" customFormat="1">
      <c r="A1674" s="14"/>
      <c r="B1674" s="246"/>
      <c r="C1674" s="247"/>
      <c r="D1674" s="231" t="s">
        <v>268</v>
      </c>
      <c r="E1674" s="248" t="s">
        <v>19</v>
      </c>
      <c r="F1674" s="249" t="s">
        <v>667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268</v>
      </c>
      <c r="AU1674" s="255" t="s">
        <v>93</v>
      </c>
      <c r="AV1674" s="14" t="s">
        <v>82</v>
      </c>
      <c r="AW1674" s="14" t="s">
        <v>34</v>
      </c>
      <c r="AX1674" s="14" t="s">
        <v>74</v>
      </c>
      <c r="AY1674" s="255" t="s">
        <v>224</v>
      </c>
    </row>
    <row r="1675" s="13" customFormat="1">
      <c r="A1675" s="13"/>
      <c r="B1675" s="229"/>
      <c r="C1675" s="230"/>
      <c r="D1675" s="231" t="s">
        <v>268</v>
      </c>
      <c r="E1675" s="232" t="s">
        <v>19</v>
      </c>
      <c r="F1675" s="233" t="s">
        <v>1610</v>
      </c>
      <c r="G1675" s="230"/>
      <c r="H1675" s="234">
        <v>106.414</v>
      </c>
      <c r="I1675" s="235"/>
      <c r="J1675" s="230"/>
      <c r="K1675" s="230"/>
      <c r="L1675" s="236"/>
      <c r="M1675" s="237"/>
      <c r="N1675" s="238"/>
      <c r="O1675" s="238"/>
      <c r="P1675" s="238"/>
      <c r="Q1675" s="238"/>
      <c r="R1675" s="238"/>
      <c r="S1675" s="238"/>
      <c r="T1675" s="23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0" t="s">
        <v>268</v>
      </c>
      <c r="AU1675" s="240" t="s">
        <v>93</v>
      </c>
      <c r="AV1675" s="13" t="s">
        <v>93</v>
      </c>
      <c r="AW1675" s="13" t="s">
        <v>34</v>
      </c>
      <c r="AX1675" s="13" t="s">
        <v>74</v>
      </c>
      <c r="AY1675" s="240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1611</v>
      </c>
      <c r="G1676" s="230"/>
      <c r="H1676" s="234">
        <v>296.97899999999998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1620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1736</v>
      </c>
      <c r="G1678" s="230"/>
      <c r="H1678" s="234">
        <v>-1257.8209999999999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4" customFormat="1">
      <c r="A1679" s="14"/>
      <c r="B1679" s="246"/>
      <c r="C1679" s="247"/>
      <c r="D1679" s="231" t="s">
        <v>268</v>
      </c>
      <c r="E1679" s="248" t="s">
        <v>19</v>
      </c>
      <c r="F1679" s="249" t="s">
        <v>1737</v>
      </c>
      <c r="G1679" s="247"/>
      <c r="H1679" s="248" t="s">
        <v>19</v>
      </c>
      <c r="I1679" s="250"/>
      <c r="J1679" s="247"/>
      <c r="K1679" s="247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268</v>
      </c>
      <c r="AU1679" s="255" t="s">
        <v>93</v>
      </c>
      <c r="AV1679" s="14" t="s">
        <v>82</v>
      </c>
      <c r="AW1679" s="14" t="s">
        <v>34</v>
      </c>
      <c r="AX1679" s="14" t="s">
        <v>74</v>
      </c>
      <c r="AY1679" s="255" t="s">
        <v>224</v>
      </c>
    </row>
    <row r="1680" s="13" customFormat="1">
      <c r="A1680" s="13"/>
      <c r="B1680" s="229"/>
      <c r="C1680" s="230"/>
      <c r="D1680" s="231" t="s">
        <v>268</v>
      </c>
      <c r="E1680" s="232" t="s">
        <v>19</v>
      </c>
      <c r="F1680" s="233" t="s">
        <v>1738</v>
      </c>
      <c r="G1680" s="230"/>
      <c r="H1680" s="234">
        <v>-51.555</v>
      </c>
      <c r="I1680" s="235"/>
      <c r="J1680" s="230"/>
      <c r="K1680" s="230"/>
      <c r="L1680" s="236"/>
      <c r="M1680" s="237"/>
      <c r="N1680" s="238"/>
      <c r="O1680" s="238"/>
      <c r="P1680" s="238"/>
      <c r="Q1680" s="238"/>
      <c r="R1680" s="238"/>
      <c r="S1680" s="238"/>
      <c r="T1680" s="23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40" t="s">
        <v>268</v>
      </c>
      <c r="AU1680" s="240" t="s">
        <v>93</v>
      </c>
      <c r="AV1680" s="13" t="s">
        <v>93</v>
      </c>
      <c r="AW1680" s="13" t="s">
        <v>34</v>
      </c>
      <c r="AX1680" s="13" t="s">
        <v>74</v>
      </c>
      <c r="AY1680" s="240" t="s">
        <v>224</v>
      </c>
    </row>
    <row r="1681" s="16" customFormat="1">
      <c r="A1681" s="16"/>
      <c r="B1681" s="272"/>
      <c r="C1681" s="273"/>
      <c r="D1681" s="231" t="s">
        <v>268</v>
      </c>
      <c r="E1681" s="274" t="s">
        <v>19</v>
      </c>
      <c r="F1681" s="275" t="s">
        <v>351</v>
      </c>
      <c r="G1681" s="273"/>
      <c r="H1681" s="276">
        <v>1706.4300000000001</v>
      </c>
      <c r="I1681" s="277"/>
      <c r="J1681" s="273"/>
      <c r="K1681" s="273"/>
      <c r="L1681" s="278"/>
      <c r="M1681" s="279"/>
      <c r="N1681" s="280"/>
      <c r="O1681" s="280"/>
      <c r="P1681" s="280"/>
      <c r="Q1681" s="280"/>
      <c r="R1681" s="280"/>
      <c r="S1681" s="280"/>
      <c r="T1681" s="281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2" t="s">
        <v>268</v>
      </c>
      <c r="AU1681" s="282" t="s">
        <v>93</v>
      </c>
      <c r="AV1681" s="16" t="s">
        <v>231</v>
      </c>
      <c r="AW1681" s="16" t="s">
        <v>34</v>
      </c>
      <c r="AX1681" s="16" t="s">
        <v>82</v>
      </c>
      <c r="AY1681" s="282" t="s">
        <v>224</v>
      </c>
    </row>
    <row r="1682" s="2" customFormat="1" ht="24.15" customHeight="1">
      <c r="A1682" s="41"/>
      <c r="B1682" s="42"/>
      <c r="C1682" s="286" t="s">
        <v>1739</v>
      </c>
      <c r="D1682" s="286" t="s">
        <v>572</v>
      </c>
      <c r="E1682" s="287" t="s">
        <v>1431</v>
      </c>
      <c r="F1682" s="288" t="s">
        <v>1432</v>
      </c>
      <c r="G1682" s="289" t="s">
        <v>266</v>
      </c>
      <c r="H1682" s="290">
        <v>1791.752</v>
      </c>
      <c r="I1682" s="291"/>
      <c r="J1682" s="292">
        <f>ROUND(I1682*H1682,2)</f>
        <v>0</v>
      </c>
      <c r="K1682" s="288" t="s">
        <v>312</v>
      </c>
      <c r="L1682" s="293"/>
      <c r="M1682" s="294" t="s">
        <v>19</v>
      </c>
      <c r="N1682" s="295" t="s">
        <v>46</v>
      </c>
      <c r="O1682" s="87"/>
      <c r="P1682" s="225">
        <f>O1682*H1682</f>
        <v>0</v>
      </c>
      <c r="Q1682" s="225">
        <v>0.031</v>
      </c>
      <c r="R1682" s="225">
        <f>Q1682*H1682</f>
        <v>55.544311999999998</v>
      </c>
      <c r="S1682" s="225">
        <v>0</v>
      </c>
      <c r="T1682" s="226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7" t="s">
        <v>254</v>
      </c>
      <c r="AT1682" s="227" t="s">
        <v>572</v>
      </c>
      <c r="AU1682" s="227" t="s">
        <v>93</v>
      </c>
      <c r="AY1682" s="20" t="s">
        <v>224</v>
      </c>
      <c r="BE1682" s="228">
        <f>IF(N1682="základní",J1682,0)</f>
        <v>0</v>
      </c>
      <c r="BF1682" s="228">
        <f>IF(N1682="snížená",J1682,0)</f>
        <v>0</v>
      </c>
      <c r="BG1682" s="228">
        <f>IF(N1682="zákl. přenesená",J1682,0)</f>
        <v>0</v>
      </c>
      <c r="BH1682" s="228">
        <f>IF(N1682="sníž. přenesená",J1682,0)</f>
        <v>0</v>
      </c>
      <c r="BI1682" s="228">
        <f>IF(N1682="nulová",J1682,0)</f>
        <v>0</v>
      </c>
      <c r="BJ1682" s="20" t="s">
        <v>93</v>
      </c>
      <c r="BK1682" s="228">
        <f>ROUND(I1682*H1682,2)</f>
        <v>0</v>
      </c>
      <c r="BL1682" s="20" t="s">
        <v>231</v>
      </c>
      <c r="BM1682" s="227" t="s">
        <v>1740</v>
      </c>
    </row>
    <row r="1683" s="14" customFormat="1">
      <c r="A1683" s="14"/>
      <c r="B1683" s="246"/>
      <c r="C1683" s="247"/>
      <c r="D1683" s="231" t="s">
        <v>268</v>
      </c>
      <c r="E1683" s="248" t="s">
        <v>19</v>
      </c>
      <c r="F1683" s="249" t="s">
        <v>1741</v>
      </c>
      <c r="G1683" s="247"/>
      <c r="H1683" s="248" t="s">
        <v>19</v>
      </c>
      <c r="I1683" s="250"/>
      <c r="J1683" s="247"/>
      <c r="K1683" s="247"/>
      <c r="L1683" s="251"/>
      <c r="M1683" s="252"/>
      <c r="N1683" s="253"/>
      <c r="O1683" s="253"/>
      <c r="P1683" s="253"/>
      <c r="Q1683" s="253"/>
      <c r="R1683" s="253"/>
      <c r="S1683" s="253"/>
      <c r="T1683" s="25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5" t="s">
        <v>268</v>
      </c>
      <c r="AU1683" s="255" t="s">
        <v>93</v>
      </c>
      <c r="AV1683" s="14" t="s">
        <v>82</v>
      </c>
      <c r="AW1683" s="14" t="s">
        <v>34</v>
      </c>
      <c r="AX1683" s="14" t="s">
        <v>74</v>
      </c>
      <c r="AY1683" s="255" t="s">
        <v>224</v>
      </c>
    </row>
    <row r="1684" s="13" customFormat="1">
      <c r="A1684" s="13"/>
      <c r="B1684" s="229"/>
      <c r="C1684" s="230"/>
      <c r="D1684" s="231" t="s">
        <v>268</v>
      </c>
      <c r="E1684" s="232" t="s">
        <v>19</v>
      </c>
      <c r="F1684" s="233" t="s">
        <v>1742</v>
      </c>
      <c r="G1684" s="230"/>
      <c r="H1684" s="234">
        <v>1791.752</v>
      </c>
      <c r="I1684" s="235"/>
      <c r="J1684" s="230"/>
      <c r="K1684" s="230"/>
      <c r="L1684" s="236"/>
      <c r="M1684" s="237"/>
      <c r="N1684" s="238"/>
      <c r="O1684" s="238"/>
      <c r="P1684" s="238"/>
      <c r="Q1684" s="238"/>
      <c r="R1684" s="238"/>
      <c r="S1684" s="238"/>
      <c r="T1684" s="239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0" t="s">
        <v>268</v>
      </c>
      <c r="AU1684" s="240" t="s">
        <v>93</v>
      </c>
      <c r="AV1684" s="13" t="s">
        <v>93</v>
      </c>
      <c r="AW1684" s="13" t="s">
        <v>34</v>
      </c>
      <c r="AX1684" s="13" t="s">
        <v>82</v>
      </c>
      <c r="AY1684" s="240" t="s">
        <v>224</v>
      </c>
    </row>
    <row r="1685" s="2" customFormat="1" ht="24.15" customHeight="1">
      <c r="A1685" s="41"/>
      <c r="B1685" s="42"/>
      <c r="C1685" s="286" t="s">
        <v>1743</v>
      </c>
      <c r="D1685" s="286" t="s">
        <v>572</v>
      </c>
      <c r="E1685" s="287" t="s">
        <v>1744</v>
      </c>
      <c r="F1685" s="288" t="s">
        <v>1745</v>
      </c>
      <c r="G1685" s="289" t="s">
        <v>266</v>
      </c>
      <c r="H1685" s="290">
        <v>1791.752</v>
      </c>
      <c r="I1685" s="291"/>
      <c r="J1685" s="292">
        <f>ROUND(I1685*H1685,2)</f>
        <v>0</v>
      </c>
      <c r="K1685" s="288" t="s">
        <v>312</v>
      </c>
      <c r="L1685" s="293"/>
      <c r="M1685" s="294" t="s">
        <v>19</v>
      </c>
      <c r="N1685" s="295" t="s">
        <v>46</v>
      </c>
      <c r="O1685" s="87"/>
      <c r="P1685" s="225">
        <f>O1685*H1685</f>
        <v>0</v>
      </c>
      <c r="Q1685" s="225">
        <v>0.0060000000000000001</v>
      </c>
      <c r="R1685" s="225">
        <f>Q1685*H1685</f>
        <v>10.750512000000001</v>
      </c>
      <c r="S1685" s="225">
        <v>0</v>
      </c>
      <c r="T1685" s="226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27" t="s">
        <v>254</v>
      </c>
      <c r="AT1685" s="227" t="s">
        <v>572</v>
      </c>
      <c r="AU1685" s="227" t="s">
        <v>93</v>
      </c>
      <c r="AY1685" s="20" t="s">
        <v>224</v>
      </c>
      <c r="BE1685" s="228">
        <f>IF(N1685="základní",J1685,0)</f>
        <v>0</v>
      </c>
      <c r="BF1685" s="228">
        <f>IF(N1685="snížená",J1685,0)</f>
        <v>0</v>
      </c>
      <c r="BG1685" s="228">
        <f>IF(N1685="zákl. přenesená",J1685,0)</f>
        <v>0</v>
      </c>
      <c r="BH1685" s="228">
        <f>IF(N1685="sníž. přenesená",J1685,0)</f>
        <v>0</v>
      </c>
      <c r="BI1685" s="228">
        <f>IF(N1685="nulová",J1685,0)</f>
        <v>0</v>
      </c>
      <c r="BJ1685" s="20" t="s">
        <v>93</v>
      </c>
      <c r="BK1685" s="228">
        <f>ROUND(I1685*H1685,2)</f>
        <v>0</v>
      </c>
      <c r="BL1685" s="20" t="s">
        <v>231</v>
      </c>
      <c r="BM1685" s="227" t="s">
        <v>1746</v>
      </c>
    </row>
    <row r="1686" s="14" customFormat="1">
      <c r="A1686" s="14"/>
      <c r="B1686" s="246"/>
      <c r="C1686" s="247"/>
      <c r="D1686" s="231" t="s">
        <v>268</v>
      </c>
      <c r="E1686" s="248" t="s">
        <v>19</v>
      </c>
      <c r="F1686" s="249" t="s">
        <v>1741</v>
      </c>
      <c r="G1686" s="247"/>
      <c r="H1686" s="248" t="s">
        <v>19</v>
      </c>
      <c r="I1686" s="250"/>
      <c r="J1686" s="247"/>
      <c r="K1686" s="247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268</v>
      </c>
      <c r="AU1686" s="255" t="s">
        <v>93</v>
      </c>
      <c r="AV1686" s="14" t="s">
        <v>82</v>
      </c>
      <c r="AW1686" s="14" t="s">
        <v>34</v>
      </c>
      <c r="AX1686" s="14" t="s">
        <v>74</v>
      </c>
      <c r="AY1686" s="255" t="s">
        <v>224</v>
      </c>
    </row>
    <row r="1687" s="13" customFormat="1">
      <c r="A1687" s="13"/>
      <c r="B1687" s="229"/>
      <c r="C1687" s="230"/>
      <c r="D1687" s="231" t="s">
        <v>268</v>
      </c>
      <c r="E1687" s="232" t="s">
        <v>19</v>
      </c>
      <c r="F1687" s="233" t="s">
        <v>1742</v>
      </c>
      <c r="G1687" s="230"/>
      <c r="H1687" s="234">
        <v>1791.752</v>
      </c>
      <c r="I1687" s="235"/>
      <c r="J1687" s="230"/>
      <c r="K1687" s="230"/>
      <c r="L1687" s="236"/>
      <c r="M1687" s="237"/>
      <c r="N1687" s="238"/>
      <c r="O1687" s="238"/>
      <c r="P1687" s="238"/>
      <c r="Q1687" s="238"/>
      <c r="R1687" s="238"/>
      <c r="S1687" s="238"/>
      <c r="T1687" s="239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0" t="s">
        <v>268</v>
      </c>
      <c r="AU1687" s="240" t="s">
        <v>93</v>
      </c>
      <c r="AV1687" s="13" t="s">
        <v>93</v>
      </c>
      <c r="AW1687" s="13" t="s">
        <v>34</v>
      </c>
      <c r="AX1687" s="13" t="s">
        <v>82</v>
      </c>
      <c r="AY1687" s="240" t="s">
        <v>224</v>
      </c>
    </row>
    <row r="1688" s="2" customFormat="1" ht="24.15" customHeight="1">
      <c r="A1688" s="41"/>
      <c r="B1688" s="42"/>
      <c r="C1688" s="216" t="s">
        <v>1747</v>
      </c>
      <c r="D1688" s="216" t="s">
        <v>227</v>
      </c>
      <c r="E1688" s="217" t="s">
        <v>1748</v>
      </c>
      <c r="F1688" s="218" t="s">
        <v>1749</v>
      </c>
      <c r="G1688" s="219" t="s">
        <v>471</v>
      </c>
      <c r="H1688" s="220">
        <v>536.72900000000004</v>
      </c>
      <c r="I1688" s="221"/>
      <c r="J1688" s="222">
        <f>ROUND(I1688*H1688,2)</f>
        <v>0</v>
      </c>
      <c r="K1688" s="218" t="s">
        <v>312</v>
      </c>
      <c r="L1688" s="47"/>
      <c r="M1688" s="223" t="s">
        <v>19</v>
      </c>
      <c r="N1688" s="224" t="s">
        <v>46</v>
      </c>
      <c r="O1688" s="87"/>
      <c r="P1688" s="225">
        <f>O1688*H1688</f>
        <v>0</v>
      </c>
      <c r="Q1688" s="225">
        <v>3.0000000000000001E-05</v>
      </c>
      <c r="R1688" s="225">
        <f>Q1688*H1688</f>
        <v>0.016101870000000001</v>
      </c>
      <c r="S1688" s="225">
        <v>0</v>
      </c>
      <c r="T1688" s="226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27" t="s">
        <v>231</v>
      </c>
      <c r="AT1688" s="227" t="s">
        <v>227</v>
      </c>
      <c r="AU1688" s="227" t="s">
        <v>93</v>
      </c>
      <c r="AY1688" s="20" t="s">
        <v>224</v>
      </c>
      <c r="BE1688" s="228">
        <f>IF(N1688="základní",J1688,0)</f>
        <v>0</v>
      </c>
      <c r="BF1688" s="228">
        <f>IF(N1688="snížená",J1688,0)</f>
        <v>0</v>
      </c>
      <c r="BG1688" s="228">
        <f>IF(N1688="zákl. přenesená",J1688,0)</f>
        <v>0</v>
      </c>
      <c r="BH1688" s="228">
        <f>IF(N1688="sníž. přenesená",J1688,0)</f>
        <v>0</v>
      </c>
      <c r="BI1688" s="228">
        <f>IF(N1688="nulová",J1688,0)</f>
        <v>0</v>
      </c>
      <c r="BJ1688" s="20" t="s">
        <v>93</v>
      </c>
      <c r="BK1688" s="228">
        <f>ROUND(I1688*H1688,2)</f>
        <v>0</v>
      </c>
      <c r="BL1688" s="20" t="s">
        <v>231</v>
      </c>
      <c r="BM1688" s="227" t="s">
        <v>1750</v>
      </c>
    </row>
    <row r="1689" s="2" customFormat="1">
      <c r="A1689" s="41"/>
      <c r="B1689" s="42"/>
      <c r="C1689" s="43"/>
      <c r="D1689" s="267" t="s">
        <v>314</v>
      </c>
      <c r="E1689" s="43"/>
      <c r="F1689" s="268" t="s">
        <v>1751</v>
      </c>
      <c r="G1689" s="43"/>
      <c r="H1689" s="43"/>
      <c r="I1689" s="269"/>
      <c r="J1689" s="43"/>
      <c r="K1689" s="43"/>
      <c r="L1689" s="47"/>
      <c r="M1689" s="270"/>
      <c r="N1689" s="271"/>
      <c r="O1689" s="87"/>
      <c r="P1689" s="87"/>
      <c r="Q1689" s="87"/>
      <c r="R1689" s="87"/>
      <c r="S1689" s="87"/>
      <c r="T1689" s="88"/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T1689" s="20" t="s">
        <v>314</v>
      </c>
      <c r="AU1689" s="20" t="s">
        <v>93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1602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1752</v>
      </c>
      <c r="G1691" s="230"/>
      <c r="H1691" s="234">
        <v>5.4989999999999997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1604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1753</v>
      </c>
      <c r="G1693" s="230"/>
      <c r="H1693" s="234">
        <v>163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1606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1754</v>
      </c>
      <c r="G1695" s="230"/>
      <c r="H1695" s="234">
        <v>18.199999999999999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1608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1755</v>
      </c>
      <c r="G1697" s="230"/>
      <c r="H1697" s="234">
        <v>27.550000000000001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667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1756</v>
      </c>
      <c r="G1699" s="230"/>
      <c r="H1699" s="234">
        <v>69.549999999999997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4" customFormat="1">
      <c r="A1700" s="14"/>
      <c r="B1700" s="246"/>
      <c r="C1700" s="247"/>
      <c r="D1700" s="231" t="s">
        <v>268</v>
      </c>
      <c r="E1700" s="248" t="s">
        <v>19</v>
      </c>
      <c r="F1700" s="249" t="s">
        <v>1033</v>
      </c>
      <c r="G1700" s="247"/>
      <c r="H1700" s="248" t="s">
        <v>19</v>
      </c>
      <c r="I1700" s="250"/>
      <c r="J1700" s="247"/>
      <c r="K1700" s="247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268</v>
      </c>
      <c r="AU1700" s="255" t="s">
        <v>93</v>
      </c>
      <c r="AV1700" s="14" t="s">
        <v>82</v>
      </c>
      <c r="AW1700" s="14" t="s">
        <v>34</v>
      </c>
      <c r="AX1700" s="14" t="s">
        <v>74</v>
      </c>
      <c r="AY1700" s="255" t="s">
        <v>224</v>
      </c>
    </row>
    <row r="1701" s="13" customFormat="1">
      <c r="A1701" s="13"/>
      <c r="B1701" s="229"/>
      <c r="C1701" s="230"/>
      <c r="D1701" s="231" t="s">
        <v>268</v>
      </c>
      <c r="E1701" s="232" t="s">
        <v>19</v>
      </c>
      <c r="F1701" s="233" t="s">
        <v>1757</v>
      </c>
      <c r="G1701" s="230"/>
      <c r="H1701" s="234">
        <v>160.09999999999999</v>
      </c>
      <c r="I1701" s="235"/>
      <c r="J1701" s="230"/>
      <c r="K1701" s="230"/>
      <c r="L1701" s="236"/>
      <c r="M1701" s="237"/>
      <c r="N1701" s="238"/>
      <c r="O1701" s="238"/>
      <c r="P1701" s="238"/>
      <c r="Q1701" s="238"/>
      <c r="R1701" s="238"/>
      <c r="S1701" s="238"/>
      <c r="T1701" s="239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0" t="s">
        <v>268</v>
      </c>
      <c r="AU1701" s="240" t="s">
        <v>93</v>
      </c>
      <c r="AV1701" s="13" t="s">
        <v>93</v>
      </c>
      <c r="AW1701" s="13" t="s">
        <v>34</v>
      </c>
      <c r="AX1701" s="13" t="s">
        <v>74</v>
      </c>
      <c r="AY1701" s="240" t="s">
        <v>224</v>
      </c>
    </row>
    <row r="1702" s="15" customFormat="1">
      <c r="A1702" s="15"/>
      <c r="B1702" s="256"/>
      <c r="C1702" s="257"/>
      <c r="D1702" s="231" t="s">
        <v>268</v>
      </c>
      <c r="E1702" s="258" t="s">
        <v>19</v>
      </c>
      <c r="F1702" s="259" t="s">
        <v>300</v>
      </c>
      <c r="G1702" s="257"/>
      <c r="H1702" s="260">
        <v>443.899</v>
      </c>
      <c r="I1702" s="261"/>
      <c r="J1702" s="257"/>
      <c r="K1702" s="257"/>
      <c r="L1702" s="262"/>
      <c r="M1702" s="263"/>
      <c r="N1702" s="264"/>
      <c r="O1702" s="264"/>
      <c r="P1702" s="264"/>
      <c r="Q1702" s="264"/>
      <c r="R1702" s="264"/>
      <c r="S1702" s="264"/>
      <c r="T1702" s="26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6" t="s">
        <v>268</v>
      </c>
      <c r="AU1702" s="266" t="s">
        <v>93</v>
      </c>
      <c r="AV1702" s="15" t="s">
        <v>108</v>
      </c>
      <c r="AW1702" s="15" t="s">
        <v>34</v>
      </c>
      <c r="AX1702" s="15" t="s">
        <v>74</v>
      </c>
      <c r="AY1702" s="266" t="s">
        <v>224</v>
      </c>
    </row>
    <row r="1703" s="14" customFormat="1">
      <c r="A1703" s="14"/>
      <c r="B1703" s="246"/>
      <c r="C1703" s="247"/>
      <c r="D1703" s="231" t="s">
        <v>268</v>
      </c>
      <c r="E1703" s="248" t="s">
        <v>19</v>
      </c>
      <c r="F1703" s="249" t="s">
        <v>1612</v>
      </c>
      <c r="G1703" s="247"/>
      <c r="H1703" s="248" t="s">
        <v>19</v>
      </c>
      <c r="I1703" s="250"/>
      <c r="J1703" s="247"/>
      <c r="K1703" s="247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268</v>
      </c>
      <c r="AU1703" s="255" t="s">
        <v>93</v>
      </c>
      <c r="AV1703" s="14" t="s">
        <v>82</v>
      </c>
      <c r="AW1703" s="14" t="s">
        <v>34</v>
      </c>
      <c r="AX1703" s="14" t="s">
        <v>74</v>
      </c>
      <c r="AY1703" s="255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1613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1758</v>
      </c>
      <c r="G1705" s="230"/>
      <c r="H1705" s="234">
        <v>6.4000000000000004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669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1759</v>
      </c>
      <c r="G1707" s="230"/>
      <c r="H1707" s="234">
        <v>31.050000000000001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1008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1760</v>
      </c>
      <c r="G1709" s="230"/>
      <c r="H1709" s="234">
        <v>37.299999999999997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4" customFormat="1">
      <c r="A1710" s="14"/>
      <c r="B1710" s="246"/>
      <c r="C1710" s="247"/>
      <c r="D1710" s="231" t="s">
        <v>268</v>
      </c>
      <c r="E1710" s="248" t="s">
        <v>19</v>
      </c>
      <c r="F1710" s="249" t="s">
        <v>1618</v>
      </c>
      <c r="G1710" s="247"/>
      <c r="H1710" s="248" t="s">
        <v>19</v>
      </c>
      <c r="I1710" s="250"/>
      <c r="J1710" s="247"/>
      <c r="K1710" s="247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268</v>
      </c>
      <c r="AU1710" s="255" t="s">
        <v>93</v>
      </c>
      <c r="AV1710" s="14" t="s">
        <v>82</v>
      </c>
      <c r="AW1710" s="14" t="s">
        <v>34</v>
      </c>
      <c r="AX1710" s="14" t="s">
        <v>74</v>
      </c>
      <c r="AY1710" s="255" t="s">
        <v>224</v>
      </c>
    </row>
    <row r="1711" s="13" customFormat="1">
      <c r="A1711" s="13"/>
      <c r="B1711" s="229"/>
      <c r="C1711" s="230"/>
      <c r="D1711" s="231" t="s">
        <v>268</v>
      </c>
      <c r="E1711" s="232" t="s">
        <v>19</v>
      </c>
      <c r="F1711" s="233" t="s">
        <v>1761</v>
      </c>
      <c r="G1711" s="230"/>
      <c r="H1711" s="234">
        <v>18.079999999999998</v>
      </c>
      <c r="I1711" s="235"/>
      <c r="J1711" s="230"/>
      <c r="K1711" s="230"/>
      <c r="L1711" s="236"/>
      <c r="M1711" s="237"/>
      <c r="N1711" s="238"/>
      <c r="O1711" s="238"/>
      <c r="P1711" s="238"/>
      <c r="Q1711" s="238"/>
      <c r="R1711" s="238"/>
      <c r="S1711" s="238"/>
      <c r="T1711" s="23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0" t="s">
        <v>268</v>
      </c>
      <c r="AU1711" s="240" t="s">
        <v>93</v>
      </c>
      <c r="AV1711" s="13" t="s">
        <v>93</v>
      </c>
      <c r="AW1711" s="13" t="s">
        <v>34</v>
      </c>
      <c r="AX1711" s="13" t="s">
        <v>74</v>
      </c>
      <c r="AY1711" s="240" t="s">
        <v>224</v>
      </c>
    </row>
    <row r="1712" s="15" customFormat="1">
      <c r="A1712" s="15"/>
      <c r="B1712" s="256"/>
      <c r="C1712" s="257"/>
      <c r="D1712" s="231" t="s">
        <v>268</v>
      </c>
      <c r="E1712" s="258" t="s">
        <v>19</v>
      </c>
      <c r="F1712" s="259" t="s">
        <v>300</v>
      </c>
      <c r="G1712" s="257"/>
      <c r="H1712" s="260">
        <v>92.829999999999998</v>
      </c>
      <c r="I1712" s="261"/>
      <c r="J1712" s="257"/>
      <c r="K1712" s="257"/>
      <c r="L1712" s="262"/>
      <c r="M1712" s="263"/>
      <c r="N1712" s="264"/>
      <c r="O1712" s="264"/>
      <c r="P1712" s="264"/>
      <c r="Q1712" s="264"/>
      <c r="R1712" s="264"/>
      <c r="S1712" s="264"/>
      <c r="T1712" s="26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T1712" s="266" t="s">
        <v>268</v>
      </c>
      <c r="AU1712" s="266" t="s">
        <v>93</v>
      </c>
      <c r="AV1712" s="15" t="s">
        <v>108</v>
      </c>
      <c r="AW1712" s="15" t="s">
        <v>34</v>
      </c>
      <c r="AX1712" s="15" t="s">
        <v>74</v>
      </c>
      <c r="AY1712" s="266" t="s">
        <v>224</v>
      </c>
    </row>
    <row r="1713" s="16" customFormat="1">
      <c r="A1713" s="16"/>
      <c r="B1713" s="272"/>
      <c r="C1713" s="273"/>
      <c r="D1713" s="231" t="s">
        <v>268</v>
      </c>
      <c r="E1713" s="274" t="s">
        <v>19</v>
      </c>
      <c r="F1713" s="275" t="s">
        <v>351</v>
      </c>
      <c r="G1713" s="273"/>
      <c r="H1713" s="276">
        <v>536.72900000000004</v>
      </c>
      <c r="I1713" s="277"/>
      <c r="J1713" s="273"/>
      <c r="K1713" s="273"/>
      <c r="L1713" s="278"/>
      <c r="M1713" s="279"/>
      <c r="N1713" s="280"/>
      <c r="O1713" s="280"/>
      <c r="P1713" s="280"/>
      <c r="Q1713" s="280"/>
      <c r="R1713" s="280"/>
      <c r="S1713" s="280"/>
      <c r="T1713" s="281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T1713" s="282" t="s">
        <v>268</v>
      </c>
      <c r="AU1713" s="282" t="s">
        <v>93</v>
      </c>
      <c r="AV1713" s="16" t="s">
        <v>231</v>
      </c>
      <c r="AW1713" s="16" t="s">
        <v>34</v>
      </c>
      <c r="AX1713" s="16" t="s">
        <v>82</v>
      </c>
      <c r="AY1713" s="282" t="s">
        <v>224</v>
      </c>
    </row>
    <row r="1714" s="2" customFormat="1" ht="24.15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102.113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0.00055999999999999995</v>
      </c>
      <c r="R1714" s="225">
        <f>Q1714*H1714</f>
        <v>0.057183279999999996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3" customFormat="1">
      <c r="A1715" s="13"/>
      <c r="B1715" s="229"/>
      <c r="C1715" s="230"/>
      <c r="D1715" s="231" t="s">
        <v>268</v>
      </c>
      <c r="E1715" s="232" t="s">
        <v>19</v>
      </c>
      <c r="F1715" s="233" t="s">
        <v>1766</v>
      </c>
      <c r="G1715" s="230"/>
      <c r="H1715" s="234">
        <v>102.113</v>
      </c>
      <c r="I1715" s="235"/>
      <c r="J1715" s="230"/>
      <c r="K1715" s="230"/>
      <c r="L1715" s="236"/>
      <c r="M1715" s="237"/>
      <c r="N1715" s="238"/>
      <c r="O1715" s="238"/>
      <c r="P1715" s="238"/>
      <c r="Q1715" s="238"/>
      <c r="R1715" s="238"/>
      <c r="S1715" s="238"/>
      <c r="T1715" s="23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0" t="s">
        <v>268</v>
      </c>
      <c r="AU1715" s="240" t="s">
        <v>93</v>
      </c>
      <c r="AV1715" s="13" t="s">
        <v>93</v>
      </c>
      <c r="AW1715" s="13" t="s">
        <v>34</v>
      </c>
      <c r="AX1715" s="13" t="s">
        <v>82</v>
      </c>
      <c r="AY1715" s="240" t="s">
        <v>224</v>
      </c>
    </row>
    <row r="1716" s="2" customFormat="1" ht="33" customHeight="1">
      <c r="A1716" s="41"/>
      <c r="B1716" s="42"/>
      <c r="C1716" s="286" t="s">
        <v>1767</v>
      </c>
      <c r="D1716" s="286" t="s">
        <v>572</v>
      </c>
      <c r="E1716" s="287" t="s">
        <v>1768</v>
      </c>
      <c r="F1716" s="288" t="s">
        <v>1769</v>
      </c>
      <c r="G1716" s="289" t="s">
        <v>471</v>
      </c>
      <c r="H1716" s="290">
        <v>488.28899999999999</v>
      </c>
      <c r="I1716" s="291"/>
      <c r="J1716" s="292">
        <f>ROUND(I1716*H1716,2)</f>
        <v>0</v>
      </c>
      <c r="K1716" s="288" t="s">
        <v>312</v>
      </c>
      <c r="L1716" s="293"/>
      <c r="M1716" s="294" t="s">
        <v>19</v>
      </c>
      <c r="N1716" s="295" t="s">
        <v>46</v>
      </c>
      <c r="O1716" s="87"/>
      <c r="P1716" s="225">
        <f>O1716*H1716</f>
        <v>0</v>
      </c>
      <c r="Q1716" s="225">
        <v>0.00068000000000000005</v>
      </c>
      <c r="R1716" s="225">
        <f>Q1716*H1716</f>
        <v>0.33203652</v>
      </c>
      <c r="S1716" s="225">
        <v>0</v>
      </c>
      <c r="T1716" s="226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7" t="s">
        <v>254</v>
      </c>
      <c r="AT1716" s="227" t="s">
        <v>572</v>
      </c>
      <c r="AU1716" s="227" t="s">
        <v>93</v>
      </c>
      <c r="AY1716" s="20" t="s">
        <v>224</v>
      </c>
      <c r="BE1716" s="228">
        <f>IF(N1716="základní",J1716,0)</f>
        <v>0</v>
      </c>
      <c r="BF1716" s="228">
        <f>IF(N1716="snížená",J1716,0)</f>
        <v>0</v>
      </c>
      <c r="BG1716" s="228">
        <f>IF(N1716="zákl. přenesená",J1716,0)</f>
        <v>0</v>
      </c>
      <c r="BH1716" s="228">
        <f>IF(N1716="sníž. přenesená",J1716,0)</f>
        <v>0</v>
      </c>
      <c r="BI1716" s="228">
        <f>IF(N1716="nulová",J1716,0)</f>
        <v>0</v>
      </c>
      <c r="BJ1716" s="20" t="s">
        <v>93</v>
      </c>
      <c r="BK1716" s="228">
        <f>ROUND(I1716*H1716,2)</f>
        <v>0</v>
      </c>
      <c r="BL1716" s="20" t="s">
        <v>231</v>
      </c>
      <c r="BM1716" s="227" t="s">
        <v>1770</v>
      </c>
    </row>
    <row r="1717" s="14" customFormat="1">
      <c r="A1717" s="14"/>
      <c r="B1717" s="246"/>
      <c r="C1717" s="247"/>
      <c r="D1717" s="231" t="s">
        <v>268</v>
      </c>
      <c r="E1717" s="248" t="s">
        <v>19</v>
      </c>
      <c r="F1717" s="249" t="s">
        <v>1771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268</v>
      </c>
      <c r="AU1717" s="255" t="s">
        <v>93</v>
      </c>
      <c r="AV1717" s="14" t="s">
        <v>82</v>
      </c>
      <c r="AW1717" s="14" t="s">
        <v>34</v>
      </c>
      <c r="AX1717" s="14" t="s">
        <v>74</v>
      </c>
      <c r="AY1717" s="255" t="s">
        <v>224</v>
      </c>
    </row>
    <row r="1718" s="13" customFormat="1">
      <c r="A1718" s="13"/>
      <c r="B1718" s="229"/>
      <c r="C1718" s="230"/>
      <c r="D1718" s="231" t="s">
        <v>268</v>
      </c>
      <c r="E1718" s="232" t="s">
        <v>19</v>
      </c>
      <c r="F1718" s="233" t="s">
        <v>1772</v>
      </c>
      <c r="G1718" s="230"/>
      <c r="H1718" s="234">
        <v>488.28899999999999</v>
      </c>
      <c r="I1718" s="235"/>
      <c r="J1718" s="230"/>
      <c r="K1718" s="230"/>
      <c r="L1718" s="236"/>
      <c r="M1718" s="237"/>
      <c r="N1718" s="238"/>
      <c r="O1718" s="238"/>
      <c r="P1718" s="238"/>
      <c r="Q1718" s="238"/>
      <c r="R1718" s="238"/>
      <c r="S1718" s="238"/>
      <c r="T1718" s="239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0" t="s">
        <v>268</v>
      </c>
      <c r="AU1718" s="240" t="s">
        <v>93</v>
      </c>
      <c r="AV1718" s="13" t="s">
        <v>93</v>
      </c>
      <c r="AW1718" s="13" t="s">
        <v>34</v>
      </c>
      <c r="AX1718" s="13" t="s">
        <v>82</v>
      </c>
      <c r="AY1718" s="240" t="s">
        <v>224</v>
      </c>
    </row>
    <row r="1719" s="2" customFormat="1" ht="24.15" customHeight="1">
      <c r="A1719" s="41"/>
      <c r="B1719" s="42"/>
      <c r="C1719" s="286" t="s">
        <v>1773</v>
      </c>
      <c r="D1719" s="286" t="s">
        <v>572</v>
      </c>
      <c r="E1719" s="287" t="s">
        <v>1774</v>
      </c>
      <c r="F1719" s="288" t="s">
        <v>1775</v>
      </c>
      <c r="G1719" s="289" t="s">
        <v>471</v>
      </c>
      <c r="H1719" s="290">
        <v>488.28899999999999</v>
      </c>
      <c r="I1719" s="291"/>
      <c r="J1719" s="292">
        <f>ROUND(I1719*H1719,2)</f>
        <v>0</v>
      </c>
      <c r="K1719" s="288" t="s">
        <v>312</v>
      </c>
      <c r="L1719" s="293"/>
      <c r="M1719" s="294" t="s">
        <v>19</v>
      </c>
      <c r="N1719" s="295" t="s">
        <v>46</v>
      </c>
      <c r="O1719" s="87"/>
      <c r="P1719" s="225">
        <f>O1719*H1719</f>
        <v>0</v>
      </c>
      <c r="Q1719" s="225">
        <v>0.00032000000000000003</v>
      </c>
      <c r="R1719" s="225">
        <f>Q1719*H1719</f>
        <v>0.15625248</v>
      </c>
      <c r="S1719" s="225">
        <v>0</v>
      </c>
      <c r="T1719" s="226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7" t="s">
        <v>254</v>
      </c>
      <c r="AT1719" s="227" t="s">
        <v>572</v>
      </c>
      <c r="AU1719" s="227" t="s">
        <v>93</v>
      </c>
      <c r="AY1719" s="20" t="s">
        <v>224</v>
      </c>
      <c r="BE1719" s="228">
        <f>IF(N1719="základní",J1719,0)</f>
        <v>0</v>
      </c>
      <c r="BF1719" s="228">
        <f>IF(N1719="snížená",J1719,0)</f>
        <v>0</v>
      </c>
      <c r="BG1719" s="228">
        <f>IF(N1719="zákl. přenesená",J1719,0)</f>
        <v>0</v>
      </c>
      <c r="BH1719" s="228">
        <f>IF(N1719="sníž. přenesená",J1719,0)</f>
        <v>0</v>
      </c>
      <c r="BI1719" s="228">
        <f>IF(N1719="nulová",J1719,0)</f>
        <v>0</v>
      </c>
      <c r="BJ1719" s="20" t="s">
        <v>93</v>
      </c>
      <c r="BK1719" s="228">
        <f>ROUND(I1719*H1719,2)</f>
        <v>0</v>
      </c>
      <c r="BL1719" s="20" t="s">
        <v>231</v>
      </c>
      <c r="BM1719" s="227" t="s">
        <v>1776</v>
      </c>
    </row>
    <row r="1720" s="14" customFormat="1">
      <c r="A1720" s="14"/>
      <c r="B1720" s="246"/>
      <c r="C1720" s="247"/>
      <c r="D1720" s="231" t="s">
        <v>268</v>
      </c>
      <c r="E1720" s="248" t="s">
        <v>19</v>
      </c>
      <c r="F1720" s="249" t="s">
        <v>1771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268</v>
      </c>
      <c r="AU1720" s="255" t="s">
        <v>93</v>
      </c>
      <c r="AV1720" s="14" t="s">
        <v>82</v>
      </c>
      <c r="AW1720" s="14" t="s">
        <v>34</v>
      </c>
      <c r="AX1720" s="14" t="s">
        <v>74</v>
      </c>
      <c r="AY1720" s="255" t="s">
        <v>224</v>
      </c>
    </row>
    <row r="1721" s="13" customFormat="1">
      <c r="A1721" s="13"/>
      <c r="B1721" s="229"/>
      <c r="C1721" s="230"/>
      <c r="D1721" s="231" t="s">
        <v>268</v>
      </c>
      <c r="E1721" s="232" t="s">
        <v>19</v>
      </c>
      <c r="F1721" s="233" t="s">
        <v>1772</v>
      </c>
      <c r="G1721" s="230"/>
      <c r="H1721" s="234">
        <v>488.28899999999999</v>
      </c>
      <c r="I1721" s="235"/>
      <c r="J1721" s="230"/>
      <c r="K1721" s="230"/>
      <c r="L1721" s="236"/>
      <c r="M1721" s="237"/>
      <c r="N1721" s="238"/>
      <c r="O1721" s="238"/>
      <c r="P1721" s="238"/>
      <c r="Q1721" s="238"/>
      <c r="R1721" s="238"/>
      <c r="S1721" s="238"/>
      <c r="T1721" s="23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0" t="s">
        <v>268</v>
      </c>
      <c r="AU1721" s="240" t="s">
        <v>93</v>
      </c>
      <c r="AV1721" s="13" t="s">
        <v>93</v>
      </c>
      <c r="AW1721" s="13" t="s">
        <v>34</v>
      </c>
      <c r="AX1721" s="13" t="s">
        <v>82</v>
      </c>
      <c r="AY1721" s="240" t="s">
        <v>224</v>
      </c>
    </row>
    <row r="1722" s="2" customFormat="1" ht="24.15" customHeight="1">
      <c r="A1722" s="41"/>
      <c r="B1722" s="42"/>
      <c r="C1722" s="216" t="s">
        <v>1777</v>
      </c>
      <c r="D1722" s="216" t="s">
        <v>227</v>
      </c>
      <c r="E1722" s="217" t="s">
        <v>1778</v>
      </c>
      <c r="F1722" s="218" t="s">
        <v>1779</v>
      </c>
      <c r="G1722" s="219" t="s">
        <v>471</v>
      </c>
      <c r="H1722" s="220">
        <v>614.92999999999995</v>
      </c>
      <c r="I1722" s="221"/>
      <c r="J1722" s="222">
        <f>ROUND(I1722*H1722,2)</f>
        <v>0</v>
      </c>
      <c r="K1722" s="218" t="s">
        <v>312</v>
      </c>
      <c r="L1722" s="47"/>
      <c r="M1722" s="223" t="s">
        <v>19</v>
      </c>
      <c r="N1722" s="224" t="s">
        <v>46</v>
      </c>
      <c r="O1722" s="87"/>
      <c r="P1722" s="225">
        <f>O1722*H1722</f>
        <v>0</v>
      </c>
      <c r="Q1722" s="225">
        <v>0</v>
      </c>
      <c r="R1722" s="225">
        <f>Q1722*H1722</f>
        <v>0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231</v>
      </c>
      <c r="AT1722" s="227" t="s">
        <v>227</v>
      </c>
      <c r="AU1722" s="227" t="s">
        <v>93</v>
      </c>
      <c r="AY1722" s="20" t="s">
        <v>224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93</v>
      </c>
      <c r="BK1722" s="228">
        <f>ROUND(I1722*H1722,2)</f>
        <v>0</v>
      </c>
      <c r="BL1722" s="20" t="s">
        <v>231</v>
      </c>
      <c r="BM1722" s="227" t="s">
        <v>1780</v>
      </c>
    </row>
    <row r="1723" s="2" customFormat="1">
      <c r="A1723" s="41"/>
      <c r="B1723" s="42"/>
      <c r="C1723" s="43"/>
      <c r="D1723" s="267" t="s">
        <v>314</v>
      </c>
      <c r="E1723" s="43"/>
      <c r="F1723" s="268" t="s">
        <v>1781</v>
      </c>
      <c r="G1723" s="43"/>
      <c r="H1723" s="43"/>
      <c r="I1723" s="269"/>
      <c r="J1723" s="43"/>
      <c r="K1723" s="43"/>
      <c r="L1723" s="47"/>
      <c r="M1723" s="270"/>
      <c r="N1723" s="271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314</v>
      </c>
      <c r="AU1723" s="20" t="s">
        <v>93</v>
      </c>
    </row>
    <row r="1724" s="14" customFormat="1">
      <c r="A1724" s="14"/>
      <c r="B1724" s="246"/>
      <c r="C1724" s="247"/>
      <c r="D1724" s="231" t="s">
        <v>268</v>
      </c>
      <c r="E1724" s="248" t="s">
        <v>19</v>
      </c>
      <c r="F1724" s="249" t="s">
        <v>1782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268</v>
      </c>
      <c r="AU1724" s="255" t="s">
        <v>93</v>
      </c>
      <c r="AV1724" s="14" t="s">
        <v>82</v>
      </c>
      <c r="AW1724" s="14" t="s">
        <v>34</v>
      </c>
      <c r="AX1724" s="14" t="s">
        <v>74</v>
      </c>
      <c r="AY1724" s="255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496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1783</v>
      </c>
      <c r="G1726" s="230"/>
      <c r="H1726" s="234">
        <v>0.90000000000000002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4" customFormat="1">
      <c r="A1727" s="14"/>
      <c r="B1727" s="246"/>
      <c r="C1727" s="247"/>
      <c r="D1727" s="231" t="s">
        <v>268</v>
      </c>
      <c r="E1727" s="248" t="s">
        <v>19</v>
      </c>
      <c r="F1727" s="249" t="s">
        <v>648</v>
      </c>
      <c r="G1727" s="247"/>
      <c r="H1727" s="248" t="s">
        <v>19</v>
      </c>
      <c r="I1727" s="250"/>
      <c r="J1727" s="247"/>
      <c r="K1727" s="247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268</v>
      </c>
      <c r="AU1727" s="255" t="s">
        <v>93</v>
      </c>
      <c r="AV1727" s="14" t="s">
        <v>82</v>
      </c>
      <c r="AW1727" s="14" t="s">
        <v>34</v>
      </c>
      <c r="AX1727" s="14" t="s">
        <v>74</v>
      </c>
      <c r="AY1727" s="255" t="s">
        <v>224</v>
      </c>
    </row>
    <row r="1728" s="13" customFormat="1">
      <c r="A1728" s="13"/>
      <c r="B1728" s="229"/>
      <c r="C1728" s="230"/>
      <c r="D1728" s="231" t="s">
        <v>268</v>
      </c>
      <c r="E1728" s="232" t="s">
        <v>19</v>
      </c>
      <c r="F1728" s="233" t="s">
        <v>1784</v>
      </c>
      <c r="G1728" s="230"/>
      <c r="H1728" s="234">
        <v>26.774999999999999</v>
      </c>
      <c r="I1728" s="235"/>
      <c r="J1728" s="230"/>
      <c r="K1728" s="230"/>
      <c r="L1728" s="236"/>
      <c r="M1728" s="237"/>
      <c r="N1728" s="238"/>
      <c r="O1728" s="238"/>
      <c r="P1728" s="238"/>
      <c r="Q1728" s="238"/>
      <c r="R1728" s="238"/>
      <c r="S1728" s="238"/>
      <c r="T1728" s="239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0" t="s">
        <v>268</v>
      </c>
      <c r="AU1728" s="240" t="s">
        <v>93</v>
      </c>
      <c r="AV1728" s="13" t="s">
        <v>93</v>
      </c>
      <c r="AW1728" s="13" t="s">
        <v>34</v>
      </c>
      <c r="AX1728" s="13" t="s">
        <v>74</v>
      </c>
      <c r="AY1728" s="240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1785</v>
      </c>
      <c r="G1729" s="230"/>
      <c r="H1729" s="234">
        <v>58.149999999999999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662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1786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664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1786</v>
      </c>
      <c r="G1733" s="230"/>
      <c r="H1733" s="234">
        <v>88.049999999999997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665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1787</v>
      </c>
      <c r="G1735" s="230"/>
      <c r="H1735" s="234">
        <v>86.700000000000003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4" customFormat="1">
      <c r="A1736" s="14"/>
      <c r="B1736" s="246"/>
      <c r="C1736" s="247"/>
      <c r="D1736" s="231" t="s">
        <v>268</v>
      </c>
      <c r="E1736" s="248" t="s">
        <v>19</v>
      </c>
      <c r="F1736" s="249" t="s">
        <v>667</v>
      </c>
      <c r="G1736" s="247"/>
      <c r="H1736" s="248" t="s">
        <v>19</v>
      </c>
      <c r="I1736" s="250"/>
      <c r="J1736" s="247"/>
      <c r="K1736" s="247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268</v>
      </c>
      <c r="AU1736" s="255" t="s">
        <v>93</v>
      </c>
      <c r="AV1736" s="14" t="s">
        <v>82</v>
      </c>
      <c r="AW1736" s="14" t="s">
        <v>34</v>
      </c>
      <c r="AX1736" s="14" t="s">
        <v>74</v>
      </c>
      <c r="AY1736" s="255" t="s">
        <v>224</v>
      </c>
    </row>
    <row r="1737" s="13" customFormat="1">
      <c r="A1737" s="13"/>
      <c r="B1737" s="229"/>
      <c r="C1737" s="230"/>
      <c r="D1737" s="231" t="s">
        <v>268</v>
      </c>
      <c r="E1737" s="232" t="s">
        <v>19</v>
      </c>
      <c r="F1737" s="233" t="s">
        <v>1788</v>
      </c>
      <c r="G1737" s="230"/>
      <c r="H1737" s="234">
        <v>54.840000000000003</v>
      </c>
      <c r="I1737" s="235"/>
      <c r="J1737" s="230"/>
      <c r="K1737" s="230"/>
      <c r="L1737" s="236"/>
      <c r="M1737" s="237"/>
      <c r="N1737" s="238"/>
      <c r="O1737" s="238"/>
      <c r="P1737" s="238"/>
      <c r="Q1737" s="238"/>
      <c r="R1737" s="238"/>
      <c r="S1737" s="238"/>
      <c r="T1737" s="23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0" t="s">
        <v>268</v>
      </c>
      <c r="AU1737" s="240" t="s">
        <v>93</v>
      </c>
      <c r="AV1737" s="13" t="s">
        <v>93</v>
      </c>
      <c r="AW1737" s="13" t="s">
        <v>34</v>
      </c>
      <c r="AX1737" s="13" t="s">
        <v>74</v>
      </c>
      <c r="AY1737" s="240" t="s">
        <v>224</v>
      </c>
    </row>
    <row r="1738" s="15" customFormat="1">
      <c r="A1738" s="15"/>
      <c r="B1738" s="256"/>
      <c r="C1738" s="257"/>
      <c r="D1738" s="231" t="s">
        <v>268</v>
      </c>
      <c r="E1738" s="258" t="s">
        <v>19</v>
      </c>
      <c r="F1738" s="259" t="s">
        <v>300</v>
      </c>
      <c r="G1738" s="257"/>
      <c r="H1738" s="260">
        <v>403.46499999999998</v>
      </c>
      <c r="I1738" s="261"/>
      <c r="J1738" s="257"/>
      <c r="K1738" s="257"/>
      <c r="L1738" s="262"/>
      <c r="M1738" s="263"/>
      <c r="N1738" s="264"/>
      <c r="O1738" s="264"/>
      <c r="P1738" s="264"/>
      <c r="Q1738" s="264"/>
      <c r="R1738" s="264"/>
      <c r="S1738" s="264"/>
      <c r="T1738" s="26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T1738" s="266" t="s">
        <v>268</v>
      </c>
      <c r="AU1738" s="266" t="s">
        <v>93</v>
      </c>
      <c r="AV1738" s="15" t="s">
        <v>108</v>
      </c>
      <c r="AW1738" s="15" t="s">
        <v>34</v>
      </c>
      <c r="AX1738" s="15" t="s">
        <v>74</v>
      </c>
      <c r="AY1738" s="266" t="s">
        <v>224</v>
      </c>
    </row>
    <row r="1739" s="14" customFormat="1">
      <c r="A1739" s="14"/>
      <c r="B1739" s="246"/>
      <c r="C1739" s="247"/>
      <c r="D1739" s="231" t="s">
        <v>268</v>
      </c>
      <c r="E1739" s="248" t="s">
        <v>19</v>
      </c>
      <c r="F1739" s="249" t="s">
        <v>1789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268</v>
      </c>
      <c r="AU1739" s="255" t="s">
        <v>93</v>
      </c>
      <c r="AV1739" s="14" t="s">
        <v>82</v>
      </c>
      <c r="AW1739" s="14" t="s">
        <v>34</v>
      </c>
      <c r="AX1739" s="14" t="s">
        <v>74</v>
      </c>
      <c r="AY1739" s="255" t="s">
        <v>224</v>
      </c>
    </row>
    <row r="1740" s="13" customFormat="1">
      <c r="A1740" s="13"/>
      <c r="B1740" s="229"/>
      <c r="C1740" s="230"/>
      <c r="D1740" s="231" t="s">
        <v>268</v>
      </c>
      <c r="E1740" s="232" t="s">
        <v>19</v>
      </c>
      <c r="F1740" s="233" t="s">
        <v>1790</v>
      </c>
      <c r="G1740" s="230"/>
      <c r="H1740" s="234">
        <v>268.71499999999997</v>
      </c>
      <c r="I1740" s="235"/>
      <c r="J1740" s="230"/>
      <c r="K1740" s="230"/>
      <c r="L1740" s="236"/>
      <c r="M1740" s="237"/>
      <c r="N1740" s="238"/>
      <c r="O1740" s="238"/>
      <c r="P1740" s="238"/>
      <c r="Q1740" s="238"/>
      <c r="R1740" s="238"/>
      <c r="S1740" s="238"/>
      <c r="T1740" s="23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0" t="s">
        <v>268</v>
      </c>
      <c r="AU1740" s="240" t="s">
        <v>93</v>
      </c>
      <c r="AV1740" s="13" t="s">
        <v>93</v>
      </c>
      <c r="AW1740" s="13" t="s">
        <v>34</v>
      </c>
      <c r="AX1740" s="13" t="s">
        <v>74</v>
      </c>
      <c r="AY1740" s="240" t="s">
        <v>224</v>
      </c>
    </row>
    <row r="1741" s="13" customFormat="1">
      <c r="A1741" s="13"/>
      <c r="B1741" s="229"/>
      <c r="C1741" s="230"/>
      <c r="D1741" s="231" t="s">
        <v>268</v>
      </c>
      <c r="E1741" s="232" t="s">
        <v>19</v>
      </c>
      <c r="F1741" s="233" t="s">
        <v>1791</v>
      </c>
      <c r="G1741" s="230"/>
      <c r="H1741" s="234">
        <v>-57.25</v>
      </c>
      <c r="I1741" s="235"/>
      <c r="J1741" s="230"/>
      <c r="K1741" s="230"/>
      <c r="L1741" s="236"/>
      <c r="M1741" s="237"/>
      <c r="N1741" s="238"/>
      <c r="O1741" s="238"/>
      <c r="P1741" s="238"/>
      <c r="Q1741" s="238"/>
      <c r="R1741" s="238"/>
      <c r="S1741" s="238"/>
      <c r="T1741" s="239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0" t="s">
        <v>268</v>
      </c>
      <c r="AU1741" s="240" t="s">
        <v>93</v>
      </c>
      <c r="AV1741" s="13" t="s">
        <v>93</v>
      </c>
      <c r="AW1741" s="13" t="s">
        <v>34</v>
      </c>
      <c r="AX1741" s="13" t="s">
        <v>74</v>
      </c>
      <c r="AY1741" s="240" t="s">
        <v>224</v>
      </c>
    </row>
    <row r="1742" s="15" customFormat="1">
      <c r="A1742" s="15"/>
      <c r="B1742" s="256"/>
      <c r="C1742" s="257"/>
      <c r="D1742" s="231" t="s">
        <v>268</v>
      </c>
      <c r="E1742" s="258" t="s">
        <v>19</v>
      </c>
      <c r="F1742" s="259" t="s">
        <v>300</v>
      </c>
      <c r="G1742" s="257"/>
      <c r="H1742" s="260">
        <v>211.465</v>
      </c>
      <c r="I1742" s="261"/>
      <c r="J1742" s="257"/>
      <c r="K1742" s="257"/>
      <c r="L1742" s="262"/>
      <c r="M1742" s="263"/>
      <c r="N1742" s="264"/>
      <c r="O1742" s="264"/>
      <c r="P1742" s="264"/>
      <c r="Q1742" s="264"/>
      <c r="R1742" s="264"/>
      <c r="S1742" s="264"/>
      <c r="T1742" s="26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6" t="s">
        <v>268</v>
      </c>
      <c r="AU1742" s="266" t="s">
        <v>93</v>
      </c>
      <c r="AV1742" s="15" t="s">
        <v>108</v>
      </c>
      <c r="AW1742" s="15" t="s">
        <v>34</v>
      </c>
      <c r="AX1742" s="15" t="s">
        <v>74</v>
      </c>
      <c r="AY1742" s="266" t="s">
        <v>224</v>
      </c>
    </row>
    <row r="1743" s="16" customFormat="1">
      <c r="A1743" s="16"/>
      <c r="B1743" s="272"/>
      <c r="C1743" s="273"/>
      <c r="D1743" s="231" t="s">
        <v>268</v>
      </c>
      <c r="E1743" s="274" t="s">
        <v>19</v>
      </c>
      <c r="F1743" s="275" t="s">
        <v>351</v>
      </c>
      <c r="G1743" s="273"/>
      <c r="H1743" s="276">
        <v>614.92999999999995</v>
      </c>
      <c r="I1743" s="277"/>
      <c r="J1743" s="273"/>
      <c r="K1743" s="273"/>
      <c r="L1743" s="278"/>
      <c r="M1743" s="279"/>
      <c r="N1743" s="280"/>
      <c r="O1743" s="280"/>
      <c r="P1743" s="280"/>
      <c r="Q1743" s="280"/>
      <c r="R1743" s="280"/>
      <c r="S1743" s="280"/>
      <c r="T1743" s="281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T1743" s="282" t="s">
        <v>268</v>
      </c>
      <c r="AU1743" s="282" t="s">
        <v>93</v>
      </c>
      <c r="AV1743" s="16" t="s">
        <v>231</v>
      </c>
      <c r="AW1743" s="16" t="s">
        <v>34</v>
      </c>
      <c r="AX1743" s="16" t="s">
        <v>82</v>
      </c>
      <c r="AY1743" s="282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443.81200000000001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0.00029999999999999997</v>
      </c>
      <c r="R1744" s="225">
        <f>Q1744*H1744</f>
        <v>0.1331436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443.81200000000001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24.15" customHeight="1">
      <c r="A1746" s="41"/>
      <c r="B1746" s="42"/>
      <c r="C1746" s="286" t="s">
        <v>1797</v>
      </c>
      <c r="D1746" s="286" t="s">
        <v>572</v>
      </c>
      <c r="E1746" s="287" t="s">
        <v>1798</v>
      </c>
      <c r="F1746" s="288" t="s">
        <v>1799</v>
      </c>
      <c r="G1746" s="289" t="s">
        <v>471</v>
      </c>
      <c r="H1746" s="290">
        <v>232.612</v>
      </c>
      <c r="I1746" s="291"/>
      <c r="J1746" s="292">
        <f>ROUND(I1746*H1746,2)</f>
        <v>0</v>
      </c>
      <c r="K1746" s="288" t="s">
        <v>312</v>
      </c>
      <c r="L1746" s="293"/>
      <c r="M1746" s="294" t="s">
        <v>19</v>
      </c>
      <c r="N1746" s="295" t="s">
        <v>46</v>
      </c>
      <c r="O1746" s="87"/>
      <c r="P1746" s="225">
        <f>O1746*H1746</f>
        <v>0</v>
      </c>
      <c r="Q1746" s="225">
        <v>0.00020000000000000001</v>
      </c>
      <c r="R1746" s="225">
        <f>Q1746*H1746</f>
        <v>0.046522399999999998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254</v>
      </c>
      <c r="AT1746" s="227" t="s">
        <v>572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13" customFormat="1">
      <c r="A1747" s="13"/>
      <c r="B1747" s="229"/>
      <c r="C1747" s="230"/>
      <c r="D1747" s="231" t="s">
        <v>268</v>
      </c>
      <c r="E1747" s="232" t="s">
        <v>19</v>
      </c>
      <c r="F1747" s="233" t="s">
        <v>1801</v>
      </c>
      <c r="G1747" s="230"/>
      <c r="H1747" s="234">
        <v>232.612</v>
      </c>
      <c r="I1747" s="235"/>
      <c r="J1747" s="230"/>
      <c r="K1747" s="230"/>
      <c r="L1747" s="236"/>
      <c r="M1747" s="237"/>
      <c r="N1747" s="238"/>
      <c r="O1747" s="238"/>
      <c r="P1747" s="238"/>
      <c r="Q1747" s="238"/>
      <c r="R1747" s="238"/>
      <c r="S1747" s="238"/>
      <c r="T1747" s="23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0" t="s">
        <v>268</v>
      </c>
      <c r="AU1747" s="240" t="s">
        <v>93</v>
      </c>
      <c r="AV1747" s="13" t="s">
        <v>93</v>
      </c>
      <c r="AW1747" s="13" t="s">
        <v>34</v>
      </c>
      <c r="AX1747" s="13" t="s">
        <v>82</v>
      </c>
      <c r="AY1747" s="240" t="s">
        <v>224</v>
      </c>
    </row>
    <row r="1748" s="2" customFormat="1" ht="37.8" customHeight="1">
      <c r="A1748" s="41"/>
      <c r="B1748" s="42"/>
      <c r="C1748" s="216" t="s">
        <v>1802</v>
      </c>
      <c r="D1748" s="216" t="s">
        <v>227</v>
      </c>
      <c r="E1748" s="217" t="s">
        <v>1803</v>
      </c>
      <c r="F1748" s="218" t="s">
        <v>1804</v>
      </c>
      <c r="G1748" s="219" t="s">
        <v>266</v>
      </c>
      <c r="H1748" s="220">
        <v>2325.384</v>
      </c>
      <c r="I1748" s="221"/>
      <c r="J1748" s="222">
        <f>ROUND(I1748*H1748,2)</f>
        <v>0</v>
      </c>
      <c r="K1748" s="218" t="s">
        <v>312</v>
      </c>
      <c r="L1748" s="47"/>
      <c r="M1748" s="223" t="s">
        <v>19</v>
      </c>
      <c r="N1748" s="224" t="s">
        <v>46</v>
      </c>
      <c r="O1748" s="87"/>
      <c r="P1748" s="225">
        <f>O1748*H1748</f>
        <v>0</v>
      </c>
      <c r="Q1748" s="225">
        <v>0.0045799999999999999</v>
      </c>
      <c r="R1748" s="225">
        <f>Q1748*H1748</f>
        <v>10.65025872</v>
      </c>
      <c r="S1748" s="225">
        <v>0</v>
      </c>
      <c r="T1748" s="226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7" t="s">
        <v>231</v>
      </c>
      <c r="AT1748" s="227" t="s">
        <v>227</v>
      </c>
      <c r="AU1748" s="227" t="s">
        <v>93</v>
      </c>
      <c r="AY1748" s="20" t="s">
        <v>224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20" t="s">
        <v>93</v>
      </c>
      <c r="BK1748" s="228">
        <f>ROUND(I1748*H1748,2)</f>
        <v>0</v>
      </c>
      <c r="BL1748" s="20" t="s">
        <v>231</v>
      </c>
      <c r="BM1748" s="227" t="s">
        <v>1805</v>
      </c>
    </row>
    <row r="1749" s="2" customFormat="1">
      <c r="A1749" s="41"/>
      <c r="B1749" s="42"/>
      <c r="C1749" s="43"/>
      <c r="D1749" s="267" t="s">
        <v>314</v>
      </c>
      <c r="E1749" s="43"/>
      <c r="F1749" s="268" t="s">
        <v>1806</v>
      </c>
      <c r="G1749" s="43"/>
      <c r="H1749" s="43"/>
      <c r="I1749" s="269"/>
      <c r="J1749" s="43"/>
      <c r="K1749" s="43"/>
      <c r="L1749" s="47"/>
      <c r="M1749" s="270"/>
      <c r="N1749" s="271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314</v>
      </c>
      <c r="AU1749" s="20" t="s">
        <v>93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1602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1603</v>
      </c>
      <c r="G1751" s="230"/>
      <c r="H1751" s="234">
        <v>18.696999999999999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1604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1605</v>
      </c>
      <c r="G1753" s="230"/>
      <c r="H1753" s="234">
        <v>2220.9009999999998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1606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1607</v>
      </c>
      <c r="G1755" s="230"/>
      <c r="H1755" s="234">
        <v>187.642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1608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1609</v>
      </c>
      <c r="G1757" s="230"/>
      <c r="H1757" s="234">
        <v>203.87000000000001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4" customFormat="1">
      <c r="A1758" s="14"/>
      <c r="B1758" s="246"/>
      <c r="C1758" s="247"/>
      <c r="D1758" s="231" t="s">
        <v>268</v>
      </c>
      <c r="E1758" s="248" t="s">
        <v>19</v>
      </c>
      <c r="F1758" s="249" t="s">
        <v>667</v>
      </c>
      <c r="G1758" s="247"/>
      <c r="H1758" s="248" t="s">
        <v>19</v>
      </c>
      <c r="I1758" s="250"/>
      <c r="J1758" s="247"/>
      <c r="K1758" s="247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268</v>
      </c>
      <c r="AU1758" s="255" t="s">
        <v>93</v>
      </c>
      <c r="AV1758" s="14" t="s">
        <v>82</v>
      </c>
      <c r="AW1758" s="14" t="s">
        <v>34</v>
      </c>
      <c r="AX1758" s="14" t="s">
        <v>74</v>
      </c>
      <c r="AY1758" s="255" t="s">
        <v>224</v>
      </c>
    </row>
    <row r="1759" s="13" customFormat="1">
      <c r="A1759" s="13"/>
      <c r="B1759" s="229"/>
      <c r="C1759" s="230"/>
      <c r="D1759" s="231" t="s">
        <v>268</v>
      </c>
      <c r="E1759" s="232" t="s">
        <v>19</v>
      </c>
      <c r="F1759" s="233" t="s">
        <v>1610</v>
      </c>
      <c r="G1759" s="230"/>
      <c r="H1759" s="234">
        <v>106.414</v>
      </c>
      <c r="I1759" s="235"/>
      <c r="J1759" s="230"/>
      <c r="K1759" s="230"/>
      <c r="L1759" s="236"/>
      <c r="M1759" s="237"/>
      <c r="N1759" s="238"/>
      <c r="O1759" s="238"/>
      <c r="P1759" s="238"/>
      <c r="Q1759" s="238"/>
      <c r="R1759" s="238"/>
      <c r="S1759" s="238"/>
      <c r="T1759" s="239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0" t="s">
        <v>268</v>
      </c>
      <c r="AU1759" s="240" t="s">
        <v>93</v>
      </c>
      <c r="AV1759" s="13" t="s">
        <v>93</v>
      </c>
      <c r="AW1759" s="13" t="s">
        <v>34</v>
      </c>
      <c r="AX1759" s="13" t="s">
        <v>74</v>
      </c>
      <c r="AY1759" s="240" t="s">
        <v>224</v>
      </c>
    </row>
    <row r="1760" s="13" customFormat="1">
      <c r="A1760" s="13"/>
      <c r="B1760" s="229"/>
      <c r="C1760" s="230"/>
      <c r="D1760" s="231" t="s">
        <v>268</v>
      </c>
      <c r="E1760" s="232" t="s">
        <v>19</v>
      </c>
      <c r="F1760" s="233" t="s">
        <v>1611</v>
      </c>
      <c r="G1760" s="230"/>
      <c r="H1760" s="234">
        <v>296.97899999999998</v>
      </c>
      <c r="I1760" s="235"/>
      <c r="J1760" s="230"/>
      <c r="K1760" s="230"/>
      <c r="L1760" s="236"/>
      <c r="M1760" s="237"/>
      <c r="N1760" s="238"/>
      <c r="O1760" s="238"/>
      <c r="P1760" s="238"/>
      <c r="Q1760" s="238"/>
      <c r="R1760" s="238"/>
      <c r="S1760" s="238"/>
      <c r="T1760" s="23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0" t="s">
        <v>268</v>
      </c>
      <c r="AU1760" s="240" t="s">
        <v>93</v>
      </c>
      <c r="AV1760" s="13" t="s">
        <v>93</v>
      </c>
      <c r="AW1760" s="13" t="s">
        <v>34</v>
      </c>
      <c r="AX1760" s="13" t="s">
        <v>74</v>
      </c>
      <c r="AY1760" s="240" t="s">
        <v>224</v>
      </c>
    </row>
    <row r="1761" s="14" customFormat="1">
      <c r="A1761" s="14"/>
      <c r="B1761" s="246"/>
      <c r="C1761" s="247"/>
      <c r="D1761" s="231" t="s">
        <v>268</v>
      </c>
      <c r="E1761" s="248" t="s">
        <v>19</v>
      </c>
      <c r="F1761" s="249" t="s">
        <v>1612</v>
      </c>
      <c r="G1761" s="247"/>
      <c r="H1761" s="248" t="s">
        <v>19</v>
      </c>
      <c r="I1761" s="250"/>
      <c r="J1761" s="247"/>
      <c r="K1761" s="247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268</v>
      </c>
      <c r="AU1761" s="255" t="s">
        <v>93</v>
      </c>
      <c r="AV1761" s="14" t="s">
        <v>82</v>
      </c>
      <c r="AW1761" s="14" t="s">
        <v>34</v>
      </c>
      <c r="AX1761" s="14" t="s">
        <v>74</v>
      </c>
      <c r="AY1761" s="255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1613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1614</v>
      </c>
      <c r="G1763" s="230"/>
      <c r="H1763" s="234">
        <v>16.096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669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1615</v>
      </c>
      <c r="G1765" s="230"/>
      <c r="H1765" s="234">
        <v>102.465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4" customFormat="1">
      <c r="A1766" s="14"/>
      <c r="B1766" s="246"/>
      <c r="C1766" s="247"/>
      <c r="D1766" s="231" t="s">
        <v>268</v>
      </c>
      <c r="E1766" s="248" t="s">
        <v>19</v>
      </c>
      <c r="F1766" s="249" t="s">
        <v>1008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268</v>
      </c>
      <c r="AU1766" s="255" t="s">
        <v>93</v>
      </c>
      <c r="AV1766" s="14" t="s">
        <v>82</v>
      </c>
      <c r="AW1766" s="14" t="s">
        <v>34</v>
      </c>
      <c r="AX1766" s="14" t="s">
        <v>74</v>
      </c>
      <c r="AY1766" s="255" t="s">
        <v>224</v>
      </c>
    </row>
    <row r="1767" s="13" customFormat="1">
      <c r="A1767" s="13"/>
      <c r="B1767" s="229"/>
      <c r="C1767" s="230"/>
      <c r="D1767" s="231" t="s">
        <v>268</v>
      </c>
      <c r="E1767" s="232" t="s">
        <v>19</v>
      </c>
      <c r="F1767" s="233" t="s">
        <v>1616</v>
      </c>
      <c r="G1767" s="230"/>
      <c r="H1767" s="234">
        <v>46.625</v>
      </c>
      <c r="I1767" s="235"/>
      <c r="J1767" s="230"/>
      <c r="K1767" s="230"/>
      <c r="L1767" s="236"/>
      <c r="M1767" s="237"/>
      <c r="N1767" s="238"/>
      <c r="O1767" s="238"/>
      <c r="P1767" s="238"/>
      <c r="Q1767" s="238"/>
      <c r="R1767" s="238"/>
      <c r="S1767" s="238"/>
      <c r="T1767" s="239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0" t="s">
        <v>268</v>
      </c>
      <c r="AU1767" s="240" t="s">
        <v>93</v>
      </c>
      <c r="AV1767" s="13" t="s">
        <v>93</v>
      </c>
      <c r="AW1767" s="13" t="s">
        <v>34</v>
      </c>
      <c r="AX1767" s="13" t="s">
        <v>74</v>
      </c>
      <c r="AY1767" s="240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1617</v>
      </c>
      <c r="G1768" s="230"/>
      <c r="H1768" s="234">
        <v>0.95999999999999996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1618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1619</v>
      </c>
      <c r="G1770" s="230"/>
      <c r="H1770" s="234">
        <v>18.079999999999998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1620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1621</v>
      </c>
      <c r="G1772" s="230"/>
      <c r="H1772" s="234">
        <v>-1259.711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1629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1630</v>
      </c>
      <c r="G1774" s="230"/>
      <c r="H1774" s="234">
        <v>293.12599999999998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4" customFormat="1">
      <c r="A1775" s="14"/>
      <c r="B1775" s="246"/>
      <c r="C1775" s="247"/>
      <c r="D1775" s="231" t="s">
        <v>268</v>
      </c>
      <c r="E1775" s="248" t="s">
        <v>19</v>
      </c>
      <c r="F1775" s="249" t="s">
        <v>1622</v>
      </c>
      <c r="G1775" s="247"/>
      <c r="H1775" s="248" t="s">
        <v>19</v>
      </c>
      <c r="I1775" s="250"/>
      <c r="J1775" s="247"/>
      <c r="K1775" s="247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268</v>
      </c>
      <c r="AU1775" s="255" t="s">
        <v>93</v>
      </c>
      <c r="AV1775" s="14" t="s">
        <v>82</v>
      </c>
      <c r="AW1775" s="14" t="s">
        <v>34</v>
      </c>
      <c r="AX1775" s="14" t="s">
        <v>74</v>
      </c>
      <c r="AY1775" s="255" t="s">
        <v>224</v>
      </c>
    </row>
    <row r="1776" s="13" customFormat="1">
      <c r="A1776" s="13"/>
      <c r="B1776" s="229"/>
      <c r="C1776" s="230"/>
      <c r="D1776" s="231" t="s">
        <v>268</v>
      </c>
      <c r="E1776" s="232" t="s">
        <v>19</v>
      </c>
      <c r="F1776" s="233" t="s">
        <v>1623</v>
      </c>
      <c r="G1776" s="230"/>
      <c r="H1776" s="234">
        <v>73.239999999999995</v>
      </c>
      <c r="I1776" s="235"/>
      <c r="J1776" s="230"/>
      <c r="K1776" s="230"/>
      <c r="L1776" s="236"/>
      <c r="M1776" s="237"/>
      <c r="N1776" s="238"/>
      <c r="O1776" s="238"/>
      <c r="P1776" s="238"/>
      <c r="Q1776" s="238"/>
      <c r="R1776" s="238"/>
      <c r="S1776" s="238"/>
      <c r="T1776" s="23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0" t="s">
        <v>268</v>
      </c>
      <c r="AU1776" s="240" t="s">
        <v>93</v>
      </c>
      <c r="AV1776" s="13" t="s">
        <v>93</v>
      </c>
      <c r="AW1776" s="13" t="s">
        <v>34</v>
      </c>
      <c r="AX1776" s="13" t="s">
        <v>74</v>
      </c>
      <c r="AY1776" s="240" t="s">
        <v>224</v>
      </c>
    </row>
    <row r="1777" s="16" customFormat="1">
      <c r="A1777" s="16"/>
      <c r="B1777" s="272"/>
      <c r="C1777" s="273"/>
      <c r="D1777" s="231" t="s">
        <v>268</v>
      </c>
      <c r="E1777" s="274" t="s">
        <v>19</v>
      </c>
      <c r="F1777" s="275" t="s">
        <v>351</v>
      </c>
      <c r="G1777" s="273"/>
      <c r="H1777" s="276">
        <v>2325.384</v>
      </c>
      <c r="I1777" s="277"/>
      <c r="J1777" s="273"/>
      <c r="K1777" s="273"/>
      <c r="L1777" s="278"/>
      <c r="M1777" s="279"/>
      <c r="N1777" s="280"/>
      <c r="O1777" s="280"/>
      <c r="P1777" s="280"/>
      <c r="Q1777" s="280"/>
      <c r="R1777" s="280"/>
      <c r="S1777" s="280"/>
      <c r="T1777" s="281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T1777" s="282" t="s">
        <v>268</v>
      </c>
      <c r="AU1777" s="282" t="s">
        <v>93</v>
      </c>
      <c r="AV1777" s="16" t="s">
        <v>231</v>
      </c>
      <c r="AW1777" s="16" t="s">
        <v>34</v>
      </c>
      <c r="AX1777" s="16" t="s">
        <v>82</v>
      </c>
      <c r="AY1777" s="282" t="s">
        <v>224</v>
      </c>
    </row>
    <row r="1778" s="2" customFormat="1" ht="37.8" customHeight="1">
      <c r="A1778" s="41"/>
      <c r="B1778" s="42"/>
      <c r="C1778" s="216" t="s">
        <v>1807</v>
      </c>
      <c r="D1778" s="216" t="s">
        <v>227</v>
      </c>
      <c r="E1778" s="217" t="s">
        <v>1808</v>
      </c>
      <c r="F1778" s="218" t="s">
        <v>1809</v>
      </c>
      <c r="G1778" s="219" t="s">
        <v>266</v>
      </c>
      <c r="H1778" s="220">
        <v>1259.711</v>
      </c>
      <c r="I1778" s="221"/>
      <c r="J1778" s="222">
        <f>ROUND(I1778*H1778,2)</f>
        <v>0</v>
      </c>
      <c r="K1778" s="218" t="s">
        <v>312</v>
      </c>
      <c r="L1778" s="47"/>
      <c r="M1778" s="223" t="s">
        <v>19</v>
      </c>
      <c r="N1778" s="224" t="s">
        <v>46</v>
      </c>
      <c r="O1778" s="87"/>
      <c r="P1778" s="225">
        <f>O1778*H1778</f>
        <v>0</v>
      </c>
      <c r="Q1778" s="225">
        <v>0</v>
      </c>
      <c r="R1778" s="225">
        <f>Q1778*H1778</f>
        <v>0</v>
      </c>
      <c r="S1778" s="225">
        <v>1.0000000000000001E-05</v>
      </c>
      <c r="T1778" s="226">
        <f>S1778*H1778</f>
        <v>0.012597110000000002</v>
      </c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R1778" s="227" t="s">
        <v>231</v>
      </c>
      <c r="AT1778" s="227" t="s">
        <v>227</v>
      </c>
      <c r="AU1778" s="227" t="s">
        <v>93</v>
      </c>
      <c r="AY1778" s="20" t="s">
        <v>224</v>
      </c>
      <c r="BE1778" s="228">
        <f>IF(N1778="základní",J1778,0)</f>
        <v>0</v>
      </c>
      <c r="BF1778" s="228">
        <f>IF(N1778="snížená",J1778,0)</f>
        <v>0</v>
      </c>
      <c r="BG1778" s="228">
        <f>IF(N1778="zákl. přenesená",J1778,0)</f>
        <v>0</v>
      </c>
      <c r="BH1778" s="228">
        <f>IF(N1778="sníž. přenesená",J1778,0)</f>
        <v>0</v>
      </c>
      <c r="BI1778" s="228">
        <f>IF(N1778="nulová",J1778,0)</f>
        <v>0</v>
      </c>
      <c r="BJ1778" s="20" t="s">
        <v>93</v>
      </c>
      <c r="BK1778" s="228">
        <f>ROUND(I1778*H1778,2)</f>
        <v>0</v>
      </c>
      <c r="BL1778" s="20" t="s">
        <v>231</v>
      </c>
      <c r="BM1778" s="227" t="s">
        <v>1810</v>
      </c>
    </row>
    <row r="1779" s="2" customFormat="1">
      <c r="A1779" s="41"/>
      <c r="B1779" s="42"/>
      <c r="C1779" s="43"/>
      <c r="D1779" s="267" t="s">
        <v>314</v>
      </c>
      <c r="E1779" s="43"/>
      <c r="F1779" s="268" t="s">
        <v>1811</v>
      </c>
      <c r="G1779" s="43"/>
      <c r="H1779" s="43"/>
      <c r="I1779" s="269"/>
      <c r="J1779" s="43"/>
      <c r="K1779" s="43"/>
      <c r="L1779" s="47"/>
      <c r="M1779" s="270"/>
      <c r="N1779" s="271"/>
      <c r="O1779" s="87"/>
      <c r="P1779" s="87"/>
      <c r="Q1779" s="87"/>
      <c r="R1779" s="87"/>
      <c r="S1779" s="87"/>
      <c r="T1779" s="88"/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T1779" s="20" t="s">
        <v>314</v>
      </c>
      <c r="AU1779" s="20" t="s">
        <v>93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496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1490</v>
      </c>
      <c r="G1781" s="230"/>
      <c r="H1781" s="234">
        <v>1.9079999999999999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4" customFormat="1">
      <c r="A1782" s="14"/>
      <c r="B1782" s="246"/>
      <c r="C1782" s="247"/>
      <c r="D1782" s="231" t="s">
        <v>268</v>
      </c>
      <c r="E1782" s="248" t="s">
        <v>19</v>
      </c>
      <c r="F1782" s="249" t="s">
        <v>648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268</v>
      </c>
      <c r="AU1782" s="255" t="s">
        <v>93</v>
      </c>
      <c r="AV1782" s="14" t="s">
        <v>82</v>
      </c>
      <c r="AW1782" s="14" t="s">
        <v>34</v>
      </c>
      <c r="AX1782" s="14" t="s">
        <v>74</v>
      </c>
      <c r="AY1782" s="255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1812</v>
      </c>
      <c r="G1783" s="230"/>
      <c r="H1783" s="234">
        <v>26.986000000000001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3" customFormat="1">
      <c r="A1784" s="13"/>
      <c r="B1784" s="229"/>
      <c r="C1784" s="230"/>
      <c r="D1784" s="231" t="s">
        <v>268</v>
      </c>
      <c r="E1784" s="232" t="s">
        <v>19</v>
      </c>
      <c r="F1784" s="233" t="s">
        <v>1492</v>
      </c>
      <c r="G1784" s="230"/>
      <c r="H1784" s="234">
        <v>158.33500000000001</v>
      </c>
      <c r="I1784" s="235"/>
      <c r="J1784" s="230"/>
      <c r="K1784" s="230"/>
      <c r="L1784" s="236"/>
      <c r="M1784" s="237"/>
      <c r="N1784" s="238"/>
      <c r="O1784" s="238"/>
      <c r="P1784" s="238"/>
      <c r="Q1784" s="238"/>
      <c r="R1784" s="238"/>
      <c r="S1784" s="238"/>
      <c r="T1784" s="239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0" t="s">
        <v>268</v>
      </c>
      <c r="AU1784" s="240" t="s">
        <v>93</v>
      </c>
      <c r="AV1784" s="13" t="s">
        <v>93</v>
      </c>
      <c r="AW1784" s="13" t="s">
        <v>34</v>
      </c>
      <c r="AX1784" s="13" t="s">
        <v>74</v>
      </c>
      <c r="AY1784" s="240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1493</v>
      </c>
      <c r="G1785" s="230"/>
      <c r="H1785" s="234">
        <v>4.3200000000000003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4" customFormat="1">
      <c r="A1786" s="14"/>
      <c r="B1786" s="246"/>
      <c r="C1786" s="247"/>
      <c r="D1786" s="231" t="s">
        <v>268</v>
      </c>
      <c r="E1786" s="248" t="s">
        <v>19</v>
      </c>
      <c r="F1786" s="249" t="s">
        <v>662</v>
      </c>
      <c r="G1786" s="247"/>
      <c r="H1786" s="248" t="s">
        <v>19</v>
      </c>
      <c r="I1786" s="250"/>
      <c r="J1786" s="247"/>
      <c r="K1786" s="247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268</v>
      </c>
      <c r="AU1786" s="255" t="s">
        <v>93</v>
      </c>
      <c r="AV1786" s="14" t="s">
        <v>82</v>
      </c>
      <c r="AW1786" s="14" t="s">
        <v>34</v>
      </c>
      <c r="AX1786" s="14" t="s">
        <v>74</v>
      </c>
      <c r="AY1786" s="255" t="s">
        <v>224</v>
      </c>
    </row>
    <row r="1787" s="13" customFormat="1">
      <c r="A1787" s="13"/>
      <c r="B1787" s="229"/>
      <c r="C1787" s="230"/>
      <c r="D1787" s="231" t="s">
        <v>268</v>
      </c>
      <c r="E1787" s="232" t="s">
        <v>19</v>
      </c>
      <c r="F1787" s="233" t="s">
        <v>1494</v>
      </c>
      <c r="G1787" s="230"/>
      <c r="H1787" s="234">
        <v>188.31</v>
      </c>
      <c r="I1787" s="235"/>
      <c r="J1787" s="230"/>
      <c r="K1787" s="230"/>
      <c r="L1787" s="236"/>
      <c r="M1787" s="237"/>
      <c r="N1787" s="238"/>
      <c r="O1787" s="238"/>
      <c r="P1787" s="238"/>
      <c r="Q1787" s="238"/>
      <c r="R1787" s="238"/>
      <c r="S1787" s="238"/>
      <c r="T1787" s="239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0" t="s">
        <v>268</v>
      </c>
      <c r="AU1787" s="240" t="s">
        <v>93</v>
      </c>
      <c r="AV1787" s="13" t="s">
        <v>93</v>
      </c>
      <c r="AW1787" s="13" t="s">
        <v>34</v>
      </c>
      <c r="AX1787" s="13" t="s">
        <v>74</v>
      </c>
      <c r="AY1787" s="240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1495</v>
      </c>
      <c r="G1788" s="230"/>
      <c r="H1788" s="234">
        <v>10.878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4" customFormat="1">
      <c r="A1789" s="14"/>
      <c r="B1789" s="246"/>
      <c r="C1789" s="247"/>
      <c r="D1789" s="231" t="s">
        <v>268</v>
      </c>
      <c r="E1789" s="248" t="s">
        <v>19</v>
      </c>
      <c r="F1789" s="249" t="s">
        <v>664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268</v>
      </c>
      <c r="AU1789" s="255" t="s">
        <v>93</v>
      </c>
      <c r="AV1789" s="14" t="s">
        <v>82</v>
      </c>
      <c r="AW1789" s="14" t="s">
        <v>34</v>
      </c>
      <c r="AX1789" s="14" t="s">
        <v>74</v>
      </c>
      <c r="AY1789" s="255" t="s">
        <v>224</v>
      </c>
    </row>
    <row r="1790" s="13" customFormat="1">
      <c r="A1790" s="13"/>
      <c r="B1790" s="229"/>
      <c r="C1790" s="230"/>
      <c r="D1790" s="231" t="s">
        <v>268</v>
      </c>
      <c r="E1790" s="232" t="s">
        <v>19</v>
      </c>
      <c r="F1790" s="233" t="s">
        <v>1494</v>
      </c>
      <c r="G1790" s="230"/>
      <c r="H1790" s="234">
        <v>188.31</v>
      </c>
      <c r="I1790" s="235"/>
      <c r="J1790" s="230"/>
      <c r="K1790" s="230"/>
      <c r="L1790" s="236"/>
      <c r="M1790" s="237"/>
      <c r="N1790" s="238"/>
      <c r="O1790" s="238"/>
      <c r="P1790" s="238"/>
      <c r="Q1790" s="238"/>
      <c r="R1790" s="238"/>
      <c r="S1790" s="238"/>
      <c r="T1790" s="239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0" t="s">
        <v>268</v>
      </c>
      <c r="AU1790" s="240" t="s">
        <v>93</v>
      </c>
      <c r="AV1790" s="13" t="s">
        <v>93</v>
      </c>
      <c r="AW1790" s="13" t="s">
        <v>34</v>
      </c>
      <c r="AX1790" s="13" t="s">
        <v>74</v>
      </c>
      <c r="AY1790" s="240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1495</v>
      </c>
      <c r="G1791" s="230"/>
      <c r="H1791" s="234">
        <v>10.878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4" customFormat="1">
      <c r="A1792" s="14"/>
      <c r="B1792" s="246"/>
      <c r="C1792" s="247"/>
      <c r="D1792" s="231" t="s">
        <v>268</v>
      </c>
      <c r="E1792" s="248" t="s">
        <v>19</v>
      </c>
      <c r="F1792" s="249" t="s">
        <v>665</v>
      </c>
      <c r="G1792" s="247"/>
      <c r="H1792" s="248" t="s">
        <v>19</v>
      </c>
      <c r="I1792" s="250"/>
      <c r="J1792" s="247"/>
      <c r="K1792" s="247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268</v>
      </c>
      <c r="AU1792" s="255" t="s">
        <v>93</v>
      </c>
      <c r="AV1792" s="14" t="s">
        <v>82</v>
      </c>
      <c r="AW1792" s="14" t="s">
        <v>34</v>
      </c>
      <c r="AX1792" s="14" t="s">
        <v>74</v>
      </c>
      <c r="AY1792" s="255" t="s">
        <v>224</v>
      </c>
    </row>
    <row r="1793" s="13" customFormat="1">
      <c r="A1793" s="13"/>
      <c r="B1793" s="229"/>
      <c r="C1793" s="230"/>
      <c r="D1793" s="231" t="s">
        <v>268</v>
      </c>
      <c r="E1793" s="232" t="s">
        <v>19</v>
      </c>
      <c r="F1793" s="233" t="s">
        <v>1496</v>
      </c>
      <c r="G1793" s="230"/>
      <c r="H1793" s="234">
        <v>179.452</v>
      </c>
      <c r="I1793" s="235"/>
      <c r="J1793" s="230"/>
      <c r="K1793" s="230"/>
      <c r="L1793" s="236"/>
      <c r="M1793" s="237"/>
      <c r="N1793" s="238"/>
      <c r="O1793" s="238"/>
      <c r="P1793" s="238"/>
      <c r="Q1793" s="238"/>
      <c r="R1793" s="238"/>
      <c r="S1793" s="238"/>
      <c r="T1793" s="239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0" t="s">
        <v>268</v>
      </c>
      <c r="AU1793" s="240" t="s">
        <v>93</v>
      </c>
      <c r="AV1793" s="13" t="s">
        <v>93</v>
      </c>
      <c r="AW1793" s="13" t="s">
        <v>34</v>
      </c>
      <c r="AX1793" s="13" t="s">
        <v>74</v>
      </c>
      <c r="AY1793" s="240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1497</v>
      </c>
      <c r="G1794" s="230"/>
      <c r="H1794" s="234">
        <v>372.44600000000003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4" customFormat="1">
      <c r="A1795" s="14"/>
      <c r="B1795" s="246"/>
      <c r="C1795" s="247"/>
      <c r="D1795" s="231" t="s">
        <v>268</v>
      </c>
      <c r="E1795" s="248" t="s">
        <v>19</v>
      </c>
      <c r="F1795" s="249" t="s">
        <v>667</v>
      </c>
      <c r="G1795" s="247"/>
      <c r="H1795" s="248" t="s">
        <v>19</v>
      </c>
      <c r="I1795" s="250"/>
      <c r="J1795" s="247"/>
      <c r="K1795" s="247"/>
      <c r="L1795" s="251"/>
      <c r="M1795" s="252"/>
      <c r="N1795" s="253"/>
      <c r="O1795" s="253"/>
      <c r="P1795" s="253"/>
      <c r="Q1795" s="253"/>
      <c r="R1795" s="253"/>
      <c r="S1795" s="253"/>
      <c r="T1795" s="25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5" t="s">
        <v>268</v>
      </c>
      <c r="AU1795" s="255" t="s">
        <v>93</v>
      </c>
      <c r="AV1795" s="14" t="s">
        <v>82</v>
      </c>
      <c r="AW1795" s="14" t="s">
        <v>34</v>
      </c>
      <c r="AX1795" s="14" t="s">
        <v>74</v>
      </c>
      <c r="AY1795" s="255" t="s">
        <v>224</v>
      </c>
    </row>
    <row r="1796" s="13" customFormat="1">
      <c r="A1796" s="13"/>
      <c r="B1796" s="229"/>
      <c r="C1796" s="230"/>
      <c r="D1796" s="231" t="s">
        <v>268</v>
      </c>
      <c r="E1796" s="232" t="s">
        <v>19</v>
      </c>
      <c r="F1796" s="233" t="s">
        <v>1813</v>
      </c>
      <c r="G1796" s="230"/>
      <c r="H1796" s="234">
        <v>61.951999999999998</v>
      </c>
      <c r="I1796" s="235"/>
      <c r="J1796" s="230"/>
      <c r="K1796" s="230"/>
      <c r="L1796" s="236"/>
      <c r="M1796" s="237"/>
      <c r="N1796" s="238"/>
      <c r="O1796" s="238"/>
      <c r="P1796" s="238"/>
      <c r="Q1796" s="238"/>
      <c r="R1796" s="238"/>
      <c r="S1796" s="238"/>
      <c r="T1796" s="23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0" t="s">
        <v>268</v>
      </c>
      <c r="AU1796" s="240" t="s">
        <v>93</v>
      </c>
      <c r="AV1796" s="13" t="s">
        <v>93</v>
      </c>
      <c r="AW1796" s="13" t="s">
        <v>34</v>
      </c>
      <c r="AX1796" s="13" t="s">
        <v>74</v>
      </c>
      <c r="AY1796" s="240" t="s">
        <v>224</v>
      </c>
    </row>
    <row r="1797" s="13" customFormat="1">
      <c r="A1797" s="13"/>
      <c r="B1797" s="229"/>
      <c r="C1797" s="230"/>
      <c r="D1797" s="231" t="s">
        <v>268</v>
      </c>
      <c r="E1797" s="232" t="s">
        <v>19</v>
      </c>
      <c r="F1797" s="233" t="s">
        <v>1499</v>
      </c>
      <c r="G1797" s="230"/>
      <c r="H1797" s="234">
        <v>55.936</v>
      </c>
      <c r="I1797" s="235"/>
      <c r="J1797" s="230"/>
      <c r="K1797" s="230"/>
      <c r="L1797" s="236"/>
      <c r="M1797" s="237"/>
      <c r="N1797" s="238"/>
      <c r="O1797" s="238"/>
      <c r="P1797" s="238"/>
      <c r="Q1797" s="238"/>
      <c r="R1797" s="238"/>
      <c r="S1797" s="238"/>
      <c r="T1797" s="239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40" t="s">
        <v>268</v>
      </c>
      <c r="AU1797" s="240" t="s">
        <v>93</v>
      </c>
      <c r="AV1797" s="13" t="s">
        <v>93</v>
      </c>
      <c r="AW1797" s="13" t="s">
        <v>34</v>
      </c>
      <c r="AX1797" s="13" t="s">
        <v>74</v>
      </c>
      <c r="AY1797" s="240" t="s">
        <v>224</v>
      </c>
    </row>
    <row r="1798" s="16" customFormat="1">
      <c r="A1798" s="16"/>
      <c r="B1798" s="272"/>
      <c r="C1798" s="273"/>
      <c r="D1798" s="231" t="s">
        <v>268</v>
      </c>
      <c r="E1798" s="274" t="s">
        <v>19</v>
      </c>
      <c r="F1798" s="275" t="s">
        <v>351</v>
      </c>
      <c r="G1798" s="273"/>
      <c r="H1798" s="276">
        <v>1259.711</v>
      </c>
      <c r="I1798" s="277"/>
      <c r="J1798" s="273"/>
      <c r="K1798" s="273"/>
      <c r="L1798" s="278"/>
      <c r="M1798" s="279"/>
      <c r="N1798" s="280"/>
      <c r="O1798" s="280"/>
      <c r="P1798" s="280"/>
      <c r="Q1798" s="280"/>
      <c r="R1798" s="280"/>
      <c r="S1798" s="280"/>
      <c r="T1798" s="281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T1798" s="282" t="s">
        <v>268</v>
      </c>
      <c r="AU1798" s="282" t="s">
        <v>93</v>
      </c>
      <c r="AV1798" s="16" t="s">
        <v>231</v>
      </c>
      <c r="AW1798" s="16" t="s">
        <v>34</v>
      </c>
      <c r="AX1798" s="16" t="s">
        <v>82</v>
      </c>
      <c r="AY1798" s="282" t="s">
        <v>224</v>
      </c>
    </row>
    <row r="1799" s="12" customFormat="1" ht="22.8" customHeight="1">
      <c r="A1799" s="12"/>
      <c r="B1799" s="200"/>
      <c r="C1799" s="201"/>
      <c r="D1799" s="202" t="s">
        <v>73</v>
      </c>
      <c r="E1799" s="214" t="s">
        <v>1010</v>
      </c>
      <c r="F1799" s="214" t="s">
        <v>1814</v>
      </c>
      <c r="G1799" s="201"/>
      <c r="H1799" s="201"/>
      <c r="I1799" s="204"/>
      <c r="J1799" s="215">
        <f>BK1799</f>
        <v>0</v>
      </c>
      <c r="K1799" s="201"/>
      <c r="L1799" s="206"/>
      <c r="M1799" s="207"/>
      <c r="N1799" s="208"/>
      <c r="O1799" s="208"/>
      <c r="P1799" s="209">
        <f>SUM(P1800:P1920)</f>
        <v>0</v>
      </c>
      <c r="Q1799" s="208"/>
      <c r="R1799" s="209">
        <f>SUM(R1800:R1920)</f>
        <v>806.23111733000007</v>
      </c>
      <c r="S1799" s="208"/>
      <c r="T1799" s="210">
        <f>SUM(T1800:T1920)</f>
        <v>0</v>
      </c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R1799" s="211" t="s">
        <v>82</v>
      </c>
      <c r="AT1799" s="212" t="s">
        <v>73</v>
      </c>
      <c r="AU1799" s="212" t="s">
        <v>82</v>
      </c>
      <c r="AY1799" s="211" t="s">
        <v>224</v>
      </c>
      <c r="BK1799" s="213">
        <f>SUM(BK1800:BK1920)</f>
        <v>0</v>
      </c>
    </row>
    <row r="1800" s="2" customFormat="1" ht="33" customHeight="1">
      <c r="A1800" s="41"/>
      <c r="B1800" s="42"/>
      <c r="C1800" s="216" t="s">
        <v>1815</v>
      </c>
      <c r="D1800" s="216" t="s">
        <v>227</v>
      </c>
      <c r="E1800" s="217" t="s">
        <v>1816</v>
      </c>
      <c r="F1800" s="218" t="s">
        <v>1817</v>
      </c>
      <c r="G1800" s="219" t="s">
        <v>324</v>
      </c>
      <c r="H1800" s="220">
        <v>25.181000000000001</v>
      </c>
      <c r="I1800" s="221"/>
      <c r="J1800" s="222">
        <f>ROUND(I1800*H1800,2)</f>
        <v>0</v>
      </c>
      <c r="K1800" s="218" t="s">
        <v>312</v>
      </c>
      <c r="L1800" s="47"/>
      <c r="M1800" s="223" t="s">
        <v>19</v>
      </c>
      <c r="N1800" s="224" t="s">
        <v>46</v>
      </c>
      <c r="O1800" s="87"/>
      <c r="P1800" s="225">
        <f>O1800*H1800</f>
        <v>0</v>
      </c>
      <c r="Q1800" s="225">
        <v>2.5018699999999998</v>
      </c>
      <c r="R1800" s="225">
        <f>Q1800*H1800</f>
        <v>62.999588469999999</v>
      </c>
      <c r="S1800" s="225">
        <v>0</v>
      </c>
      <c r="T1800" s="226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7" t="s">
        <v>231</v>
      </c>
      <c r="AT1800" s="227" t="s">
        <v>227</v>
      </c>
      <c r="AU1800" s="227" t="s">
        <v>93</v>
      </c>
      <c r="AY1800" s="20" t="s">
        <v>224</v>
      </c>
      <c r="BE1800" s="228">
        <f>IF(N1800="základní",J1800,0)</f>
        <v>0</v>
      </c>
      <c r="BF1800" s="228">
        <f>IF(N1800="snížená",J1800,0)</f>
        <v>0</v>
      </c>
      <c r="BG1800" s="228">
        <f>IF(N1800="zákl. přenesená",J1800,0)</f>
        <v>0</v>
      </c>
      <c r="BH1800" s="228">
        <f>IF(N1800="sníž. přenesená",J1800,0)</f>
        <v>0</v>
      </c>
      <c r="BI1800" s="228">
        <f>IF(N1800="nulová",J1800,0)</f>
        <v>0</v>
      </c>
      <c r="BJ1800" s="20" t="s">
        <v>93</v>
      </c>
      <c r="BK1800" s="228">
        <f>ROUND(I1800*H1800,2)</f>
        <v>0</v>
      </c>
      <c r="BL1800" s="20" t="s">
        <v>231</v>
      </c>
      <c r="BM1800" s="227" t="s">
        <v>1818</v>
      </c>
    </row>
    <row r="1801" s="2" customFormat="1">
      <c r="A1801" s="41"/>
      <c r="B1801" s="42"/>
      <c r="C1801" s="43"/>
      <c r="D1801" s="267" t="s">
        <v>314</v>
      </c>
      <c r="E1801" s="43"/>
      <c r="F1801" s="268" t="s">
        <v>1819</v>
      </c>
      <c r="G1801" s="43"/>
      <c r="H1801" s="43"/>
      <c r="I1801" s="269"/>
      <c r="J1801" s="43"/>
      <c r="K1801" s="43"/>
      <c r="L1801" s="47"/>
      <c r="M1801" s="270"/>
      <c r="N1801" s="271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314</v>
      </c>
      <c r="AU1801" s="20" t="s">
        <v>93</v>
      </c>
    </row>
    <row r="1802" s="14" customFormat="1">
      <c r="A1802" s="14"/>
      <c r="B1802" s="246"/>
      <c r="C1802" s="247"/>
      <c r="D1802" s="231" t="s">
        <v>268</v>
      </c>
      <c r="E1802" s="248" t="s">
        <v>19</v>
      </c>
      <c r="F1802" s="249" t="s">
        <v>1820</v>
      </c>
      <c r="G1802" s="247"/>
      <c r="H1802" s="248" t="s">
        <v>19</v>
      </c>
      <c r="I1802" s="250"/>
      <c r="J1802" s="247"/>
      <c r="K1802" s="247"/>
      <c r="L1802" s="251"/>
      <c r="M1802" s="252"/>
      <c r="N1802" s="253"/>
      <c r="O1802" s="253"/>
      <c r="P1802" s="253"/>
      <c r="Q1802" s="253"/>
      <c r="R1802" s="253"/>
      <c r="S1802" s="253"/>
      <c r="T1802" s="25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5" t="s">
        <v>268</v>
      </c>
      <c r="AU1802" s="255" t="s">
        <v>93</v>
      </c>
      <c r="AV1802" s="14" t="s">
        <v>82</v>
      </c>
      <c r="AW1802" s="14" t="s">
        <v>34</v>
      </c>
      <c r="AX1802" s="14" t="s">
        <v>74</v>
      </c>
      <c r="AY1802" s="255" t="s">
        <v>224</v>
      </c>
    </row>
    <row r="1803" s="13" customFormat="1">
      <c r="A1803" s="13"/>
      <c r="B1803" s="229"/>
      <c r="C1803" s="230"/>
      <c r="D1803" s="231" t="s">
        <v>268</v>
      </c>
      <c r="E1803" s="232" t="s">
        <v>19</v>
      </c>
      <c r="F1803" s="233" t="s">
        <v>1821</v>
      </c>
      <c r="G1803" s="230"/>
      <c r="H1803" s="234">
        <v>25.181000000000001</v>
      </c>
      <c r="I1803" s="235"/>
      <c r="J1803" s="230"/>
      <c r="K1803" s="230"/>
      <c r="L1803" s="236"/>
      <c r="M1803" s="237"/>
      <c r="N1803" s="238"/>
      <c r="O1803" s="238"/>
      <c r="P1803" s="238"/>
      <c r="Q1803" s="238"/>
      <c r="R1803" s="238"/>
      <c r="S1803" s="238"/>
      <c r="T1803" s="239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0" t="s">
        <v>268</v>
      </c>
      <c r="AU1803" s="240" t="s">
        <v>93</v>
      </c>
      <c r="AV1803" s="13" t="s">
        <v>93</v>
      </c>
      <c r="AW1803" s="13" t="s">
        <v>34</v>
      </c>
      <c r="AX1803" s="13" t="s">
        <v>82</v>
      </c>
      <c r="AY1803" s="240" t="s">
        <v>224</v>
      </c>
    </row>
    <row r="1804" s="2" customFormat="1" ht="44.25" customHeight="1">
      <c r="A1804" s="41"/>
      <c r="B1804" s="42"/>
      <c r="C1804" s="216" t="s">
        <v>1822</v>
      </c>
      <c r="D1804" s="216" t="s">
        <v>227</v>
      </c>
      <c r="E1804" s="217" t="s">
        <v>1823</v>
      </c>
      <c r="F1804" s="218" t="s">
        <v>1824</v>
      </c>
      <c r="G1804" s="219" t="s">
        <v>324</v>
      </c>
      <c r="H1804" s="220">
        <v>25.181000000000001</v>
      </c>
      <c r="I1804" s="221"/>
      <c r="J1804" s="222">
        <f>ROUND(I1804*H1804,2)</f>
        <v>0</v>
      </c>
      <c r="K1804" s="218" t="s">
        <v>312</v>
      </c>
      <c r="L1804" s="47"/>
      <c r="M1804" s="223" t="s">
        <v>19</v>
      </c>
      <c r="N1804" s="224" t="s">
        <v>46</v>
      </c>
      <c r="O1804" s="87"/>
      <c r="P1804" s="225">
        <f>O1804*H1804</f>
        <v>0</v>
      </c>
      <c r="Q1804" s="225">
        <v>0</v>
      </c>
      <c r="R1804" s="225">
        <f>Q1804*H1804</f>
        <v>0</v>
      </c>
      <c r="S1804" s="225">
        <v>0</v>
      </c>
      <c r="T1804" s="226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7" t="s">
        <v>231</v>
      </c>
      <c r="AT1804" s="227" t="s">
        <v>227</v>
      </c>
      <c r="AU1804" s="227" t="s">
        <v>93</v>
      </c>
      <c r="AY1804" s="20" t="s">
        <v>224</v>
      </c>
      <c r="BE1804" s="228">
        <f>IF(N1804="základní",J1804,0)</f>
        <v>0</v>
      </c>
      <c r="BF1804" s="228">
        <f>IF(N1804="snížená",J1804,0)</f>
        <v>0</v>
      </c>
      <c r="BG1804" s="228">
        <f>IF(N1804="zákl. přenesená",J1804,0)</f>
        <v>0</v>
      </c>
      <c r="BH1804" s="228">
        <f>IF(N1804="sníž. přenesená",J1804,0)</f>
        <v>0</v>
      </c>
      <c r="BI1804" s="228">
        <f>IF(N1804="nulová",J1804,0)</f>
        <v>0</v>
      </c>
      <c r="BJ1804" s="20" t="s">
        <v>93</v>
      </c>
      <c r="BK1804" s="228">
        <f>ROUND(I1804*H1804,2)</f>
        <v>0</v>
      </c>
      <c r="BL1804" s="20" t="s">
        <v>231</v>
      </c>
      <c r="BM1804" s="227" t="s">
        <v>1825</v>
      </c>
    </row>
    <row r="1805" s="2" customFormat="1">
      <c r="A1805" s="41"/>
      <c r="B1805" s="42"/>
      <c r="C1805" s="43"/>
      <c r="D1805" s="267" t="s">
        <v>314</v>
      </c>
      <c r="E1805" s="43"/>
      <c r="F1805" s="268" t="s">
        <v>1826</v>
      </c>
      <c r="G1805" s="43"/>
      <c r="H1805" s="43"/>
      <c r="I1805" s="269"/>
      <c r="J1805" s="43"/>
      <c r="K1805" s="43"/>
      <c r="L1805" s="47"/>
      <c r="M1805" s="270"/>
      <c r="N1805" s="271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314</v>
      </c>
      <c r="AU1805" s="20" t="s">
        <v>93</v>
      </c>
    </row>
    <row r="1806" s="14" customFormat="1">
      <c r="A1806" s="14"/>
      <c r="B1806" s="246"/>
      <c r="C1806" s="247"/>
      <c r="D1806" s="231" t="s">
        <v>268</v>
      </c>
      <c r="E1806" s="248" t="s">
        <v>19</v>
      </c>
      <c r="F1806" s="249" t="s">
        <v>1820</v>
      </c>
      <c r="G1806" s="247"/>
      <c r="H1806" s="248" t="s">
        <v>19</v>
      </c>
      <c r="I1806" s="250"/>
      <c r="J1806" s="247"/>
      <c r="K1806" s="247"/>
      <c r="L1806" s="251"/>
      <c r="M1806" s="252"/>
      <c r="N1806" s="253"/>
      <c r="O1806" s="253"/>
      <c r="P1806" s="253"/>
      <c r="Q1806" s="253"/>
      <c r="R1806" s="253"/>
      <c r="S1806" s="253"/>
      <c r="T1806" s="25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5" t="s">
        <v>268</v>
      </c>
      <c r="AU1806" s="255" t="s">
        <v>93</v>
      </c>
      <c r="AV1806" s="14" t="s">
        <v>82</v>
      </c>
      <c r="AW1806" s="14" t="s">
        <v>34</v>
      </c>
      <c r="AX1806" s="14" t="s">
        <v>74</v>
      </c>
      <c r="AY1806" s="255" t="s">
        <v>224</v>
      </c>
    </row>
    <row r="1807" s="13" customFormat="1">
      <c r="A1807" s="13"/>
      <c r="B1807" s="229"/>
      <c r="C1807" s="230"/>
      <c r="D1807" s="231" t="s">
        <v>268</v>
      </c>
      <c r="E1807" s="232" t="s">
        <v>19</v>
      </c>
      <c r="F1807" s="233" t="s">
        <v>1821</v>
      </c>
      <c r="G1807" s="230"/>
      <c r="H1807" s="234">
        <v>25.181000000000001</v>
      </c>
      <c r="I1807" s="235"/>
      <c r="J1807" s="230"/>
      <c r="K1807" s="230"/>
      <c r="L1807" s="236"/>
      <c r="M1807" s="237"/>
      <c r="N1807" s="238"/>
      <c r="O1807" s="238"/>
      <c r="P1807" s="238"/>
      <c r="Q1807" s="238"/>
      <c r="R1807" s="238"/>
      <c r="S1807" s="238"/>
      <c r="T1807" s="239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0" t="s">
        <v>268</v>
      </c>
      <c r="AU1807" s="240" t="s">
        <v>93</v>
      </c>
      <c r="AV1807" s="13" t="s">
        <v>93</v>
      </c>
      <c r="AW1807" s="13" t="s">
        <v>34</v>
      </c>
      <c r="AX1807" s="13" t="s">
        <v>82</v>
      </c>
      <c r="AY1807" s="240" t="s">
        <v>224</v>
      </c>
    </row>
    <row r="1808" s="2" customFormat="1" ht="21.75" customHeight="1">
      <c r="A1808" s="41"/>
      <c r="B1808" s="42"/>
      <c r="C1808" s="216" t="s">
        <v>1827</v>
      </c>
      <c r="D1808" s="216" t="s">
        <v>227</v>
      </c>
      <c r="E1808" s="217" t="s">
        <v>1828</v>
      </c>
      <c r="F1808" s="218" t="s">
        <v>1829</v>
      </c>
      <c r="G1808" s="219" t="s">
        <v>371</v>
      </c>
      <c r="H1808" s="220">
        <v>0.67500000000000004</v>
      </c>
      <c r="I1808" s="221"/>
      <c r="J1808" s="222">
        <f>ROUND(I1808*H1808,2)</f>
        <v>0</v>
      </c>
      <c r="K1808" s="218" t="s">
        <v>312</v>
      </c>
      <c r="L1808" s="47"/>
      <c r="M1808" s="223" t="s">
        <v>19</v>
      </c>
      <c r="N1808" s="224" t="s">
        <v>46</v>
      </c>
      <c r="O1808" s="87"/>
      <c r="P1808" s="225">
        <f>O1808*H1808</f>
        <v>0</v>
      </c>
      <c r="Q1808" s="225">
        <v>1.06277</v>
      </c>
      <c r="R1808" s="225">
        <f>Q1808*H1808</f>
        <v>0.71736975000000003</v>
      </c>
      <c r="S1808" s="225">
        <v>0</v>
      </c>
      <c r="T1808" s="226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27" t="s">
        <v>231</v>
      </c>
      <c r="AT1808" s="227" t="s">
        <v>227</v>
      </c>
      <c r="AU1808" s="227" t="s">
        <v>93</v>
      </c>
      <c r="AY1808" s="20" t="s">
        <v>224</v>
      </c>
      <c r="BE1808" s="228">
        <f>IF(N1808="základní",J1808,0)</f>
        <v>0</v>
      </c>
      <c r="BF1808" s="228">
        <f>IF(N1808="snížená",J1808,0)</f>
        <v>0</v>
      </c>
      <c r="BG1808" s="228">
        <f>IF(N1808="zákl. přenesená",J1808,0)</f>
        <v>0</v>
      </c>
      <c r="BH1808" s="228">
        <f>IF(N1808="sníž. přenesená",J1808,0)</f>
        <v>0</v>
      </c>
      <c r="BI1808" s="228">
        <f>IF(N1808="nulová",J1808,0)</f>
        <v>0</v>
      </c>
      <c r="BJ1808" s="20" t="s">
        <v>93</v>
      </c>
      <c r="BK1808" s="228">
        <f>ROUND(I1808*H1808,2)</f>
        <v>0</v>
      </c>
      <c r="BL1808" s="20" t="s">
        <v>231</v>
      </c>
      <c r="BM1808" s="227" t="s">
        <v>1830</v>
      </c>
    </row>
    <row r="1809" s="2" customFormat="1">
      <c r="A1809" s="41"/>
      <c r="B1809" s="42"/>
      <c r="C1809" s="43"/>
      <c r="D1809" s="267" t="s">
        <v>314</v>
      </c>
      <c r="E1809" s="43"/>
      <c r="F1809" s="268" t="s">
        <v>1831</v>
      </c>
      <c r="G1809" s="43"/>
      <c r="H1809" s="43"/>
      <c r="I1809" s="269"/>
      <c r="J1809" s="43"/>
      <c r="K1809" s="43"/>
      <c r="L1809" s="47"/>
      <c r="M1809" s="270"/>
      <c r="N1809" s="271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314</v>
      </c>
      <c r="AU1809" s="20" t="s">
        <v>93</v>
      </c>
    </row>
    <row r="1810" s="14" customFormat="1">
      <c r="A1810" s="14"/>
      <c r="B1810" s="246"/>
      <c r="C1810" s="247"/>
      <c r="D1810" s="231" t="s">
        <v>268</v>
      </c>
      <c r="E1810" s="248" t="s">
        <v>19</v>
      </c>
      <c r="F1810" s="249" t="s">
        <v>1820</v>
      </c>
      <c r="G1810" s="247"/>
      <c r="H1810" s="248" t="s">
        <v>19</v>
      </c>
      <c r="I1810" s="250"/>
      <c r="J1810" s="247"/>
      <c r="K1810" s="247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268</v>
      </c>
      <c r="AU1810" s="255" t="s">
        <v>93</v>
      </c>
      <c r="AV1810" s="14" t="s">
        <v>82</v>
      </c>
      <c r="AW1810" s="14" t="s">
        <v>34</v>
      </c>
      <c r="AX1810" s="14" t="s">
        <v>74</v>
      </c>
      <c r="AY1810" s="255" t="s">
        <v>224</v>
      </c>
    </row>
    <row r="1811" s="13" customFormat="1">
      <c r="A1811" s="13"/>
      <c r="B1811" s="229"/>
      <c r="C1811" s="230"/>
      <c r="D1811" s="231" t="s">
        <v>268</v>
      </c>
      <c r="E1811" s="232" t="s">
        <v>19</v>
      </c>
      <c r="F1811" s="233" t="s">
        <v>1832</v>
      </c>
      <c r="G1811" s="230"/>
      <c r="H1811" s="234">
        <v>0.67500000000000004</v>
      </c>
      <c r="I1811" s="235"/>
      <c r="J1811" s="230"/>
      <c r="K1811" s="230"/>
      <c r="L1811" s="236"/>
      <c r="M1811" s="237"/>
      <c r="N1811" s="238"/>
      <c r="O1811" s="238"/>
      <c r="P1811" s="238"/>
      <c r="Q1811" s="238"/>
      <c r="R1811" s="238"/>
      <c r="S1811" s="238"/>
      <c r="T1811" s="239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0" t="s">
        <v>268</v>
      </c>
      <c r="AU1811" s="240" t="s">
        <v>93</v>
      </c>
      <c r="AV1811" s="13" t="s">
        <v>93</v>
      </c>
      <c r="AW1811" s="13" t="s">
        <v>34</v>
      </c>
      <c r="AX1811" s="13" t="s">
        <v>82</v>
      </c>
      <c r="AY1811" s="240" t="s">
        <v>224</v>
      </c>
    </row>
    <row r="1812" s="2" customFormat="1" ht="24.15" customHeight="1">
      <c r="A1812" s="41"/>
      <c r="B1812" s="42"/>
      <c r="C1812" s="216" t="s">
        <v>1833</v>
      </c>
      <c r="D1812" s="216" t="s">
        <v>227</v>
      </c>
      <c r="E1812" s="217" t="s">
        <v>1834</v>
      </c>
      <c r="F1812" s="218" t="s">
        <v>1835</v>
      </c>
      <c r="G1812" s="219" t="s">
        <v>266</v>
      </c>
      <c r="H1812" s="220">
        <v>4285.1580000000004</v>
      </c>
      <c r="I1812" s="221"/>
      <c r="J1812" s="222">
        <f>ROUND(I1812*H1812,2)</f>
        <v>0</v>
      </c>
      <c r="K1812" s="218" t="s">
        <v>312</v>
      </c>
      <c r="L1812" s="47"/>
      <c r="M1812" s="223" t="s">
        <v>19</v>
      </c>
      <c r="N1812" s="224" t="s">
        <v>46</v>
      </c>
      <c r="O1812" s="87"/>
      <c r="P1812" s="225">
        <f>O1812*H1812</f>
        <v>0</v>
      </c>
      <c r="Q1812" s="225">
        <v>0.1173</v>
      </c>
      <c r="R1812" s="225">
        <f>Q1812*H1812</f>
        <v>502.64903340000006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231</v>
      </c>
      <c r="AT1812" s="227" t="s">
        <v>227</v>
      </c>
      <c r="AU1812" s="227" t="s">
        <v>93</v>
      </c>
      <c r="AY1812" s="20" t="s">
        <v>224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93</v>
      </c>
      <c r="BK1812" s="228">
        <f>ROUND(I1812*H1812,2)</f>
        <v>0</v>
      </c>
      <c r="BL1812" s="20" t="s">
        <v>231</v>
      </c>
      <c r="BM1812" s="227" t="s">
        <v>1836</v>
      </c>
    </row>
    <row r="1813" s="2" customFormat="1">
      <c r="A1813" s="41"/>
      <c r="B1813" s="42"/>
      <c r="C1813" s="43"/>
      <c r="D1813" s="267" t="s">
        <v>314</v>
      </c>
      <c r="E1813" s="43"/>
      <c r="F1813" s="268" t="s">
        <v>1837</v>
      </c>
      <c r="G1813" s="43"/>
      <c r="H1813" s="43"/>
      <c r="I1813" s="269"/>
      <c r="J1813" s="43"/>
      <c r="K1813" s="43"/>
      <c r="L1813" s="47"/>
      <c r="M1813" s="270"/>
      <c r="N1813" s="271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314</v>
      </c>
      <c r="AU1813" s="20" t="s">
        <v>93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1838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1839</v>
      </c>
      <c r="G1815" s="230"/>
      <c r="H1815" s="234">
        <v>357.60000000000002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1840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1841</v>
      </c>
      <c r="G1817" s="230"/>
      <c r="H1817" s="234">
        <v>2310.4000000000001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1842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1843</v>
      </c>
      <c r="G1819" s="230"/>
      <c r="H1819" s="234">
        <v>252.90000000000001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1844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1845</v>
      </c>
      <c r="G1821" s="230"/>
      <c r="H1821" s="234">
        <v>138.69999999999999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1846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1847</v>
      </c>
      <c r="G1823" s="230"/>
      <c r="H1823" s="234">
        <v>534.79999999999995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1848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1849</v>
      </c>
      <c r="G1825" s="230"/>
      <c r="H1825" s="234">
        <v>119.8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1850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1851</v>
      </c>
      <c r="G1827" s="230"/>
      <c r="H1827" s="234">
        <v>133.19999999999999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1852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1853</v>
      </c>
      <c r="G1829" s="230"/>
      <c r="H1829" s="234">
        <v>319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1854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1855</v>
      </c>
      <c r="G1831" s="230"/>
      <c r="H1831" s="234">
        <v>3.7000000000000002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1856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1857</v>
      </c>
      <c r="G1833" s="230"/>
      <c r="H1833" s="234">
        <v>18.800000000000001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1858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1859</v>
      </c>
      <c r="G1835" s="230"/>
      <c r="H1835" s="234">
        <v>52.558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4" customFormat="1">
      <c r="A1836" s="14"/>
      <c r="B1836" s="246"/>
      <c r="C1836" s="247"/>
      <c r="D1836" s="231" t="s">
        <v>268</v>
      </c>
      <c r="E1836" s="248" t="s">
        <v>19</v>
      </c>
      <c r="F1836" s="249" t="s">
        <v>1860</v>
      </c>
      <c r="G1836" s="247"/>
      <c r="H1836" s="248" t="s">
        <v>19</v>
      </c>
      <c r="I1836" s="250"/>
      <c r="J1836" s="247"/>
      <c r="K1836" s="247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268</v>
      </c>
      <c r="AU1836" s="255" t="s">
        <v>93</v>
      </c>
      <c r="AV1836" s="14" t="s">
        <v>82</v>
      </c>
      <c r="AW1836" s="14" t="s">
        <v>34</v>
      </c>
      <c r="AX1836" s="14" t="s">
        <v>74</v>
      </c>
      <c r="AY1836" s="255" t="s">
        <v>224</v>
      </c>
    </row>
    <row r="1837" s="13" customFormat="1">
      <c r="A1837" s="13"/>
      <c r="B1837" s="229"/>
      <c r="C1837" s="230"/>
      <c r="D1837" s="231" t="s">
        <v>268</v>
      </c>
      <c r="E1837" s="232" t="s">
        <v>19</v>
      </c>
      <c r="F1837" s="233" t="s">
        <v>1861</v>
      </c>
      <c r="G1837" s="230"/>
      <c r="H1837" s="234">
        <v>43.700000000000003</v>
      </c>
      <c r="I1837" s="235"/>
      <c r="J1837" s="230"/>
      <c r="K1837" s="230"/>
      <c r="L1837" s="236"/>
      <c r="M1837" s="237"/>
      <c r="N1837" s="238"/>
      <c r="O1837" s="238"/>
      <c r="P1837" s="238"/>
      <c r="Q1837" s="238"/>
      <c r="R1837" s="238"/>
      <c r="S1837" s="238"/>
      <c r="T1837" s="239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0" t="s">
        <v>268</v>
      </c>
      <c r="AU1837" s="240" t="s">
        <v>93</v>
      </c>
      <c r="AV1837" s="13" t="s">
        <v>93</v>
      </c>
      <c r="AW1837" s="13" t="s">
        <v>34</v>
      </c>
      <c r="AX1837" s="13" t="s">
        <v>74</v>
      </c>
      <c r="AY1837" s="240" t="s">
        <v>224</v>
      </c>
    </row>
    <row r="1838" s="16" customFormat="1">
      <c r="A1838" s="16"/>
      <c r="B1838" s="272"/>
      <c r="C1838" s="273"/>
      <c r="D1838" s="231" t="s">
        <v>268</v>
      </c>
      <c r="E1838" s="274" t="s">
        <v>19</v>
      </c>
      <c r="F1838" s="275" t="s">
        <v>351</v>
      </c>
      <c r="G1838" s="273"/>
      <c r="H1838" s="276">
        <v>4285.1580000000004</v>
      </c>
      <c r="I1838" s="277"/>
      <c r="J1838" s="273"/>
      <c r="K1838" s="273"/>
      <c r="L1838" s="278"/>
      <c r="M1838" s="279"/>
      <c r="N1838" s="280"/>
      <c r="O1838" s="280"/>
      <c r="P1838" s="280"/>
      <c r="Q1838" s="280"/>
      <c r="R1838" s="280"/>
      <c r="S1838" s="280"/>
      <c r="T1838" s="281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T1838" s="282" t="s">
        <v>268</v>
      </c>
      <c r="AU1838" s="282" t="s">
        <v>93</v>
      </c>
      <c r="AV1838" s="16" t="s">
        <v>231</v>
      </c>
      <c r="AW1838" s="16" t="s">
        <v>34</v>
      </c>
      <c r="AX1838" s="16" t="s">
        <v>82</v>
      </c>
      <c r="AY1838" s="282" t="s">
        <v>224</v>
      </c>
    </row>
    <row r="1839" s="2" customFormat="1" ht="37.8" customHeight="1">
      <c r="A1839" s="41"/>
      <c r="B1839" s="42"/>
      <c r="C1839" s="216" t="s">
        <v>1862</v>
      </c>
      <c r="D1839" s="216" t="s">
        <v>227</v>
      </c>
      <c r="E1839" s="217" t="s">
        <v>1863</v>
      </c>
      <c r="F1839" s="218" t="s">
        <v>1864</v>
      </c>
      <c r="G1839" s="219" t="s">
        <v>266</v>
      </c>
      <c r="H1839" s="220">
        <v>6677.8770000000004</v>
      </c>
      <c r="I1839" s="221"/>
      <c r="J1839" s="222">
        <f>ROUND(I1839*H1839,2)</f>
        <v>0</v>
      </c>
      <c r="K1839" s="218" t="s">
        <v>312</v>
      </c>
      <c r="L1839" s="47"/>
      <c r="M1839" s="223" t="s">
        <v>19</v>
      </c>
      <c r="N1839" s="224" t="s">
        <v>46</v>
      </c>
      <c r="O1839" s="87"/>
      <c r="P1839" s="225">
        <f>O1839*H1839</f>
        <v>0</v>
      </c>
      <c r="Q1839" s="225">
        <v>0.011730000000000001</v>
      </c>
      <c r="R1839" s="225">
        <f>Q1839*H1839</f>
        <v>78.331497210000009</v>
      </c>
      <c r="S1839" s="225">
        <v>0</v>
      </c>
      <c r="T1839" s="226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7" t="s">
        <v>231</v>
      </c>
      <c r="AT1839" s="227" t="s">
        <v>227</v>
      </c>
      <c r="AU1839" s="227" t="s">
        <v>93</v>
      </c>
      <c r="AY1839" s="20" t="s">
        <v>224</v>
      </c>
      <c r="BE1839" s="228">
        <f>IF(N1839="základní",J1839,0)</f>
        <v>0</v>
      </c>
      <c r="BF1839" s="228">
        <f>IF(N1839="snížená",J1839,0)</f>
        <v>0</v>
      </c>
      <c r="BG1839" s="228">
        <f>IF(N1839="zákl. přenesená",J1839,0)</f>
        <v>0</v>
      </c>
      <c r="BH1839" s="228">
        <f>IF(N1839="sníž. přenesená",J1839,0)</f>
        <v>0</v>
      </c>
      <c r="BI1839" s="228">
        <f>IF(N1839="nulová",J1839,0)</f>
        <v>0</v>
      </c>
      <c r="BJ1839" s="20" t="s">
        <v>93</v>
      </c>
      <c r="BK1839" s="228">
        <f>ROUND(I1839*H1839,2)</f>
        <v>0</v>
      </c>
      <c r="BL1839" s="20" t="s">
        <v>231</v>
      </c>
      <c r="BM1839" s="227" t="s">
        <v>1865</v>
      </c>
    </row>
    <row r="1840" s="2" customFormat="1">
      <c r="A1840" s="41"/>
      <c r="B1840" s="42"/>
      <c r="C1840" s="43"/>
      <c r="D1840" s="267" t="s">
        <v>314</v>
      </c>
      <c r="E1840" s="43"/>
      <c r="F1840" s="268" t="s">
        <v>1866</v>
      </c>
      <c r="G1840" s="43"/>
      <c r="H1840" s="43"/>
      <c r="I1840" s="269"/>
      <c r="J1840" s="43"/>
      <c r="K1840" s="43"/>
      <c r="L1840" s="47"/>
      <c r="M1840" s="270"/>
      <c r="N1840" s="271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314</v>
      </c>
      <c r="AU1840" s="20" t="s">
        <v>93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1838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1867</v>
      </c>
      <c r="G1842" s="230"/>
      <c r="H1842" s="234">
        <v>715.20000000000005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1840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1868</v>
      </c>
      <c r="G1844" s="230"/>
      <c r="H1844" s="234">
        <v>4620.8000000000002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1842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1869</v>
      </c>
      <c r="G1846" s="230"/>
      <c r="H1846" s="234">
        <v>252.90000000000001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1844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1870</v>
      </c>
      <c r="G1848" s="230"/>
      <c r="H1848" s="234">
        <v>138.69999999999999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1846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1871</v>
      </c>
      <c r="G1850" s="230"/>
      <c r="H1850" s="234">
        <v>534.79999999999995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1848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1872</v>
      </c>
      <c r="G1852" s="230"/>
      <c r="H1852" s="234">
        <v>71.879999999999995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1850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1873</v>
      </c>
      <c r="G1854" s="230"/>
      <c r="H1854" s="234">
        <v>26.640000000000001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1852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1874</v>
      </c>
      <c r="G1856" s="230"/>
      <c r="H1856" s="234">
        <v>63.799999999999997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1854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1875</v>
      </c>
      <c r="G1858" s="230"/>
      <c r="H1858" s="234">
        <v>4.4400000000000004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1856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1876</v>
      </c>
      <c r="G1860" s="230"/>
      <c r="H1860" s="234">
        <v>26.32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1858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1877</v>
      </c>
      <c r="G1862" s="230"/>
      <c r="H1862" s="234">
        <v>178.697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4" customFormat="1">
      <c r="A1863" s="14"/>
      <c r="B1863" s="246"/>
      <c r="C1863" s="247"/>
      <c r="D1863" s="231" t="s">
        <v>268</v>
      </c>
      <c r="E1863" s="248" t="s">
        <v>19</v>
      </c>
      <c r="F1863" s="249" t="s">
        <v>1860</v>
      </c>
      <c r="G1863" s="247"/>
      <c r="H1863" s="248" t="s">
        <v>19</v>
      </c>
      <c r="I1863" s="250"/>
      <c r="J1863" s="247"/>
      <c r="K1863" s="247"/>
      <c r="L1863" s="251"/>
      <c r="M1863" s="252"/>
      <c r="N1863" s="253"/>
      <c r="O1863" s="253"/>
      <c r="P1863" s="253"/>
      <c r="Q1863" s="253"/>
      <c r="R1863" s="253"/>
      <c r="S1863" s="253"/>
      <c r="T1863" s="25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5" t="s">
        <v>268</v>
      </c>
      <c r="AU1863" s="255" t="s">
        <v>93</v>
      </c>
      <c r="AV1863" s="14" t="s">
        <v>82</v>
      </c>
      <c r="AW1863" s="14" t="s">
        <v>34</v>
      </c>
      <c r="AX1863" s="14" t="s">
        <v>74</v>
      </c>
      <c r="AY1863" s="255" t="s">
        <v>224</v>
      </c>
    </row>
    <row r="1864" s="13" customFormat="1">
      <c r="A1864" s="13"/>
      <c r="B1864" s="229"/>
      <c r="C1864" s="230"/>
      <c r="D1864" s="231" t="s">
        <v>268</v>
      </c>
      <c r="E1864" s="232" t="s">
        <v>19</v>
      </c>
      <c r="F1864" s="233" t="s">
        <v>1878</v>
      </c>
      <c r="G1864" s="230"/>
      <c r="H1864" s="234">
        <v>43.700000000000003</v>
      </c>
      <c r="I1864" s="235"/>
      <c r="J1864" s="230"/>
      <c r="K1864" s="230"/>
      <c r="L1864" s="236"/>
      <c r="M1864" s="237"/>
      <c r="N1864" s="238"/>
      <c r="O1864" s="238"/>
      <c r="P1864" s="238"/>
      <c r="Q1864" s="238"/>
      <c r="R1864" s="238"/>
      <c r="S1864" s="238"/>
      <c r="T1864" s="239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0" t="s">
        <v>268</v>
      </c>
      <c r="AU1864" s="240" t="s">
        <v>93</v>
      </c>
      <c r="AV1864" s="13" t="s">
        <v>93</v>
      </c>
      <c r="AW1864" s="13" t="s">
        <v>34</v>
      </c>
      <c r="AX1864" s="13" t="s">
        <v>74</v>
      </c>
      <c r="AY1864" s="240" t="s">
        <v>224</v>
      </c>
    </row>
    <row r="1865" s="16" customFormat="1">
      <c r="A1865" s="16"/>
      <c r="B1865" s="272"/>
      <c r="C1865" s="273"/>
      <c r="D1865" s="231" t="s">
        <v>268</v>
      </c>
      <c r="E1865" s="274" t="s">
        <v>19</v>
      </c>
      <c r="F1865" s="275" t="s">
        <v>351</v>
      </c>
      <c r="G1865" s="273"/>
      <c r="H1865" s="276">
        <v>6677.8770000000004</v>
      </c>
      <c r="I1865" s="277"/>
      <c r="J1865" s="273"/>
      <c r="K1865" s="273"/>
      <c r="L1865" s="278"/>
      <c r="M1865" s="279"/>
      <c r="N1865" s="280"/>
      <c r="O1865" s="280"/>
      <c r="P1865" s="280"/>
      <c r="Q1865" s="280"/>
      <c r="R1865" s="280"/>
      <c r="S1865" s="280"/>
      <c r="T1865" s="281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T1865" s="282" t="s">
        <v>268</v>
      </c>
      <c r="AU1865" s="282" t="s">
        <v>93</v>
      </c>
      <c r="AV1865" s="16" t="s">
        <v>231</v>
      </c>
      <c r="AW1865" s="16" t="s">
        <v>34</v>
      </c>
      <c r="AX1865" s="16" t="s">
        <v>82</v>
      </c>
      <c r="AY1865" s="282" t="s">
        <v>224</v>
      </c>
    </row>
    <row r="1866" s="2" customFormat="1" ht="24.15" customHeight="1">
      <c r="A1866" s="41"/>
      <c r="B1866" s="42"/>
      <c r="C1866" s="216" t="s">
        <v>1879</v>
      </c>
      <c r="D1866" s="216" t="s">
        <v>227</v>
      </c>
      <c r="E1866" s="217" t="s">
        <v>1880</v>
      </c>
      <c r="F1866" s="218" t="s">
        <v>1881</v>
      </c>
      <c r="G1866" s="219" t="s">
        <v>266</v>
      </c>
      <c r="H1866" s="220">
        <v>357.60000000000002</v>
      </c>
      <c r="I1866" s="221"/>
      <c r="J1866" s="222">
        <f>ROUND(I1866*H1866,2)</f>
        <v>0</v>
      </c>
      <c r="K1866" s="218" t="s">
        <v>312</v>
      </c>
      <c r="L1866" s="47"/>
      <c r="M1866" s="223" t="s">
        <v>19</v>
      </c>
      <c r="N1866" s="224" t="s">
        <v>46</v>
      </c>
      <c r="O1866" s="87"/>
      <c r="P1866" s="225">
        <f>O1866*H1866</f>
        <v>0</v>
      </c>
      <c r="Q1866" s="225">
        <v>0</v>
      </c>
      <c r="R1866" s="225">
        <f>Q1866*H1866</f>
        <v>0</v>
      </c>
      <c r="S1866" s="225">
        <v>0</v>
      </c>
      <c r="T1866" s="226">
        <f>S1866*H1866</f>
        <v>0</v>
      </c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R1866" s="227" t="s">
        <v>231</v>
      </c>
      <c r="AT1866" s="227" t="s">
        <v>227</v>
      </c>
      <c r="AU1866" s="227" t="s">
        <v>93</v>
      </c>
      <c r="AY1866" s="20" t="s">
        <v>224</v>
      </c>
      <c r="BE1866" s="228">
        <f>IF(N1866="základní",J1866,0)</f>
        <v>0</v>
      </c>
      <c r="BF1866" s="228">
        <f>IF(N1866="snížená",J1866,0)</f>
        <v>0</v>
      </c>
      <c r="BG1866" s="228">
        <f>IF(N1866="zákl. přenesená",J1866,0)</f>
        <v>0</v>
      </c>
      <c r="BH1866" s="228">
        <f>IF(N1866="sníž. přenesená",J1866,0)</f>
        <v>0</v>
      </c>
      <c r="BI1866" s="228">
        <f>IF(N1866="nulová",J1866,0)</f>
        <v>0</v>
      </c>
      <c r="BJ1866" s="20" t="s">
        <v>93</v>
      </c>
      <c r="BK1866" s="228">
        <f>ROUND(I1866*H1866,2)</f>
        <v>0</v>
      </c>
      <c r="BL1866" s="20" t="s">
        <v>231</v>
      </c>
      <c r="BM1866" s="227" t="s">
        <v>1882</v>
      </c>
    </row>
    <row r="1867" s="2" customFormat="1">
      <c r="A1867" s="41"/>
      <c r="B1867" s="42"/>
      <c r="C1867" s="43"/>
      <c r="D1867" s="267" t="s">
        <v>314</v>
      </c>
      <c r="E1867" s="43"/>
      <c r="F1867" s="268" t="s">
        <v>1883</v>
      </c>
      <c r="G1867" s="43"/>
      <c r="H1867" s="43"/>
      <c r="I1867" s="269"/>
      <c r="J1867" s="43"/>
      <c r="K1867" s="43"/>
      <c r="L1867" s="47"/>
      <c r="M1867" s="270"/>
      <c r="N1867" s="271"/>
      <c r="O1867" s="87"/>
      <c r="P1867" s="87"/>
      <c r="Q1867" s="87"/>
      <c r="R1867" s="87"/>
      <c r="S1867" s="87"/>
      <c r="T1867" s="88"/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T1867" s="20" t="s">
        <v>314</v>
      </c>
      <c r="AU1867" s="20" t="s">
        <v>93</v>
      </c>
    </row>
    <row r="1868" s="14" customFormat="1">
      <c r="A1868" s="14"/>
      <c r="B1868" s="246"/>
      <c r="C1868" s="247"/>
      <c r="D1868" s="231" t="s">
        <v>268</v>
      </c>
      <c r="E1868" s="248" t="s">
        <v>19</v>
      </c>
      <c r="F1868" s="249" t="s">
        <v>1838</v>
      </c>
      <c r="G1868" s="247"/>
      <c r="H1868" s="248" t="s">
        <v>19</v>
      </c>
      <c r="I1868" s="250"/>
      <c r="J1868" s="247"/>
      <c r="K1868" s="247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268</v>
      </c>
      <c r="AU1868" s="255" t="s">
        <v>93</v>
      </c>
      <c r="AV1868" s="14" t="s">
        <v>82</v>
      </c>
      <c r="AW1868" s="14" t="s">
        <v>34</v>
      </c>
      <c r="AX1868" s="14" t="s">
        <v>74</v>
      </c>
      <c r="AY1868" s="255" t="s">
        <v>224</v>
      </c>
    </row>
    <row r="1869" s="13" customFormat="1">
      <c r="A1869" s="13"/>
      <c r="B1869" s="229"/>
      <c r="C1869" s="230"/>
      <c r="D1869" s="231" t="s">
        <v>268</v>
      </c>
      <c r="E1869" s="232" t="s">
        <v>19</v>
      </c>
      <c r="F1869" s="233" t="s">
        <v>1839</v>
      </c>
      <c r="G1869" s="230"/>
      <c r="H1869" s="234">
        <v>357.60000000000002</v>
      </c>
      <c r="I1869" s="235"/>
      <c r="J1869" s="230"/>
      <c r="K1869" s="230"/>
      <c r="L1869" s="236"/>
      <c r="M1869" s="237"/>
      <c r="N1869" s="238"/>
      <c r="O1869" s="238"/>
      <c r="P1869" s="238"/>
      <c r="Q1869" s="238"/>
      <c r="R1869" s="238"/>
      <c r="S1869" s="238"/>
      <c r="T1869" s="23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0" t="s">
        <v>268</v>
      </c>
      <c r="AU1869" s="240" t="s">
        <v>93</v>
      </c>
      <c r="AV1869" s="13" t="s">
        <v>93</v>
      </c>
      <c r="AW1869" s="13" t="s">
        <v>34</v>
      </c>
      <c r="AX1869" s="13" t="s">
        <v>82</v>
      </c>
      <c r="AY1869" s="240" t="s">
        <v>224</v>
      </c>
    </row>
    <row r="1870" s="2" customFormat="1" ht="37.8" customHeight="1">
      <c r="A1870" s="41"/>
      <c r="B1870" s="42"/>
      <c r="C1870" s="216" t="s">
        <v>1884</v>
      </c>
      <c r="D1870" s="216" t="s">
        <v>227</v>
      </c>
      <c r="E1870" s="217" t="s">
        <v>1885</v>
      </c>
      <c r="F1870" s="218" t="s">
        <v>1886</v>
      </c>
      <c r="G1870" s="219" t="s">
        <v>471</v>
      </c>
      <c r="H1870" s="220">
        <v>5167.6750000000002</v>
      </c>
      <c r="I1870" s="221"/>
      <c r="J1870" s="222">
        <f>ROUND(I1870*H1870,2)</f>
        <v>0</v>
      </c>
      <c r="K1870" s="218" t="s">
        <v>312</v>
      </c>
      <c r="L1870" s="47"/>
      <c r="M1870" s="223" t="s">
        <v>19</v>
      </c>
      <c r="N1870" s="224" t="s">
        <v>46</v>
      </c>
      <c r="O1870" s="87"/>
      <c r="P1870" s="225">
        <f>O1870*H1870</f>
        <v>0</v>
      </c>
      <c r="Q1870" s="225">
        <v>2.0000000000000002E-05</v>
      </c>
      <c r="R1870" s="225">
        <f>Q1870*H1870</f>
        <v>0.10335350000000002</v>
      </c>
      <c r="S1870" s="225">
        <v>0</v>
      </c>
      <c r="T1870" s="226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27" t="s">
        <v>231</v>
      </c>
      <c r="AT1870" s="227" t="s">
        <v>227</v>
      </c>
      <c r="AU1870" s="227" t="s">
        <v>93</v>
      </c>
      <c r="AY1870" s="20" t="s">
        <v>224</v>
      </c>
      <c r="BE1870" s="228">
        <f>IF(N1870="základní",J1870,0)</f>
        <v>0</v>
      </c>
      <c r="BF1870" s="228">
        <f>IF(N1870="snížená",J1870,0)</f>
        <v>0</v>
      </c>
      <c r="BG1870" s="228">
        <f>IF(N1870="zákl. přenesená",J1870,0)</f>
        <v>0</v>
      </c>
      <c r="BH1870" s="228">
        <f>IF(N1870="sníž. přenesená",J1870,0)</f>
        <v>0</v>
      </c>
      <c r="BI1870" s="228">
        <f>IF(N1870="nulová",J1870,0)</f>
        <v>0</v>
      </c>
      <c r="BJ1870" s="20" t="s">
        <v>93</v>
      </c>
      <c r="BK1870" s="228">
        <f>ROUND(I1870*H1870,2)</f>
        <v>0</v>
      </c>
      <c r="BL1870" s="20" t="s">
        <v>231</v>
      </c>
      <c r="BM1870" s="227" t="s">
        <v>1887</v>
      </c>
    </row>
    <row r="1871" s="2" customFormat="1">
      <c r="A1871" s="41"/>
      <c r="B1871" s="42"/>
      <c r="C1871" s="43"/>
      <c r="D1871" s="267" t="s">
        <v>314</v>
      </c>
      <c r="E1871" s="43"/>
      <c r="F1871" s="268" t="s">
        <v>1888</v>
      </c>
      <c r="G1871" s="43"/>
      <c r="H1871" s="43"/>
      <c r="I1871" s="269"/>
      <c r="J1871" s="43"/>
      <c r="K1871" s="43"/>
      <c r="L1871" s="47"/>
      <c r="M1871" s="270"/>
      <c r="N1871" s="271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314</v>
      </c>
      <c r="AU1871" s="20" t="s">
        <v>93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496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1889</v>
      </c>
      <c r="G1873" s="230"/>
      <c r="H1873" s="234">
        <v>176.88800000000001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648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1890</v>
      </c>
      <c r="G1875" s="230"/>
      <c r="H1875" s="234">
        <v>1019.766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662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1891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664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1891</v>
      </c>
      <c r="G1879" s="230"/>
      <c r="H1879" s="234">
        <v>1205.481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665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1892</v>
      </c>
      <c r="G1881" s="230"/>
      <c r="H1881" s="234">
        <v>1112.7940000000001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4" customFormat="1">
      <c r="A1882" s="14"/>
      <c r="B1882" s="246"/>
      <c r="C1882" s="247"/>
      <c r="D1882" s="231" t="s">
        <v>268</v>
      </c>
      <c r="E1882" s="248" t="s">
        <v>19</v>
      </c>
      <c r="F1882" s="249" t="s">
        <v>667</v>
      </c>
      <c r="G1882" s="247"/>
      <c r="H1882" s="248" t="s">
        <v>19</v>
      </c>
      <c r="I1882" s="250"/>
      <c r="J1882" s="247"/>
      <c r="K1882" s="247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268</v>
      </c>
      <c r="AU1882" s="255" t="s">
        <v>93</v>
      </c>
      <c r="AV1882" s="14" t="s">
        <v>82</v>
      </c>
      <c r="AW1882" s="14" t="s">
        <v>34</v>
      </c>
      <c r="AX1882" s="14" t="s">
        <v>74</v>
      </c>
      <c r="AY1882" s="255" t="s">
        <v>224</v>
      </c>
    </row>
    <row r="1883" s="13" customFormat="1">
      <c r="A1883" s="13"/>
      <c r="B1883" s="229"/>
      <c r="C1883" s="230"/>
      <c r="D1883" s="231" t="s">
        <v>268</v>
      </c>
      <c r="E1883" s="232" t="s">
        <v>19</v>
      </c>
      <c r="F1883" s="233" t="s">
        <v>1893</v>
      </c>
      <c r="G1883" s="230"/>
      <c r="H1883" s="234">
        <v>447.26499999999999</v>
      </c>
      <c r="I1883" s="235"/>
      <c r="J1883" s="230"/>
      <c r="K1883" s="230"/>
      <c r="L1883" s="236"/>
      <c r="M1883" s="237"/>
      <c r="N1883" s="238"/>
      <c r="O1883" s="238"/>
      <c r="P1883" s="238"/>
      <c r="Q1883" s="238"/>
      <c r="R1883" s="238"/>
      <c r="S1883" s="238"/>
      <c r="T1883" s="23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0" t="s">
        <v>268</v>
      </c>
      <c r="AU1883" s="240" t="s">
        <v>93</v>
      </c>
      <c r="AV1883" s="13" t="s">
        <v>93</v>
      </c>
      <c r="AW1883" s="13" t="s">
        <v>34</v>
      </c>
      <c r="AX1883" s="13" t="s">
        <v>74</v>
      </c>
      <c r="AY1883" s="240" t="s">
        <v>224</v>
      </c>
    </row>
    <row r="1884" s="16" customFormat="1">
      <c r="A1884" s="16"/>
      <c r="B1884" s="272"/>
      <c r="C1884" s="273"/>
      <c r="D1884" s="231" t="s">
        <v>268</v>
      </c>
      <c r="E1884" s="274" t="s">
        <v>19</v>
      </c>
      <c r="F1884" s="275" t="s">
        <v>351</v>
      </c>
      <c r="G1884" s="273"/>
      <c r="H1884" s="276">
        <v>5167.6750000000002</v>
      </c>
      <c r="I1884" s="277"/>
      <c r="J1884" s="273"/>
      <c r="K1884" s="273"/>
      <c r="L1884" s="278"/>
      <c r="M1884" s="279"/>
      <c r="N1884" s="280"/>
      <c r="O1884" s="280"/>
      <c r="P1884" s="280"/>
      <c r="Q1884" s="280"/>
      <c r="R1884" s="280"/>
      <c r="S1884" s="280"/>
      <c r="T1884" s="281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T1884" s="282" t="s">
        <v>268</v>
      </c>
      <c r="AU1884" s="282" t="s">
        <v>93</v>
      </c>
      <c r="AV1884" s="16" t="s">
        <v>231</v>
      </c>
      <c r="AW1884" s="16" t="s">
        <v>34</v>
      </c>
      <c r="AX1884" s="16" t="s">
        <v>82</v>
      </c>
      <c r="AY1884" s="282" t="s">
        <v>224</v>
      </c>
    </row>
    <row r="1885" s="2" customFormat="1" ht="37.8" customHeight="1">
      <c r="A1885" s="41"/>
      <c r="B1885" s="42"/>
      <c r="C1885" s="216" t="s">
        <v>1894</v>
      </c>
      <c r="D1885" s="216" t="s">
        <v>227</v>
      </c>
      <c r="E1885" s="217" t="s">
        <v>1895</v>
      </c>
      <c r="F1885" s="218" t="s">
        <v>1896</v>
      </c>
      <c r="G1885" s="219" t="s">
        <v>266</v>
      </c>
      <c r="H1885" s="220">
        <v>221.59999999999999</v>
      </c>
      <c r="I1885" s="221"/>
      <c r="J1885" s="222">
        <f>ROUND(I1885*H1885,2)</f>
        <v>0</v>
      </c>
      <c r="K1885" s="218" t="s">
        <v>312</v>
      </c>
      <c r="L1885" s="47"/>
      <c r="M1885" s="223" t="s">
        <v>19</v>
      </c>
      <c r="N1885" s="224" t="s">
        <v>46</v>
      </c>
      <c r="O1885" s="87"/>
      <c r="P1885" s="225">
        <f>O1885*H1885</f>
        <v>0</v>
      </c>
      <c r="Q1885" s="225">
        <v>0.0032000000000000002</v>
      </c>
      <c r="R1885" s="225">
        <f>Q1885*H1885</f>
        <v>0.70911999999999997</v>
      </c>
      <c r="S1885" s="225">
        <v>0</v>
      </c>
      <c r="T1885" s="226">
        <f>S1885*H1885</f>
        <v>0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27" t="s">
        <v>231</v>
      </c>
      <c r="AT1885" s="227" t="s">
        <v>227</v>
      </c>
      <c r="AU1885" s="227" t="s">
        <v>93</v>
      </c>
      <c r="AY1885" s="20" t="s">
        <v>224</v>
      </c>
      <c r="BE1885" s="228">
        <f>IF(N1885="základní",J1885,0)</f>
        <v>0</v>
      </c>
      <c r="BF1885" s="228">
        <f>IF(N1885="snížená",J1885,0)</f>
        <v>0</v>
      </c>
      <c r="BG1885" s="228">
        <f>IF(N1885="zákl. přenesená",J1885,0)</f>
        <v>0</v>
      </c>
      <c r="BH1885" s="228">
        <f>IF(N1885="sníž. přenesená",J1885,0)</f>
        <v>0</v>
      </c>
      <c r="BI1885" s="228">
        <f>IF(N1885="nulová",J1885,0)</f>
        <v>0</v>
      </c>
      <c r="BJ1885" s="20" t="s">
        <v>93</v>
      </c>
      <c r="BK1885" s="228">
        <f>ROUND(I1885*H1885,2)</f>
        <v>0</v>
      </c>
      <c r="BL1885" s="20" t="s">
        <v>231</v>
      </c>
      <c r="BM1885" s="227" t="s">
        <v>1897</v>
      </c>
    </row>
    <row r="1886" s="2" customFormat="1">
      <c r="A1886" s="41"/>
      <c r="B1886" s="42"/>
      <c r="C1886" s="43"/>
      <c r="D1886" s="267" t="s">
        <v>314</v>
      </c>
      <c r="E1886" s="43"/>
      <c r="F1886" s="268" t="s">
        <v>1898</v>
      </c>
      <c r="G1886" s="43"/>
      <c r="H1886" s="43"/>
      <c r="I1886" s="269"/>
      <c r="J1886" s="43"/>
      <c r="K1886" s="43"/>
      <c r="L1886" s="47"/>
      <c r="M1886" s="270"/>
      <c r="N1886" s="271"/>
      <c r="O1886" s="87"/>
      <c r="P1886" s="87"/>
      <c r="Q1886" s="87"/>
      <c r="R1886" s="87"/>
      <c r="S1886" s="87"/>
      <c r="T1886" s="88"/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T1886" s="20" t="s">
        <v>314</v>
      </c>
      <c r="AU1886" s="20" t="s">
        <v>93</v>
      </c>
    </row>
    <row r="1887" s="14" customFormat="1">
      <c r="A1887" s="14"/>
      <c r="B1887" s="246"/>
      <c r="C1887" s="247"/>
      <c r="D1887" s="231" t="s">
        <v>268</v>
      </c>
      <c r="E1887" s="248" t="s">
        <v>19</v>
      </c>
      <c r="F1887" s="249" t="s">
        <v>1899</v>
      </c>
      <c r="G1887" s="247"/>
      <c r="H1887" s="248" t="s">
        <v>19</v>
      </c>
      <c r="I1887" s="250"/>
      <c r="J1887" s="247"/>
      <c r="K1887" s="247"/>
      <c r="L1887" s="251"/>
      <c r="M1887" s="252"/>
      <c r="N1887" s="253"/>
      <c r="O1887" s="253"/>
      <c r="P1887" s="253"/>
      <c r="Q1887" s="253"/>
      <c r="R1887" s="253"/>
      <c r="S1887" s="253"/>
      <c r="T1887" s="25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5" t="s">
        <v>268</v>
      </c>
      <c r="AU1887" s="255" t="s">
        <v>93</v>
      </c>
      <c r="AV1887" s="14" t="s">
        <v>82</v>
      </c>
      <c r="AW1887" s="14" t="s">
        <v>34</v>
      </c>
      <c r="AX1887" s="14" t="s">
        <v>74</v>
      </c>
      <c r="AY1887" s="255" t="s">
        <v>224</v>
      </c>
    </row>
    <row r="1888" s="13" customFormat="1">
      <c r="A1888" s="13"/>
      <c r="B1888" s="229"/>
      <c r="C1888" s="230"/>
      <c r="D1888" s="231" t="s">
        <v>268</v>
      </c>
      <c r="E1888" s="232" t="s">
        <v>19</v>
      </c>
      <c r="F1888" s="233" t="s">
        <v>1900</v>
      </c>
      <c r="G1888" s="230"/>
      <c r="H1888" s="234">
        <v>221.59999999999999</v>
      </c>
      <c r="I1888" s="235"/>
      <c r="J1888" s="230"/>
      <c r="K1888" s="230"/>
      <c r="L1888" s="236"/>
      <c r="M1888" s="237"/>
      <c r="N1888" s="238"/>
      <c r="O1888" s="238"/>
      <c r="P1888" s="238"/>
      <c r="Q1888" s="238"/>
      <c r="R1888" s="238"/>
      <c r="S1888" s="238"/>
      <c r="T1888" s="23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0" t="s">
        <v>268</v>
      </c>
      <c r="AU1888" s="240" t="s">
        <v>93</v>
      </c>
      <c r="AV1888" s="13" t="s">
        <v>93</v>
      </c>
      <c r="AW1888" s="13" t="s">
        <v>34</v>
      </c>
      <c r="AX1888" s="13" t="s">
        <v>74</v>
      </c>
      <c r="AY1888" s="240" t="s">
        <v>224</v>
      </c>
    </row>
    <row r="1889" s="16" customFormat="1">
      <c r="A1889" s="16"/>
      <c r="B1889" s="272"/>
      <c r="C1889" s="273"/>
      <c r="D1889" s="231" t="s">
        <v>268</v>
      </c>
      <c r="E1889" s="274" t="s">
        <v>19</v>
      </c>
      <c r="F1889" s="275" t="s">
        <v>351</v>
      </c>
      <c r="G1889" s="273"/>
      <c r="H1889" s="276">
        <v>221.59999999999999</v>
      </c>
      <c r="I1889" s="277"/>
      <c r="J1889" s="273"/>
      <c r="K1889" s="273"/>
      <c r="L1889" s="278"/>
      <c r="M1889" s="279"/>
      <c r="N1889" s="280"/>
      <c r="O1889" s="280"/>
      <c r="P1889" s="280"/>
      <c r="Q1889" s="280"/>
      <c r="R1889" s="280"/>
      <c r="S1889" s="280"/>
      <c r="T1889" s="281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T1889" s="282" t="s">
        <v>268</v>
      </c>
      <c r="AU1889" s="282" t="s">
        <v>93</v>
      </c>
      <c r="AV1889" s="16" t="s">
        <v>231</v>
      </c>
      <c r="AW1889" s="16" t="s">
        <v>34</v>
      </c>
      <c r="AX1889" s="16" t="s">
        <v>82</v>
      </c>
      <c r="AY1889" s="282" t="s">
        <v>224</v>
      </c>
    </row>
    <row r="1890" s="2" customFormat="1" ht="24.15" customHeight="1">
      <c r="A1890" s="41"/>
      <c r="B1890" s="42"/>
      <c r="C1890" s="286" t="s">
        <v>1901</v>
      </c>
      <c r="D1890" s="286" t="s">
        <v>572</v>
      </c>
      <c r="E1890" s="287" t="s">
        <v>1902</v>
      </c>
      <c r="F1890" s="288" t="s">
        <v>1903</v>
      </c>
      <c r="G1890" s="289" t="s">
        <v>266</v>
      </c>
      <c r="H1890" s="290">
        <v>232.68000000000001</v>
      </c>
      <c r="I1890" s="291"/>
      <c r="J1890" s="292">
        <f>ROUND(I1890*H1890,2)</f>
        <v>0</v>
      </c>
      <c r="K1890" s="288" t="s">
        <v>312</v>
      </c>
      <c r="L1890" s="293"/>
      <c r="M1890" s="294" t="s">
        <v>19</v>
      </c>
      <c r="N1890" s="295" t="s">
        <v>46</v>
      </c>
      <c r="O1890" s="87"/>
      <c r="P1890" s="225">
        <f>O1890*H1890</f>
        <v>0</v>
      </c>
      <c r="Q1890" s="225">
        <v>0.090999999999999998</v>
      </c>
      <c r="R1890" s="225">
        <f>Q1890*H1890</f>
        <v>21.17388</v>
      </c>
      <c r="S1890" s="225">
        <v>0</v>
      </c>
      <c r="T1890" s="226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7" t="s">
        <v>254</v>
      </c>
      <c r="AT1890" s="227" t="s">
        <v>572</v>
      </c>
      <c r="AU1890" s="227" t="s">
        <v>93</v>
      </c>
      <c r="AY1890" s="20" t="s">
        <v>224</v>
      </c>
      <c r="BE1890" s="228">
        <f>IF(N1890="základní",J1890,0)</f>
        <v>0</v>
      </c>
      <c r="BF1890" s="228">
        <f>IF(N1890="snížená",J1890,0)</f>
        <v>0</v>
      </c>
      <c r="BG1890" s="228">
        <f>IF(N1890="zákl. přenesená",J1890,0)</f>
        <v>0</v>
      </c>
      <c r="BH1890" s="228">
        <f>IF(N1890="sníž. přenesená",J1890,0)</f>
        <v>0</v>
      </c>
      <c r="BI1890" s="228">
        <f>IF(N1890="nulová",J1890,0)</f>
        <v>0</v>
      </c>
      <c r="BJ1890" s="20" t="s">
        <v>93</v>
      </c>
      <c r="BK1890" s="228">
        <f>ROUND(I1890*H1890,2)</f>
        <v>0</v>
      </c>
      <c r="BL1890" s="20" t="s">
        <v>231</v>
      </c>
      <c r="BM1890" s="227" t="s">
        <v>1904</v>
      </c>
    </row>
    <row r="1891" s="14" customFormat="1">
      <c r="A1891" s="14"/>
      <c r="B1891" s="246"/>
      <c r="C1891" s="247"/>
      <c r="D1891" s="231" t="s">
        <v>268</v>
      </c>
      <c r="E1891" s="248" t="s">
        <v>19</v>
      </c>
      <c r="F1891" s="249" t="s">
        <v>1899</v>
      </c>
      <c r="G1891" s="247"/>
      <c r="H1891" s="248" t="s">
        <v>19</v>
      </c>
      <c r="I1891" s="250"/>
      <c r="J1891" s="247"/>
      <c r="K1891" s="247"/>
      <c r="L1891" s="251"/>
      <c r="M1891" s="252"/>
      <c r="N1891" s="253"/>
      <c r="O1891" s="253"/>
      <c r="P1891" s="253"/>
      <c r="Q1891" s="253"/>
      <c r="R1891" s="253"/>
      <c r="S1891" s="253"/>
      <c r="T1891" s="25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5" t="s">
        <v>268</v>
      </c>
      <c r="AU1891" s="255" t="s">
        <v>93</v>
      </c>
      <c r="AV1891" s="14" t="s">
        <v>82</v>
      </c>
      <c r="AW1891" s="14" t="s">
        <v>34</v>
      </c>
      <c r="AX1891" s="14" t="s">
        <v>74</v>
      </c>
      <c r="AY1891" s="255" t="s">
        <v>224</v>
      </c>
    </row>
    <row r="1892" s="13" customFormat="1">
      <c r="A1892" s="13"/>
      <c r="B1892" s="229"/>
      <c r="C1892" s="230"/>
      <c r="D1892" s="231" t="s">
        <v>268</v>
      </c>
      <c r="E1892" s="232" t="s">
        <v>19</v>
      </c>
      <c r="F1892" s="233" t="s">
        <v>1905</v>
      </c>
      <c r="G1892" s="230"/>
      <c r="H1892" s="234">
        <v>232.68000000000001</v>
      </c>
      <c r="I1892" s="235"/>
      <c r="J1892" s="230"/>
      <c r="K1892" s="230"/>
      <c r="L1892" s="236"/>
      <c r="M1892" s="237"/>
      <c r="N1892" s="238"/>
      <c r="O1892" s="238"/>
      <c r="P1892" s="238"/>
      <c r="Q1892" s="238"/>
      <c r="R1892" s="238"/>
      <c r="S1892" s="238"/>
      <c r="T1892" s="23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0" t="s">
        <v>268</v>
      </c>
      <c r="AU1892" s="240" t="s">
        <v>93</v>
      </c>
      <c r="AV1892" s="13" t="s">
        <v>93</v>
      </c>
      <c r="AW1892" s="13" t="s">
        <v>34</v>
      </c>
      <c r="AX1892" s="13" t="s">
        <v>82</v>
      </c>
      <c r="AY1892" s="240" t="s">
        <v>224</v>
      </c>
    </row>
    <row r="1893" s="2" customFormat="1" ht="37.8" customHeight="1">
      <c r="A1893" s="41"/>
      <c r="B1893" s="42"/>
      <c r="C1893" s="216" t="s">
        <v>1906</v>
      </c>
      <c r="D1893" s="216" t="s">
        <v>227</v>
      </c>
      <c r="E1893" s="217" t="s">
        <v>1907</v>
      </c>
      <c r="F1893" s="218" t="s">
        <v>1908</v>
      </c>
      <c r="G1893" s="219" t="s">
        <v>266</v>
      </c>
      <c r="H1893" s="220">
        <v>312.70999999999998</v>
      </c>
      <c r="I1893" s="221"/>
      <c r="J1893" s="222">
        <f>ROUND(I1893*H1893,2)</f>
        <v>0</v>
      </c>
      <c r="K1893" s="218" t="s">
        <v>312</v>
      </c>
      <c r="L1893" s="47"/>
      <c r="M1893" s="223" t="s">
        <v>19</v>
      </c>
      <c r="N1893" s="224" t="s">
        <v>46</v>
      </c>
      <c r="O1893" s="87"/>
      <c r="P1893" s="225">
        <f>O1893*H1893</f>
        <v>0</v>
      </c>
      <c r="Q1893" s="225">
        <v>0.0040000000000000001</v>
      </c>
      <c r="R1893" s="225">
        <f>Q1893*H1893</f>
        <v>1.25084</v>
      </c>
      <c r="S1893" s="225">
        <v>0</v>
      </c>
      <c r="T1893" s="226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7" t="s">
        <v>231</v>
      </c>
      <c r="AT1893" s="227" t="s">
        <v>227</v>
      </c>
      <c r="AU1893" s="227" t="s">
        <v>93</v>
      </c>
      <c r="AY1893" s="20" t="s">
        <v>224</v>
      </c>
      <c r="BE1893" s="228">
        <f>IF(N1893="základní",J1893,0)</f>
        <v>0</v>
      </c>
      <c r="BF1893" s="228">
        <f>IF(N1893="snížená",J1893,0)</f>
        <v>0</v>
      </c>
      <c r="BG1893" s="228">
        <f>IF(N1893="zákl. přenesená",J1893,0)</f>
        <v>0</v>
      </c>
      <c r="BH1893" s="228">
        <f>IF(N1893="sníž. přenesená",J1893,0)</f>
        <v>0</v>
      </c>
      <c r="BI1893" s="228">
        <f>IF(N1893="nulová",J1893,0)</f>
        <v>0</v>
      </c>
      <c r="BJ1893" s="20" t="s">
        <v>93</v>
      </c>
      <c r="BK1893" s="228">
        <f>ROUND(I1893*H1893,2)</f>
        <v>0</v>
      </c>
      <c r="BL1893" s="20" t="s">
        <v>231</v>
      </c>
      <c r="BM1893" s="227" t="s">
        <v>1909</v>
      </c>
    </row>
    <row r="1894" s="2" customFormat="1">
      <c r="A1894" s="41"/>
      <c r="B1894" s="42"/>
      <c r="C1894" s="43"/>
      <c r="D1894" s="267" t="s">
        <v>314</v>
      </c>
      <c r="E1894" s="43"/>
      <c r="F1894" s="268" t="s">
        <v>1910</v>
      </c>
      <c r="G1894" s="43"/>
      <c r="H1894" s="43"/>
      <c r="I1894" s="269"/>
      <c r="J1894" s="43"/>
      <c r="K1894" s="43"/>
      <c r="L1894" s="47"/>
      <c r="M1894" s="270"/>
      <c r="N1894" s="271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314</v>
      </c>
      <c r="AU1894" s="20" t="s">
        <v>93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1911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1912</v>
      </c>
      <c r="G1896" s="230"/>
      <c r="H1896" s="234">
        <v>40.887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1913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1914</v>
      </c>
      <c r="G1898" s="230"/>
      <c r="H1898" s="234">
        <v>19.983000000000001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4" customFormat="1">
      <c r="A1899" s="14"/>
      <c r="B1899" s="246"/>
      <c r="C1899" s="247"/>
      <c r="D1899" s="231" t="s">
        <v>268</v>
      </c>
      <c r="E1899" s="248" t="s">
        <v>19</v>
      </c>
      <c r="F1899" s="249" t="s">
        <v>1915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268</v>
      </c>
      <c r="AU1899" s="255" t="s">
        <v>93</v>
      </c>
      <c r="AV1899" s="14" t="s">
        <v>82</v>
      </c>
      <c r="AW1899" s="14" t="s">
        <v>34</v>
      </c>
      <c r="AX1899" s="14" t="s">
        <v>74</v>
      </c>
      <c r="AY1899" s="255" t="s">
        <v>224</v>
      </c>
    </row>
    <row r="1900" s="13" customFormat="1">
      <c r="A1900" s="13"/>
      <c r="B1900" s="229"/>
      <c r="C1900" s="230"/>
      <c r="D1900" s="231" t="s">
        <v>268</v>
      </c>
      <c r="E1900" s="232" t="s">
        <v>19</v>
      </c>
      <c r="F1900" s="233" t="s">
        <v>1916</v>
      </c>
      <c r="G1900" s="230"/>
      <c r="H1900" s="234">
        <v>140.846</v>
      </c>
      <c r="I1900" s="235"/>
      <c r="J1900" s="230"/>
      <c r="K1900" s="230"/>
      <c r="L1900" s="236"/>
      <c r="M1900" s="237"/>
      <c r="N1900" s="238"/>
      <c r="O1900" s="238"/>
      <c r="P1900" s="238"/>
      <c r="Q1900" s="238"/>
      <c r="R1900" s="238"/>
      <c r="S1900" s="238"/>
      <c r="T1900" s="23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0" t="s">
        <v>268</v>
      </c>
      <c r="AU1900" s="240" t="s">
        <v>93</v>
      </c>
      <c r="AV1900" s="13" t="s">
        <v>93</v>
      </c>
      <c r="AW1900" s="13" t="s">
        <v>34</v>
      </c>
      <c r="AX1900" s="13" t="s">
        <v>74</v>
      </c>
      <c r="AY1900" s="240" t="s">
        <v>224</v>
      </c>
    </row>
    <row r="1901" s="13" customFormat="1">
      <c r="A1901" s="13"/>
      <c r="B1901" s="229"/>
      <c r="C1901" s="230"/>
      <c r="D1901" s="231" t="s">
        <v>268</v>
      </c>
      <c r="E1901" s="232" t="s">
        <v>19</v>
      </c>
      <c r="F1901" s="233" t="s">
        <v>1917</v>
      </c>
      <c r="G1901" s="230"/>
      <c r="H1901" s="234">
        <v>110.994</v>
      </c>
      <c r="I1901" s="235"/>
      <c r="J1901" s="230"/>
      <c r="K1901" s="230"/>
      <c r="L1901" s="236"/>
      <c r="M1901" s="237"/>
      <c r="N1901" s="238"/>
      <c r="O1901" s="238"/>
      <c r="P1901" s="238"/>
      <c r="Q1901" s="238"/>
      <c r="R1901" s="238"/>
      <c r="S1901" s="238"/>
      <c r="T1901" s="23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0" t="s">
        <v>268</v>
      </c>
      <c r="AU1901" s="240" t="s">
        <v>93</v>
      </c>
      <c r="AV1901" s="13" t="s">
        <v>93</v>
      </c>
      <c r="AW1901" s="13" t="s">
        <v>34</v>
      </c>
      <c r="AX1901" s="13" t="s">
        <v>74</v>
      </c>
      <c r="AY1901" s="240" t="s">
        <v>224</v>
      </c>
    </row>
    <row r="1902" s="16" customFormat="1">
      <c r="A1902" s="16"/>
      <c r="B1902" s="272"/>
      <c r="C1902" s="273"/>
      <c r="D1902" s="231" t="s">
        <v>268</v>
      </c>
      <c r="E1902" s="274" t="s">
        <v>19</v>
      </c>
      <c r="F1902" s="275" t="s">
        <v>351</v>
      </c>
      <c r="G1902" s="273"/>
      <c r="H1902" s="276">
        <v>312.70999999999998</v>
      </c>
      <c r="I1902" s="277"/>
      <c r="J1902" s="273"/>
      <c r="K1902" s="273"/>
      <c r="L1902" s="278"/>
      <c r="M1902" s="279"/>
      <c r="N1902" s="280"/>
      <c r="O1902" s="280"/>
      <c r="P1902" s="280"/>
      <c r="Q1902" s="280"/>
      <c r="R1902" s="280"/>
      <c r="S1902" s="280"/>
      <c r="T1902" s="281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T1902" s="282" t="s">
        <v>268</v>
      </c>
      <c r="AU1902" s="282" t="s">
        <v>93</v>
      </c>
      <c r="AV1902" s="16" t="s">
        <v>231</v>
      </c>
      <c r="AW1902" s="16" t="s">
        <v>34</v>
      </c>
      <c r="AX1902" s="16" t="s">
        <v>82</v>
      </c>
      <c r="AY1902" s="282" t="s">
        <v>224</v>
      </c>
    </row>
    <row r="1903" s="2" customFormat="1" ht="24.15" customHeight="1">
      <c r="A1903" s="41"/>
      <c r="B1903" s="42"/>
      <c r="C1903" s="286" t="s">
        <v>1918</v>
      </c>
      <c r="D1903" s="286" t="s">
        <v>572</v>
      </c>
      <c r="E1903" s="287" t="s">
        <v>1902</v>
      </c>
      <c r="F1903" s="288" t="s">
        <v>1903</v>
      </c>
      <c r="G1903" s="289" t="s">
        <v>266</v>
      </c>
      <c r="H1903" s="290">
        <v>322.09100000000001</v>
      </c>
      <c r="I1903" s="291"/>
      <c r="J1903" s="292">
        <f>ROUND(I1903*H1903,2)</f>
        <v>0</v>
      </c>
      <c r="K1903" s="288" t="s">
        <v>312</v>
      </c>
      <c r="L1903" s="293"/>
      <c r="M1903" s="294" t="s">
        <v>19</v>
      </c>
      <c r="N1903" s="295" t="s">
        <v>46</v>
      </c>
      <c r="O1903" s="87"/>
      <c r="P1903" s="225">
        <f>O1903*H1903</f>
        <v>0</v>
      </c>
      <c r="Q1903" s="225">
        <v>0.090999999999999998</v>
      </c>
      <c r="R1903" s="225">
        <f>Q1903*H1903</f>
        <v>29.310281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254</v>
      </c>
      <c r="AT1903" s="227" t="s">
        <v>572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13" customFormat="1">
      <c r="A1904" s="13"/>
      <c r="B1904" s="229"/>
      <c r="C1904" s="230"/>
      <c r="D1904" s="231" t="s">
        <v>268</v>
      </c>
      <c r="E1904" s="232" t="s">
        <v>19</v>
      </c>
      <c r="F1904" s="233" t="s">
        <v>1920</v>
      </c>
      <c r="G1904" s="230"/>
      <c r="H1904" s="234">
        <v>322.09100000000001</v>
      </c>
      <c r="I1904" s="235"/>
      <c r="J1904" s="230"/>
      <c r="K1904" s="230"/>
      <c r="L1904" s="236"/>
      <c r="M1904" s="237"/>
      <c r="N1904" s="238"/>
      <c r="O1904" s="238"/>
      <c r="P1904" s="238"/>
      <c r="Q1904" s="238"/>
      <c r="R1904" s="238"/>
      <c r="S1904" s="238"/>
      <c r="T1904" s="23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40" t="s">
        <v>268</v>
      </c>
      <c r="AU1904" s="240" t="s">
        <v>93</v>
      </c>
      <c r="AV1904" s="13" t="s">
        <v>93</v>
      </c>
      <c r="AW1904" s="13" t="s">
        <v>34</v>
      </c>
      <c r="AX1904" s="13" t="s">
        <v>82</v>
      </c>
      <c r="AY1904" s="240" t="s">
        <v>224</v>
      </c>
    </row>
    <row r="1905" s="2" customFormat="1" ht="24.15" customHeight="1">
      <c r="A1905" s="41"/>
      <c r="B1905" s="42"/>
      <c r="C1905" s="216" t="s">
        <v>1921</v>
      </c>
      <c r="D1905" s="216" t="s">
        <v>227</v>
      </c>
      <c r="E1905" s="217" t="s">
        <v>1922</v>
      </c>
      <c r="F1905" s="218" t="s">
        <v>1923</v>
      </c>
      <c r="G1905" s="219" t="s">
        <v>324</v>
      </c>
      <c r="H1905" s="220">
        <v>176.35300000000001</v>
      </c>
      <c r="I1905" s="221"/>
      <c r="J1905" s="222">
        <f>ROUND(I1905*H1905,2)</f>
        <v>0</v>
      </c>
      <c r="K1905" s="218" t="s">
        <v>312</v>
      </c>
      <c r="L1905" s="47"/>
      <c r="M1905" s="223" t="s">
        <v>19</v>
      </c>
      <c r="N1905" s="224" t="s">
        <v>46</v>
      </c>
      <c r="O1905" s="87"/>
      <c r="P1905" s="225">
        <f>O1905*H1905</f>
        <v>0</v>
      </c>
      <c r="Q1905" s="225">
        <v>0.61799999999999999</v>
      </c>
      <c r="R1905" s="225">
        <f>Q1905*H1905</f>
        <v>108.986154</v>
      </c>
      <c r="S1905" s="225">
        <v>0</v>
      </c>
      <c r="T1905" s="226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7" t="s">
        <v>231</v>
      </c>
      <c r="AT1905" s="227" t="s">
        <v>227</v>
      </c>
      <c r="AU1905" s="227" t="s">
        <v>93</v>
      </c>
      <c r="AY1905" s="20" t="s">
        <v>224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20" t="s">
        <v>93</v>
      </c>
      <c r="BK1905" s="228">
        <f>ROUND(I1905*H1905,2)</f>
        <v>0</v>
      </c>
      <c r="BL1905" s="20" t="s">
        <v>231</v>
      </c>
      <c r="BM1905" s="227" t="s">
        <v>1924</v>
      </c>
    </row>
    <row r="1906" s="2" customFormat="1">
      <c r="A1906" s="41"/>
      <c r="B1906" s="42"/>
      <c r="C1906" s="43"/>
      <c r="D1906" s="267" t="s">
        <v>314</v>
      </c>
      <c r="E1906" s="43"/>
      <c r="F1906" s="268" t="s">
        <v>1925</v>
      </c>
      <c r="G1906" s="43"/>
      <c r="H1906" s="43"/>
      <c r="I1906" s="269"/>
      <c r="J1906" s="43"/>
      <c r="K1906" s="43"/>
      <c r="L1906" s="47"/>
      <c r="M1906" s="270"/>
      <c r="N1906" s="271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314</v>
      </c>
      <c r="AU1906" s="20" t="s">
        <v>93</v>
      </c>
    </row>
    <row r="1907" s="14" customFormat="1">
      <c r="A1907" s="14"/>
      <c r="B1907" s="246"/>
      <c r="C1907" s="247"/>
      <c r="D1907" s="231" t="s">
        <v>268</v>
      </c>
      <c r="E1907" s="248" t="s">
        <v>19</v>
      </c>
      <c r="F1907" s="249" t="s">
        <v>1926</v>
      </c>
      <c r="G1907" s="247"/>
      <c r="H1907" s="248" t="s">
        <v>19</v>
      </c>
      <c r="I1907" s="250"/>
      <c r="J1907" s="247"/>
      <c r="K1907" s="247"/>
      <c r="L1907" s="251"/>
      <c r="M1907" s="252"/>
      <c r="N1907" s="253"/>
      <c r="O1907" s="253"/>
      <c r="P1907" s="253"/>
      <c r="Q1907" s="253"/>
      <c r="R1907" s="253"/>
      <c r="S1907" s="253"/>
      <c r="T1907" s="25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5" t="s">
        <v>268</v>
      </c>
      <c r="AU1907" s="255" t="s">
        <v>93</v>
      </c>
      <c r="AV1907" s="14" t="s">
        <v>82</v>
      </c>
      <c r="AW1907" s="14" t="s">
        <v>34</v>
      </c>
      <c r="AX1907" s="14" t="s">
        <v>74</v>
      </c>
      <c r="AY1907" s="255" t="s">
        <v>224</v>
      </c>
    </row>
    <row r="1908" s="13" customFormat="1">
      <c r="A1908" s="13"/>
      <c r="B1908" s="229"/>
      <c r="C1908" s="230"/>
      <c r="D1908" s="231" t="s">
        <v>268</v>
      </c>
      <c r="E1908" s="232" t="s">
        <v>19</v>
      </c>
      <c r="F1908" s="233" t="s">
        <v>1927</v>
      </c>
      <c r="G1908" s="230"/>
      <c r="H1908" s="234">
        <v>82.152000000000001</v>
      </c>
      <c r="I1908" s="235"/>
      <c r="J1908" s="230"/>
      <c r="K1908" s="230"/>
      <c r="L1908" s="236"/>
      <c r="M1908" s="237"/>
      <c r="N1908" s="238"/>
      <c r="O1908" s="238"/>
      <c r="P1908" s="238"/>
      <c r="Q1908" s="238"/>
      <c r="R1908" s="238"/>
      <c r="S1908" s="238"/>
      <c r="T1908" s="23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0" t="s">
        <v>268</v>
      </c>
      <c r="AU1908" s="240" t="s">
        <v>93</v>
      </c>
      <c r="AV1908" s="13" t="s">
        <v>93</v>
      </c>
      <c r="AW1908" s="13" t="s">
        <v>34</v>
      </c>
      <c r="AX1908" s="13" t="s">
        <v>74</v>
      </c>
      <c r="AY1908" s="240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1928</v>
      </c>
      <c r="G1909" s="230"/>
      <c r="H1909" s="234">
        <v>-3.9670000000000001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1911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1929</v>
      </c>
      <c r="G1911" s="230"/>
      <c r="H1911" s="234">
        <v>4.9059999999999997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1930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1931</v>
      </c>
      <c r="G1913" s="230"/>
      <c r="H1913" s="234">
        <v>13.177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4" customFormat="1">
      <c r="A1914" s="14"/>
      <c r="B1914" s="246"/>
      <c r="C1914" s="247"/>
      <c r="D1914" s="231" t="s">
        <v>268</v>
      </c>
      <c r="E1914" s="248" t="s">
        <v>19</v>
      </c>
      <c r="F1914" s="249" t="s">
        <v>1932</v>
      </c>
      <c r="G1914" s="247"/>
      <c r="H1914" s="248" t="s">
        <v>19</v>
      </c>
      <c r="I1914" s="250"/>
      <c r="J1914" s="247"/>
      <c r="K1914" s="247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268</v>
      </c>
      <c r="AU1914" s="255" t="s">
        <v>93</v>
      </c>
      <c r="AV1914" s="14" t="s">
        <v>82</v>
      </c>
      <c r="AW1914" s="14" t="s">
        <v>34</v>
      </c>
      <c r="AX1914" s="14" t="s">
        <v>74</v>
      </c>
      <c r="AY1914" s="255" t="s">
        <v>224</v>
      </c>
    </row>
    <row r="1915" s="13" customFormat="1">
      <c r="A1915" s="13"/>
      <c r="B1915" s="229"/>
      <c r="C1915" s="230"/>
      <c r="D1915" s="231" t="s">
        <v>268</v>
      </c>
      <c r="E1915" s="232" t="s">
        <v>19</v>
      </c>
      <c r="F1915" s="233" t="s">
        <v>1933</v>
      </c>
      <c r="G1915" s="230"/>
      <c r="H1915" s="234">
        <v>15.802</v>
      </c>
      <c r="I1915" s="235"/>
      <c r="J1915" s="230"/>
      <c r="K1915" s="230"/>
      <c r="L1915" s="236"/>
      <c r="M1915" s="237"/>
      <c r="N1915" s="238"/>
      <c r="O1915" s="238"/>
      <c r="P1915" s="238"/>
      <c r="Q1915" s="238"/>
      <c r="R1915" s="238"/>
      <c r="S1915" s="238"/>
      <c r="T1915" s="239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0" t="s">
        <v>268</v>
      </c>
      <c r="AU1915" s="240" t="s">
        <v>93</v>
      </c>
      <c r="AV1915" s="13" t="s">
        <v>93</v>
      </c>
      <c r="AW1915" s="13" t="s">
        <v>34</v>
      </c>
      <c r="AX1915" s="13" t="s">
        <v>74</v>
      </c>
      <c r="AY1915" s="240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1934</v>
      </c>
      <c r="G1916" s="230"/>
      <c r="H1916" s="234">
        <v>60.384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4" customFormat="1">
      <c r="A1917" s="14"/>
      <c r="B1917" s="246"/>
      <c r="C1917" s="247"/>
      <c r="D1917" s="231" t="s">
        <v>268</v>
      </c>
      <c r="E1917" s="248" t="s">
        <v>19</v>
      </c>
      <c r="F1917" s="249" t="s">
        <v>1003</v>
      </c>
      <c r="G1917" s="247"/>
      <c r="H1917" s="248" t="s">
        <v>19</v>
      </c>
      <c r="I1917" s="250"/>
      <c r="J1917" s="247"/>
      <c r="K1917" s="247"/>
      <c r="L1917" s="251"/>
      <c r="M1917" s="252"/>
      <c r="N1917" s="253"/>
      <c r="O1917" s="253"/>
      <c r="P1917" s="253"/>
      <c r="Q1917" s="253"/>
      <c r="R1917" s="253"/>
      <c r="S1917" s="253"/>
      <c r="T1917" s="25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5" t="s">
        <v>268</v>
      </c>
      <c r="AU1917" s="255" t="s">
        <v>93</v>
      </c>
      <c r="AV1917" s="14" t="s">
        <v>82</v>
      </c>
      <c r="AW1917" s="14" t="s">
        <v>34</v>
      </c>
      <c r="AX1917" s="14" t="s">
        <v>74</v>
      </c>
      <c r="AY1917" s="255" t="s">
        <v>224</v>
      </c>
    </row>
    <row r="1918" s="13" customFormat="1">
      <c r="A1918" s="13"/>
      <c r="B1918" s="229"/>
      <c r="C1918" s="230"/>
      <c r="D1918" s="231" t="s">
        <v>268</v>
      </c>
      <c r="E1918" s="232" t="s">
        <v>19</v>
      </c>
      <c r="F1918" s="233" t="s">
        <v>1935</v>
      </c>
      <c r="G1918" s="230"/>
      <c r="H1918" s="234">
        <v>3.899</v>
      </c>
      <c r="I1918" s="235"/>
      <c r="J1918" s="230"/>
      <c r="K1918" s="230"/>
      <c r="L1918" s="236"/>
      <c r="M1918" s="237"/>
      <c r="N1918" s="238"/>
      <c r="O1918" s="238"/>
      <c r="P1918" s="238"/>
      <c r="Q1918" s="238"/>
      <c r="R1918" s="238"/>
      <c r="S1918" s="238"/>
      <c r="T1918" s="23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0" t="s">
        <v>268</v>
      </c>
      <c r="AU1918" s="240" t="s">
        <v>93</v>
      </c>
      <c r="AV1918" s="13" t="s">
        <v>93</v>
      </c>
      <c r="AW1918" s="13" t="s">
        <v>34</v>
      </c>
      <c r="AX1918" s="13" t="s">
        <v>74</v>
      </c>
      <c r="AY1918" s="240" t="s">
        <v>224</v>
      </c>
    </row>
    <row r="1919" s="15" customFormat="1">
      <c r="A1919" s="15"/>
      <c r="B1919" s="256"/>
      <c r="C1919" s="257"/>
      <c r="D1919" s="231" t="s">
        <v>268</v>
      </c>
      <c r="E1919" s="258" t="s">
        <v>19</v>
      </c>
      <c r="F1919" s="259" t="s">
        <v>300</v>
      </c>
      <c r="G1919" s="257"/>
      <c r="H1919" s="260">
        <v>176.35300000000001</v>
      </c>
      <c r="I1919" s="261"/>
      <c r="J1919" s="257"/>
      <c r="K1919" s="257"/>
      <c r="L1919" s="262"/>
      <c r="M1919" s="263"/>
      <c r="N1919" s="264"/>
      <c r="O1919" s="264"/>
      <c r="P1919" s="264"/>
      <c r="Q1919" s="264"/>
      <c r="R1919" s="264"/>
      <c r="S1919" s="264"/>
      <c r="T1919" s="265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6" t="s">
        <v>268</v>
      </c>
      <c r="AU1919" s="266" t="s">
        <v>93</v>
      </c>
      <c r="AV1919" s="15" t="s">
        <v>108</v>
      </c>
      <c r="AW1919" s="15" t="s">
        <v>34</v>
      </c>
      <c r="AX1919" s="15" t="s">
        <v>74</v>
      </c>
      <c r="AY1919" s="266" t="s">
        <v>224</v>
      </c>
    </row>
    <row r="1920" s="16" customFormat="1">
      <c r="A1920" s="16"/>
      <c r="B1920" s="272"/>
      <c r="C1920" s="273"/>
      <c r="D1920" s="231" t="s">
        <v>268</v>
      </c>
      <c r="E1920" s="274" t="s">
        <v>19</v>
      </c>
      <c r="F1920" s="275" t="s">
        <v>351</v>
      </c>
      <c r="G1920" s="273"/>
      <c r="H1920" s="276">
        <v>176.35300000000001</v>
      </c>
      <c r="I1920" s="277"/>
      <c r="J1920" s="273"/>
      <c r="K1920" s="273"/>
      <c r="L1920" s="278"/>
      <c r="M1920" s="279"/>
      <c r="N1920" s="280"/>
      <c r="O1920" s="280"/>
      <c r="P1920" s="280"/>
      <c r="Q1920" s="280"/>
      <c r="R1920" s="280"/>
      <c r="S1920" s="280"/>
      <c r="T1920" s="281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282" t="s">
        <v>268</v>
      </c>
      <c r="AU1920" s="282" t="s">
        <v>93</v>
      </c>
      <c r="AV1920" s="16" t="s">
        <v>231</v>
      </c>
      <c r="AW1920" s="16" t="s">
        <v>34</v>
      </c>
      <c r="AX1920" s="16" t="s">
        <v>82</v>
      </c>
      <c r="AY1920" s="282" t="s">
        <v>224</v>
      </c>
    </row>
    <row r="1921" s="12" customFormat="1" ht="22.8" customHeight="1">
      <c r="A1921" s="12"/>
      <c r="B1921" s="200"/>
      <c r="C1921" s="201"/>
      <c r="D1921" s="202" t="s">
        <v>73</v>
      </c>
      <c r="E1921" s="214" t="s">
        <v>1936</v>
      </c>
      <c r="F1921" s="214" t="s">
        <v>1937</v>
      </c>
      <c r="G1921" s="201"/>
      <c r="H1921" s="201"/>
      <c r="I1921" s="204"/>
      <c r="J1921" s="215">
        <f>BK1921</f>
        <v>0</v>
      </c>
      <c r="K1921" s="201"/>
      <c r="L1921" s="206"/>
      <c r="M1921" s="207"/>
      <c r="N1921" s="208"/>
      <c r="O1921" s="208"/>
      <c r="P1921" s="209">
        <f>SUM(P1922:P1953)</f>
        <v>0</v>
      </c>
      <c r="Q1921" s="208"/>
      <c r="R1921" s="209">
        <f>SUM(R1922:R1953)</f>
        <v>317.43943866999996</v>
      </c>
      <c r="S1921" s="208"/>
      <c r="T1921" s="210">
        <f>SUM(T1922:T1953)</f>
        <v>0</v>
      </c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R1921" s="211" t="s">
        <v>82</v>
      </c>
      <c r="AT1921" s="212" t="s">
        <v>73</v>
      </c>
      <c r="AU1921" s="212" t="s">
        <v>82</v>
      </c>
      <c r="AY1921" s="211" t="s">
        <v>224</v>
      </c>
      <c r="BK1921" s="213">
        <f>SUM(BK1922:BK1953)</f>
        <v>0</v>
      </c>
    </row>
    <row r="1922" s="2" customFormat="1" ht="33" customHeight="1">
      <c r="A1922" s="41"/>
      <c r="B1922" s="42"/>
      <c r="C1922" s="216" t="s">
        <v>1938</v>
      </c>
      <c r="D1922" s="216" t="s">
        <v>227</v>
      </c>
      <c r="E1922" s="217" t="s">
        <v>1816</v>
      </c>
      <c r="F1922" s="218" t="s">
        <v>1817</v>
      </c>
      <c r="G1922" s="219" t="s">
        <v>324</v>
      </c>
      <c r="H1922" s="220">
        <v>122.27</v>
      </c>
      <c r="I1922" s="221"/>
      <c r="J1922" s="222">
        <f>ROUND(I1922*H1922,2)</f>
        <v>0</v>
      </c>
      <c r="K1922" s="218" t="s">
        <v>312</v>
      </c>
      <c r="L1922" s="47"/>
      <c r="M1922" s="223" t="s">
        <v>19</v>
      </c>
      <c r="N1922" s="224" t="s">
        <v>46</v>
      </c>
      <c r="O1922" s="87"/>
      <c r="P1922" s="225">
        <f>O1922*H1922</f>
        <v>0</v>
      </c>
      <c r="Q1922" s="225">
        <v>2.5018699999999998</v>
      </c>
      <c r="R1922" s="225">
        <f>Q1922*H1922</f>
        <v>305.90364489999996</v>
      </c>
      <c r="S1922" s="225">
        <v>0</v>
      </c>
      <c r="T1922" s="226">
        <f>S1922*H1922</f>
        <v>0</v>
      </c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R1922" s="227" t="s">
        <v>231</v>
      </c>
      <c r="AT1922" s="227" t="s">
        <v>227</v>
      </c>
      <c r="AU1922" s="227" t="s">
        <v>93</v>
      </c>
      <c r="AY1922" s="20" t="s">
        <v>224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20" t="s">
        <v>93</v>
      </c>
      <c r="BK1922" s="228">
        <f>ROUND(I1922*H1922,2)</f>
        <v>0</v>
      </c>
      <c r="BL1922" s="20" t="s">
        <v>231</v>
      </c>
      <c r="BM1922" s="227" t="s">
        <v>1939</v>
      </c>
    </row>
    <row r="1923" s="2" customFormat="1">
      <c r="A1923" s="41"/>
      <c r="B1923" s="42"/>
      <c r="C1923" s="43"/>
      <c r="D1923" s="267" t="s">
        <v>314</v>
      </c>
      <c r="E1923" s="43"/>
      <c r="F1923" s="268" t="s">
        <v>1819</v>
      </c>
      <c r="G1923" s="43"/>
      <c r="H1923" s="43"/>
      <c r="I1923" s="269"/>
      <c r="J1923" s="43"/>
      <c r="K1923" s="43"/>
      <c r="L1923" s="47"/>
      <c r="M1923" s="270"/>
      <c r="N1923" s="271"/>
      <c r="O1923" s="87"/>
      <c r="P1923" s="87"/>
      <c r="Q1923" s="87"/>
      <c r="R1923" s="87"/>
      <c r="S1923" s="87"/>
      <c r="T1923" s="88"/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T1923" s="20" t="s">
        <v>314</v>
      </c>
      <c r="AU1923" s="20" t="s">
        <v>93</v>
      </c>
    </row>
    <row r="1924" s="14" customFormat="1">
      <c r="A1924" s="14"/>
      <c r="B1924" s="246"/>
      <c r="C1924" s="247"/>
      <c r="D1924" s="231" t="s">
        <v>268</v>
      </c>
      <c r="E1924" s="248" t="s">
        <v>19</v>
      </c>
      <c r="F1924" s="249" t="s">
        <v>1940</v>
      </c>
      <c r="G1924" s="247"/>
      <c r="H1924" s="248" t="s">
        <v>19</v>
      </c>
      <c r="I1924" s="250"/>
      <c r="J1924" s="247"/>
      <c r="K1924" s="247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268</v>
      </c>
      <c r="AU1924" s="255" t="s">
        <v>93</v>
      </c>
      <c r="AV1924" s="14" t="s">
        <v>82</v>
      </c>
      <c r="AW1924" s="14" t="s">
        <v>34</v>
      </c>
      <c r="AX1924" s="14" t="s">
        <v>74</v>
      </c>
      <c r="AY1924" s="255" t="s">
        <v>224</v>
      </c>
    </row>
    <row r="1925" s="13" customFormat="1">
      <c r="A1925" s="13"/>
      <c r="B1925" s="229"/>
      <c r="C1925" s="230"/>
      <c r="D1925" s="231" t="s">
        <v>268</v>
      </c>
      <c r="E1925" s="232" t="s">
        <v>19</v>
      </c>
      <c r="F1925" s="233" t="s">
        <v>1941</v>
      </c>
      <c r="G1925" s="230"/>
      <c r="H1925" s="234">
        <v>122.27</v>
      </c>
      <c r="I1925" s="235"/>
      <c r="J1925" s="230"/>
      <c r="K1925" s="230"/>
      <c r="L1925" s="236"/>
      <c r="M1925" s="237"/>
      <c r="N1925" s="238"/>
      <c r="O1925" s="238"/>
      <c r="P1925" s="238"/>
      <c r="Q1925" s="238"/>
      <c r="R1925" s="238"/>
      <c r="S1925" s="238"/>
      <c r="T1925" s="239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0" t="s">
        <v>268</v>
      </c>
      <c r="AU1925" s="240" t="s">
        <v>93</v>
      </c>
      <c r="AV1925" s="13" t="s">
        <v>93</v>
      </c>
      <c r="AW1925" s="13" t="s">
        <v>34</v>
      </c>
      <c r="AX1925" s="13" t="s">
        <v>82</v>
      </c>
      <c r="AY1925" s="240" t="s">
        <v>224</v>
      </c>
    </row>
    <row r="1926" s="2" customFormat="1" ht="44.25" customHeight="1">
      <c r="A1926" s="41"/>
      <c r="B1926" s="42"/>
      <c r="C1926" s="216" t="s">
        <v>1942</v>
      </c>
      <c r="D1926" s="216" t="s">
        <v>227</v>
      </c>
      <c r="E1926" s="217" t="s">
        <v>1823</v>
      </c>
      <c r="F1926" s="218" t="s">
        <v>1824</v>
      </c>
      <c r="G1926" s="219" t="s">
        <v>324</v>
      </c>
      <c r="H1926" s="220">
        <v>122.27</v>
      </c>
      <c r="I1926" s="221"/>
      <c r="J1926" s="222">
        <f>ROUND(I1926*H1926,2)</f>
        <v>0</v>
      </c>
      <c r="K1926" s="218" t="s">
        <v>312</v>
      </c>
      <c r="L1926" s="47"/>
      <c r="M1926" s="223" t="s">
        <v>19</v>
      </c>
      <c r="N1926" s="224" t="s">
        <v>46</v>
      </c>
      <c r="O1926" s="87"/>
      <c r="P1926" s="225">
        <f>O1926*H1926</f>
        <v>0</v>
      </c>
      <c r="Q1926" s="225">
        <v>0</v>
      </c>
      <c r="R1926" s="225">
        <f>Q1926*H1926</f>
        <v>0</v>
      </c>
      <c r="S1926" s="225">
        <v>0</v>
      </c>
      <c r="T1926" s="226">
        <f>S1926*H1926</f>
        <v>0</v>
      </c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R1926" s="227" t="s">
        <v>231</v>
      </c>
      <c r="AT1926" s="227" t="s">
        <v>227</v>
      </c>
      <c r="AU1926" s="227" t="s">
        <v>93</v>
      </c>
      <c r="AY1926" s="20" t="s">
        <v>224</v>
      </c>
      <c r="BE1926" s="228">
        <f>IF(N1926="základní",J1926,0)</f>
        <v>0</v>
      </c>
      <c r="BF1926" s="228">
        <f>IF(N1926="snížená",J1926,0)</f>
        <v>0</v>
      </c>
      <c r="BG1926" s="228">
        <f>IF(N1926="zákl. přenesená",J1926,0)</f>
        <v>0</v>
      </c>
      <c r="BH1926" s="228">
        <f>IF(N1926="sníž. přenesená",J1926,0)</f>
        <v>0</v>
      </c>
      <c r="BI1926" s="228">
        <f>IF(N1926="nulová",J1926,0)</f>
        <v>0</v>
      </c>
      <c r="BJ1926" s="20" t="s">
        <v>93</v>
      </c>
      <c r="BK1926" s="228">
        <f>ROUND(I1926*H1926,2)</f>
        <v>0</v>
      </c>
      <c r="BL1926" s="20" t="s">
        <v>231</v>
      </c>
      <c r="BM1926" s="227" t="s">
        <v>1943</v>
      </c>
    </row>
    <row r="1927" s="2" customFormat="1">
      <c r="A1927" s="41"/>
      <c r="B1927" s="42"/>
      <c r="C1927" s="43"/>
      <c r="D1927" s="267" t="s">
        <v>314</v>
      </c>
      <c r="E1927" s="43"/>
      <c r="F1927" s="268" t="s">
        <v>1826</v>
      </c>
      <c r="G1927" s="43"/>
      <c r="H1927" s="43"/>
      <c r="I1927" s="269"/>
      <c r="J1927" s="43"/>
      <c r="K1927" s="43"/>
      <c r="L1927" s="47"/>
      <c r="M1927" s="270"/>
      <c r="N1927" s="271"/>
      <c r="O1927" s="87"/>
      <c r="P1927" s="87"/>
      <c r="Q1927" s="87"/>
      <c r="R1927" s="87"/>
      <c r="S1927" s="87"/>
      <c r="T1927" s="88"/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T1927" s="20" t="s">
        <v>314</v>
      </c>
      <c r="AU1927" s="20" t="s">
        <v>93</v>
      </c>
    </row>
    <row r="1928" s="14" customFormat="1">
      <c r="A1928" s="14"/>
      <c r="B1928" s="246"/>
      <c r="C1928" s="247"/>
      <c r="D1928" s="231" t="s">
        <v>268</v>
      </c>
      <c r="E1928" s="248" t="s">
        <v>19</v>
      </c>
      <c r="F1928" s="249" t="s">
        <v>1940</v>
      </c>
      <c r="G1928" s="247"/>
      <c r="H1928" s="248" t="s">
        <v>19</v>
      </c>
      <c r="I1928" s="250"/>
      <c r="J1928" s="247"/>
      <c r="K1928" s="247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268</v>
      </c>
      <c r="AU1928" s="255" t="s">
        <v>93</v>
      </c>
      <c r="AV1928" s="14" t="s">
        <v>82</v>
      </c>
      <c r="AW1928" s="14" t="s">
        <v>34</v>
      </c>
      <c r="AX1928" s="14" t="s">
        <v>74</v>
      </c>
      <c r="AY1928" s="255" t="s">
        <v>224</v>
      </c>
    </row>
    <row r="1929" s="13" customFormat="1">
      <c r="A1929" s="13"/>
      <c r="B1929" s="229"/>
      <c r="C1929" s="230"/>
      <c r="D1929" s="231" t="s">
        <v>268</v>
      </c>
      <c r="E1929" s="232" t="s">
        <v>19</v>
      </c>
      <c r="F1929" s="233" t="s">
        <v>1941</v>
      </c>
      <c r="G1929" s="230"/>
      <c r="H1929" s="234">
        <v>122.27</v>
      </c>
      <c r="I1929" s="235"/>
      <c r="J1929" s="230"/>
      <c r="K1929" s="230"/>
      <c r="L1929" s="236"/>
      <c r="M1929" s="237"/>
      <c r="N1929" s="238"/>
      <c r="O1929" s="238"/>
      <c r="P1929" s="238"/>
      <c r="Q1929" s="238"/>
      <c r="R1929" s="238"/>
      <c r="S1929" s="238"/>
      <c r="T1929" s="239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0" t="s">
        <v>268</v>
      </c>
      <c r="AU1929" s="240" t="s">
        <v>93</v>
      </c>
      <c r="AV1929" s="13" t="s">
        <v>93</v>
      </c>
      <c r="AW1929" s="13" t="s">
        <v>34</v>
      </c>
      <c r="AX1929" s="13" t="s">
        <v>82</v>
      </c>
      <c r="AY1929" s="240" t="s">
        <v>224</v>
      </c>
    </row>
    <row r="1930" s="2" customFormat="1" ht="33" customHeight="1">
      <c r="A1930" s="41"/>
      <c r="B1930" s="42"/>
      <c r="C1930" s="216" t="s">
        <v>1944</v>
      </c>
      <c r="D1930" s="216" t="s">
        <v>227</v>
      </c>
      <c r="E1930" s="217" t="s">
        <v>1945</v>
      </c>
      <c r="F1930" s="218" t="s">
        <v>1946</v>
      </c>
      <c r="G1930" s="219" t="s">
        <v>324</v>
      </c>
      <c r="H1930" s="220">
        <v>122.27</v>
      </c>
      <c r="I1930" s="221"/>
      <c r="J1930" s="222">
        <f>ROUND(I1930*H1930,2)</f>
        <v>0</v>
      </c>
      <c r="K1930" s="218" t="s">
        <v>312</v>
      </c>
      <c r="L1930" s="47"/>
      <c r="M1930" s="223" t="s">
        <v>19</v>
      </c>
      <c r="N1930" s="224" t="s">
        <v>46</v>
      </c>
      <c r="O1930" s="87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7" t="s">
        <v>231</v>
      </c>
      <c r="AT1930" s="227" t="s">
        <v>227</v>
      </c>
      <c r="AU1930" s="227" t="s">
        <v>93</v>
      </c>
      <c r="AY1930" s="20" t="s">
        <v>224</v>
      </c>
      <c r="BE1930" s="228">
        <f>IF(N1930="základní",J1930,0)</f>
        <v>0</v>
      </c>
      <c r="BF1930" s="228">
        <f>IF(N1930="snížená",J1930,0)</f>
        <v>0</v>
      </c>
      <c r="BG1930" s="228">
        <f>IF(N1930="zákl. přenesená",J1930,0)</f>
        <v>0</v>
      </c>
      <c r="BH1930" s="228">
        <f>IF(N1930="sníž. přenesená",J1930,0)</f>
        <v>0</v>
      </c>
      <c r="BI1930" s="228">
        <f>IF(N1930="nulová",J1930,0)</f>
        <v>0</v>
      </c>
      <c r="BJ1930" s="20" t="s">
        <v>93</v>
      </c>
      <c r="BK1930" s="228">
        <f>ROUND(I1930*H1930,2)</f>
        <v>0</v>
      </c>
      <c r="BL1930" s="20" t="s">
        <v>231</v>
      </c>
      <c r="BM1930" s="227" t="s">
        <v>1947</v>
      </c>
    </row>
    <row r="1931" s="2" customFormat="1">
      <c r="A1931" s="41"/>
      <c r="B1931" s="42"/>
      <c r="C1931" s="43"/>
      <c r="D1931" s="267" t="s">
        <v>314</v>
      </c>
      <c r="E1931" s="43"/>
      <c r="F1931" s="268" t="s">
        <v>1948</v>
      </c>
      <c r="G1931" s="43"/>
      <c r="H1931" s="43"/>
      <c r="I1931" s="269"/>
      <c r="J1931" s="43"/>
      <c r="K1931" s="43"/>
      <c r="L1931" s="47"/>
      <c r="M1931" s="270"/>
      <c r="N1931" s="271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314</v>
      </c>
      <c r="AU1931" s="20" t="s">
        <v>93</v>
      </c>
    </row>
    <row r="1932" s="14" customFormat="1">
      <c r="A1932" s="14"/>
      <c r="B1932" s="246"/>
      <c r="C1932" s="247"/>
      <c r="D1932" s="231" t="s">
        <v>268</v>
      </c>
      <c r="E1932" s="248" t="s">
        <v>19</v>
      </c>
      <c r="F1932" s="249" t="s">
        <v>1940</v>
      </c>
      <c r="G1932" s="247"/>
      <c r="H1932" s="248" t="s">
        <v>19</v>
      </c>
      <c r="I1932" s="250"/>
      <c r="J1932" s="247"/>
      <c r="K1932" s="247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268</v>
      </c>
      <c r="AU1932" s="255" t="s">
        <v>93</v>
      </c>
      <c r="AV1932" s="14" t="s">
        <v>82</v>
      </c>
      <c r="AW1932" s="14" t="s">
        <v>34</v>
      </c>
      <c r="AX1932" s="14" t="s">
        <v>74</v>
      </c>
      <c r="AY1932" s="255" t="s">
        <v>224</v>
      </c>
    </row>
    <row r="1933" s="13" customFormat="1">
      <c r="A1933" s="13"/>
      <c r="B1933" s="229"/>
      <c r="C1933" s="230"/>
      <c r="D1933" s="231" t="s">
        <v>268</v>
      </c>
      <c r="E1933" s="232" t="s">
        <v>19</v>
      </c>
      <c r="F1933" s="233" t="s">
        <v>1941</v>
      </c>
      <c r="G1933" s="230"/>
      <c r="H1933" s="234">
        <v>122.27</v>
      </c>
      <c r="I1933" s="235"/>
      <c r="J1933" s="230"/>
      <c r="K1933" s="230"/>
      <c r="L1933" s="236"/>
      <c r="M1933" s="237"/>
      <c r="N1933" s="238"/>
      <c r="O1933" s="238"/>
      <c r="P1933" s="238"/>
      <c r="Q1933" s="238"/>
      <c r="R1933" s="238"/>
      <c r="S1933" s="238"/>
      <c r="T1933" s="23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0" t="s">
        <v>268</v>
      </c>
      <c r="AU1933" s="240" t="s">
        <v>93</v>
      </c>
      <c r="AV1933" s="13" t="s">
        <v>93</v>
      </c>
      <c r="AW1933" s="13" t="s">
        <v>34</v>
      </c>
      <c r="AX1933" s="13" t="s">
        <v>82</v>
      </c>
      <c r="AY1933" s="240" t="s">
        <v>224</v>
      </c>
    </row>
    <row r="1934" s="2" customFormat="1" ht="37.8" customHeight="1">
      <c r="A1934" s="41"/>
      <c r="B1934" s="42"/>
      <c r="C1934" s="216" t="s">
        <v>1949</v>
      </c>
      <c r="D1934" s="216" t="s">
        <v>227</v>
      </c>
      <c r="E1934" s="217" t="s">
        <v>1950</v>
      </c>
      <c r="F1934" s="218" t="s">
        <v>1951</v>
      </c>
      <c r="G1934" s="219" t="s">
        <v>324</v>
      </c>
      <c r="H1934" s="220">
        <v>122.27</v>
      </c>
      <c r="I1934" s="221"/>
      <c r="J1934" s="222">
        <f>ROUND(I1934*H1934,2)</f>
        <v>0</v>
      </c>
      <c r="K1934" s="218" t="s">
        <v>312</v>
      </c>
      <c r="L1934" s="47"/>
      <c r="M1934" s="223" t="s">
        <v>19</v>
      </c>
      <c r="N1934" s="224" t="s">
        <v>46</v>
      </c>
      <c r="O1934" s="87"/>
      <c r="P1934" s="225">
        <f>O1934*H1934</f>
        <v>0</v>
      </c>
      <c r="Q1934" s="225">
        <v>0.035349999999999999</v>
      </c>
      <c r="R1934" s="225">
        <f>Q1934*H1934</f>
        <v>4.3222445</v>
      </c>
      <c r="S1934" s="225">
        <v>0</v>
      </c>
      <c r="T1934" s="226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7" t="s">
        <v>231</v>
      </c>
      <c r="AT1934" s="227" t="s">
        <v>227</v>
      </c>
      <c r="AU1934" s="227" t="s">
        <v>93</v>
      </c>
      <c r="AY1934" s="20" t="s">
        <v>224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20" t="s">
        <v>93</v>
      </c>
      <c r="BK1934" s="228">
        <f>ROUND(I1934*H1934,2)</f>
        <v>0</v>
      </c>
      <c r="BL1934" s="20" t="s">
        <v>231</v>
      </c>
      <c r="BM1934" s="227" t="s">
        <v>1952</v>
      </c>
    </row>
    <row r="1935" s="2" customFormat="1">
      <c r="A1935" s="41"/>
      <c r="B1935" s="42"/>
      <c r="C1935" s="43"/>
      <c r="D1935" s="267" t="s">
        <v>314</v>
      </c>
      <c r="E1935" s="43"/>
      <c r="F1935" s="268" t="s">
        <v>1953</v>
      </c>
      <c r="G1935" s="43"/>
      <c r="H1935" s="43"/>
      <c r="I1935" s="269"/>
      <c r="J1935" s="43"/>
      <c r="K1935" s="43"/>
      <c r="L1935" s="47"/>
      <c r="M1935" s="270"/>
      <c r="N1935" s="271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314</v>
      </c>
      <c r="AU1935" s="20" t="s">
        <v>93</v>
      </c>
    </row>
    <row r="1936" s="14" customFormat="1">
      <c r="A1936" s="14"/>
      <c r="B1936" s="246"/>
      <c r="C1936" s="247"/>
      <c r="D1936" s="231" t="s">
        <v>268</v>
      </c>
      <c r="E1936" s="248" t="s">
        <v>19</v>
      </c>
      <c r="F1936" s="249" t="s">
        <v>1940</v>
      </c>
      <c r="G1936" s="247"/>
      <c r="H1936" s="248" t="s">
        <v>19</v>
      </c>
      <c r="I1936" s="250"/>
      <c r="J1936" s="247"/>
      <c r="K1936" s="247"/>
      <c r="L1936" s="251"/>
      <c r="M1936" s="252"/>
      <c r="N1936" s="253"/>
      <c r="O1936" s="253"/>
      <c r="P1936" s="253"/>
      <c r="Q1936" s="253"/>
      <c r="R1936" s="253"/>
      <c r="S1936" s="253"/>
      <c r="T1936" s="25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55" t="s">
        <v>268</v>
      </c>
      <c r="AU1936" s="255" t="s">
        <v>93</v>
      </c>
      <c r="AV1936" s="14" t="s">
        <v>82</v>
      </c>
      <c r="AW1936" s="14" t="s">
        <v>34</v>
      </c>
      <c r="AX1936" s="14" t="s">
        <v>74</v>
      </c>
      <c r="AY1936" s="255" t="s">
        <v>224</v>
      </c>
    </row>
    <row r="1937" s="13" customFormat="1">
      <c r="A1937" s="13"/>
      <c r="B1937" s="229"/>
      <c r="C1937" s="230"/>
      <c r="D1937" s="231" t="s">
        <v>268</v>
      </c>
      <c r="E1937" s="232" t="s">
        <v>19</v>
      </c>
      <c r="F1937" s="233" t="s">
        <v>1941</v>
      </c>
      <c r="G1937" s="230"/>
      <c r="H1937" s="234">
        <v>122.27</v>
      </c>
      <c r="I1937" s="235"/>
      <c r="J1937" s="230"/>
      <c r="K1937" s="230"/>
      <c r="L1937" s="236"/>
      <c r="M1937" s="237"/>
      <c r="N1937" s="238"/>
      <c r="O1937" s="238"/>
      <c r="P1937" s="238"/>
      <c r="Q1937" s="238"/>
      <c r="R1937" s="238"/>
      <c r="S1937" s="238"/>
      <c r="T1937" s="239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0" t="s">
        <v>268</v>
      </c>
      <c r="AU1937" s="240" t="s">
        <v>93</v>
      </c>
      <c r="AV1937" s="13" t="s">
        <v>93</v>
      </c>
      <c r="AW1937" s="13" t="s">
        <v>34</v>
      </c>
      <c r="AX1937" s="13" t="s">
        <v>82</v>
      </c>
      <c r="AY1937" s="240" t="s">
        <v>224</v>
      </c>
    </row>
    <row r="1938" s="2" customFormat="1" ht="21.75" customHeight="1">
      <c r="A1938" s="41"/>
      <c r="B1938" s="42"/>
      <c r="C1938" s="216" t="s">
        <v>1954</v>
      </c>
      <c r="D1938" s="216" t="s">
        <v>227</v>
      </c>
      <c r="E1938" s="217" t="s">
        <v>1828</v>
      </c>
      <c r="F1938" s="218" t="s">
        <v>1829</v>
      </c>
      <c r="G1938" s="219" t="s">
        <v>371</v>
      </c>
      <c r="H1938" s="220">
        <v>6.3579999999999997</v>
      </c>
      <c r="I1938" s="221"/>
      <c r="J1938" s="222">
        <f>ROUND(I1938*H1938,2)</f>
        <v>0</v>
      </c>
      <c r="K1938" s="218" t="s">
        <v>312</v>
      </c>
      <c r="L1938" s="47"/>
      <c r="M1938" s="223" t="s">
        <v>19</v>
      </c>
      <c r="N1938" s="224" t="s">
        <v>46</v>
      </c>
      <c r="O1938" s="87"/>
      <c r="P1938" s="225">
        <f>O1938*H1938</f>
        <v>0</v>
      </c>
      <c r="Q1938" s="225">
        <v>1.06277</v>
      </c>
      <c r="R1938" s="225">
        <f>Q1938*H1938</f>
        <v>6.7570916599999995</v>
      </c>
      <c r="S1938" s="225">
        <v>0</v>
      </c>
      <c r="T1938" s="226">
        <f>S1938*H1938</f>
        <v>0</v>
      </c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R1938" s="227" t="s">
        <v>231</v>
      </c>
      <c r="AT1938" s="227" t="s">
        <v>227</v>
      </c>
      <c r="AU1938" s="227" t="s">
        <v>93</v>
      </c>
      <c r="AY1938" s="20" t="s">
        <v>224</v>
      </c>
      <c r="BE1938" s="228">
        <f>IF(N1938="základní",J1938,0)</f>
        <v>0</v>
      </c>
      <c r="BF1938" s="228">
        <f>IF(N1938="snížená",J1938,0)</f>
        <v>0</v>
      </c>
      <c r="BG1938" s="228">
        <f>IF(N1938="zákl. přenesená",J1938,0)</f>
        <v>0</v>
      </c>
      <c r="BH1938" s="228">
        <f>IF(N1938="sníž. přenesená",J1938,0)</f>
        <v>0</v>
      </c>
      <c r="BI1938" s="228">
        <f>IF(N1938="nulová",J1938,0)</f>
        <v>0</v>
      </c>
      <c r="BJ1938" s="20" t="s">
        <v>93</v>
      </c>
      <c r="BK1938" s="228">
        <f>ROUND(I1938*H1938,2)</f>
        <v>0</v>
      </c>
      <c r="BL1938" s="20" t="s">
        <v>231</v>
      </c>
      <c r="BM1938" s="227" t="s">
        <v>1955</v>
      </c>
    </row>
    <row r="1939" s="2" customFormat="1">
      <c r="A1939" s="41"/>
      <c r="B1939" s="42"/>
      <c r="C1939" s="43"/>
      <c r="D1939" s="267" t="s">
        <v>314</v>
      </c>
      <c r="E1939" s="43"/>
      <c r="F1939" s="268" t="s">
        <v>1831</v>
      </c>
      <c r="G1939" s="43"/>
      <c r="H1939" s="43"/>
      <c r="I1939" s="269"/>
      <c r="J1939" s="43"/>
      <c r="K1939" s="43"/>
      <c r="L1939" s="47"/>
      <c r="M1939" s="270"/>
      <c r="N1939" s="271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314</v>
      </c>
      <c r="AU1939" s="20" t="s">
        <v>93</v>
      </c>
    </row>
    <row r="1940" s="14" customFormat="1">
      <c r="A1940" s="14"/>
      <c r="B1940" s="246"/>
      <c r="C1940" s="247"/>
      <c r="D1940" s="231" t="s">
        <v>268</v>
      </c>
      <c r="E1940" s="248" t="s">
        <v>19</v>
      </c>
      <c r="F1940" s="249" t="s">
        <v>1940</v>
      </c>
      <c r="G1940" s="247"/>
      <c r="H1940" s="248" t="s">
        <v>19</v>
      </c>
      <c r="I1940" s="250"/>
      <c r="J1940" s="247"/>
      <c r="K1940" s="247"/>
      <c r="L1940" s="251"/>
      <c r="M1940" s="252"/>
      <c r="N1940" s="253"/>
      <c r="O1940" s="253"/>
      <c r="P1940" s="253"/>
      <c r="Q1940" s="253"/>
      <c r="R1940" s="253"/>
      <c r="S1940" s="253"/>
      <c r="T1940" s="25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5" t="s">
        <v>268</v>
      </c>
      <c r="AU1940" s="255" t="s">
        <v>93</v>
      </c>
      <c r="AV1940" s="14" t="s">
        <v>82</v>
      </c>
      <c r="AW1940" s="14" t="s">
        <v>34</v>
      </c>
      <c r="AX1940" s="14" t="s">
        <v>74</v>
      </c>
      <c r="AY1940" s="255" t="s">
        <v>224</v>
      </c>
    </row>
    <row r="1941" s="13" customFormat="1">
      <c r="A1941" s="13"/>
      <c r="B1941" s="229"/>
      <c r="C1941" s="230"/>
      <c r="D1941" s="231" t="s">
        <v>268</v>
      </c>
      <c r="E1941" s="232" t="s">
        <v>19</v>
      </c>
      <c r="F1941" s="233" t="s">
        <v>1956</v>
      </c>
      <c r="G1941" s="230"/>
      <c r="H1941" s="234">
        <v>6.3579999999999997</v>
      </c>
      <c r="I1941" s="235"/>
      <c r="J1941" s="230"/>
      <c r="K1941" s="230"/>
      <c r="L1941" s="236"/>
      <c r="M1941" s="237"/>
      <c r="N1941" s="238"/>
      <c r="O1941" s="238"/>
      <c r="P1941" s="238"/>
      <c r="Q1941" s="238"/>
      <c r="R1941" s="238"/>
      <c r="S1941" s="238"/>
      <c r="T1941" s="23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0" t="s">
        <v>268</v>
      </c>
      <c r="AU1941" s="240" t="s">
        <v>93</v>
      </c>
      <c r="AV1941" s="13" t="s">
        <v>93</v>
      </c>
      <c r="AW1941" s="13" t="s">
        <v>34</v>
      </c>
      <c r="AX1941" s="13" t="s">
        <v>82</v>
      </c>
      <c r="AY1941" s="240" t="s">
        <v>224</v>
      </c>
    </row>
    <row r="1942" s="2" customFormat="1" ht="16.5" customHeight="1">
      <c r="A1942" s="41"/>
      <c r="B1942" s="42"/>
      <c r="C1942" s="216" t="s">
        <v>1957</v>
      </c>
      <c r="D1942" s="216" t="s">
        <v>227</v>
      </c>
      <c r="E1942" s="217" t="s">
        <v>1958</v>
      </c>
      <c r="F1942" s="218" t="s">
        <v>1959</v>
      </c>
      <c r="G1942" s="219" t="s">
        <v>266</v>
      </c>
      <c r="H1942" s="220">
        <v>18.795000000000002</v>
      </c>
      <c r="I1942" s="221"/>
      <c r="J1942" s="222">
        <f>ROUND(I1942*H1942,2)</f>
        <v>0</v>
      </c>
      <c r="K1942" s="218" t="s">
        <v>312</v>
      </c>
      <c r="L1942" s="47"/>
      <c r="M1942" s="223" t="s">
        <v>19</v>
      </c>
      <c r="N1942" s="224" t="s">
        <v>46</v>
      </c>
      <c r="O1942" s="87"/>
      <c r="P1942" s="225">
        <f>O1942*H1942</f>
        <v>0</v>
      </c>
      <c r="Q1942" s="225">
        <v>0.016070000000000001</v>
      </c>
      <c r="R1942" s="225">
        <f>Q1942*H1942</f>
        <v>0.30203565000000004</v>
      </c>
      <c r="S1942" s="225">
        <v>0</v>
      </c>
      <c r="T1942" s="226">
        <f>S1942*H1942</f>
        <v>0</v>
      </c>
      <c r="U1942" s="41"/>
      <c r="V1942" s="41"/>
      <c r="W1942" s="41"/>
      <c r="X1942" s="41"/>
      <c r="Y1942" s="41"/>
      <c r="Z1942" s="41"/>
      <c r="AA1942" s="41"/>
      <c r="AB1942" s="41"/>
      <c r="AC1942" s="41"/>
      <c r="AD1942" s="41"/>
      <c r="AE1942" s="41"/>
      <c r="AR1942" s="227" t="s">
        <v>231</v>
      </c>
      <c r="AT1942" s="227" t="s">
        <v>227</v>
      </c>
      <c r="AU1942" s="227" t="s">
        <v>93</v>
      </c>
      <c r="AY1942" s="20" t="s">
        <v>224</v>
      </c>
      <c r="BE1942" s="228">
        <f>IF(N1942="základní",J1942,0)</f>
        <v>0</v>
      </c>
      <c r="BF1942" s="228">
        <f>IF(N1942="snížená",J1942,0)</f>
        <v>0</v>
      </c>
      <c r="BG1942" s="228">
        <f>IF(N1942="zákl. přenesená",J1942,0)</f>
        <v>0</v>
      </c>
      <c r="BH1942" s="228">
        <f>IF(N1942="sníž. přenesená",J1942,0)</f>
        <v>0</v>
      </c>
      <c r="BI1942" s="228">
        <f>IF(N1942="nulová",J1942,0)</f>
        <v>0</v>
      </c>
      <c r="BJ1942" s="20" t="s">
        <v>93</v>
      </c>
      <c r="BK1942" s="228">
        <f>ROUND(I1942*H1942,2)</f>
        <v>0</v>
      </c>
      <c r="BL1942" s="20" t="s">
        <v>231</v>
      </c>
      <c r="BM1942" s="227" t="s">
        <v>1960</v>
      </c>
    </row>
    <row r="1943" s="2" customFormat="1">
      <c r="A1943" s="41"/>
      <c r="B1943" s="42"/>
      <c r="C1943" s="43"/>
      <c r="D1943" s="267" t="s">
        <v>314</v>
      </c>
      <c r="E1943" s="43"/>
      <c r="F1943" s="268" t="s">
        <v>1961</v>
      </c>
      <c r="G1943" s="43"/>
      <c r="H1943" s="43"/>
      <c r="I1943" s="269"/>
      <c r="J1943" s="43"/>
      <c r="K1943" s="43"/>
      <c r="L1943" s="47"/>
      <c r="M1943" s="270"/>
      <c r="N1943" s="271"/>
      <c r="O1943" s="87"/>
      <c r="P1943" s="87"/>
      <c r="Q1943" s="87"/>
      <c r="R1943" s="87"/>
      <c r="S1943" s="87"/>
      <c r="T1943" s="88"/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T1943" s="20" t="s">
        <v>314</v>
      </c>
      <c r="AU1943" s="20" t="s">
        <v>93</v>
      </c>
    </row>
    <row r="1944" s="14" customFormat="1">
      <c r="A1944" s="14"/>
      <c r="B1944" s="246"/>
      <c r="C1944" s="247"/>
      <c r="D1944" s="231" t="s">
        <v>268</v>
      </c>
      <c r="E1944" s="248" t="s">
        <v>19</v>
      </c>
      <c r="F1944" s="249" t="s">
        <v>496</v>
      </c>
      <c r="G1944" s="247"/>
      <c r="H1944" s="248" t="s">
        <v>19</v>
      </c>
      <c r="I1944" s="250"/>
      <c r="J1944" s="247"/>
      <c r="K1944" s="247"/>
      <c r="L1944" s="251"/>
      <c r="M1944" s="252"/>
      <c r="N1944" s="253"/>
      <c r="O1944" s="253"/>
      <c r="P1944" s="253"/>
      <c r="Q1944" s="253"/>
      <c r="R1944" s="253"/>
      <c r="S1944" s="253"/>
      <c r="T1944" s="25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5" t="s">
        <v>268</v>
      </c>
      <c r="AU1944" s="255" t="s">
        <v>93</v>
      </c>
      <c r="AV1944" s="14" t="s">
        <v>82</v>
      </c>
      <c r="AW1944" s="14" t="s">
        <v>34</v>
      </c>
      <c r="AX1944" s="14" t="s">
        <v>74</v>
      </c>
      <c r="AY1944" s="255" t="s">
        <v>224</v>
      </c>
    </row>
    <row r="1945" s="14" customFormat="1">
      <c r="A1945" s="14"/>
      <c r="B1945" s="246"/>
      <c r="C1945" s="247"/>
      <c r="D1945" s="231" t="s">
        <v>268</v>
      </c>
      <c r="E1945" s="248" t="s">
        <v>19</v>
      </c>
      <c r="F1945" s="249" t="s">
        <v>1962</v>
      </c>
      <c r="G1945" s="247"/>
      <c r="H1945" s="248" t="s">
        <v>19</v>
      </c>
      <c r="I1945" s="250"/>
      <c r="J1945" s="247"/>
      <c r="K1945" s="247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268</v>
      </c>
      <c r="AU1945" s="255" t="s">
        <v>93</v>
      </c>
      <c r="AV1945" s="14" t="s">
        <v>82</v>
      </c>
      <c r="AW1945" s="14" t="s">
        <v>34</v>
      </c>
      <c r="AX1945" s="14" t="s">
        <v>74</v>
      </c>
      <c r="AY1945" s="255" t="s">
        <v>224</v>
      </c>
    </row>
    <row r="1946" s="13" customFormat="1">
      <c r="A1946" s="13"/>
      <c r="B1946" s="229"/>
      <c r="C1946" s="230"/>
      <c r="D1946" s="231" t="s">
        <v>268</v>
      </c>
      <c r="E1946" s="232" t="s">
        <v>19</v>
      </c>
      <c r="F1946" s="233" t="s">
        <v>1963</v>
      </c>
      <c r="G1946" s="230"/>
      <c r="H1946" s="234">
        <v>18.795000000000002</v>
      </c>
      <c r="I1946" s="235"/>
      <c r="J1946" s="230"/>
      <c r="K1946" s="230"/>
      <c r="L1946" s="236"/>
      <c r="M1946" s="237"/>
      <c r="N1946" s="238"/>
      <c r="O1946" s="238"/>
      <c r="P1946" s="238"/>
      <c r="Q1946" s="238"/>
      <c r="R1946" s="238"/>
      <c r="S1946" s="238"/>
      <c r="T1946" s="239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0" t="s">
        <v>268</v>
      </c>
      <c r="AU1946" s="240" t="s">
        <v>93</v>
      </c>
      <c r="AV1946" s="13" t="s">
        <v>93</v>
      </c>
      <c r="AW1946" s="13" t="s">
        <v>34</v>
      </c>
      <c r="AX1946" s="13" t="s">
        <v>82</v>
      </c>
      <c r="AY1946" s="240" t="s">
        <v>224</v>
      </c>
    </row>
    <row r="1947" s="2" customFormat="1" ht="16.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266</v>
      </c>
      <c r="H1947" s="220">
        <v>18.795000000000002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</v>
      </c>
      <c r="R1947" s="225">
        <f>Q1947*H1947</f>
        <v>0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24.15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0.00021000000000000001</v>
      </c>
      <c r="R1949" s="225">
        <f>Q1949*H1949</f>
        <v>0.14740278000000001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2" customFormat="1" ht="37.8" customHeight="1">
      <c r="A1951" s="41"/>
      <c r="B1951" s="42"/>
      <c r="C1951" s="216" t="s">
        <v>1974</v>
      </c>
      <c r="D1951" s="216" t="s">
        <v>227</v>
      </c>
      <c r="E1951" s="217" t="s">
        <v>1975</v>
      </c>
      <c r="F1951" s="218" t="s">
        <v>1976</v>
      </c>
      <c r="G1951" s="219" t="s">
        <v>471</v>
      </c>
      <c r="H1951" s="220">
        <v>701.91800000000001</v>
      </c>
      <c r="I1951" s="221"/>
      <c r="J1951" s="222">
        <f>ROUND(I1951*H1951,2)</f>
        <v>0</v>
      </c>
      <c r="K1951" s="218" t="s">
        <v>312</v>
      </c>
      <c r="L1951" s="47"/>
      <c r="M1951" s="223" t="s">
        <v>19</v>
      </c>
      <c r="N1951" s="224" t="s">
        <v>46</v>
      </c>
      <c r="O1951" s="87"/>
      <c r="P1951" s="225">
        <f>O1951*H1951</f>
        <v>0</v>
      </c>
      <c r="Q1951" s="225">
        <v>1.0000000000000001E-05</v>
      </c>
      <c r="R1951" s="225">
        <f>Q1951*H1951</f>
        <v>0.0070191800000000007</v>
      </c>
      <c r="S1951" s="225">
        <v>0</v>
      </c>
      <c r="T1951" s="226">
        <f>S1951*H1951</f>
        <v>0</v>
      </c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R1951" s="227" t="s">
        <v>231</v>
      </c>
      <c r="AT1951" s="227" t="s">
        <v>227</v>
      </c>
      <c r="AU1951" s="227" t="s">
        <v>93</v>
      </c>
      <c r="AY1951" s="20" t="s">
        <v>224</v>
      </c>
      <c r="BE1951" s="228">
        <f>IF(N1951="základní",J1951,0)</f>
        <v>0</v>
      </c>
      <c r="BF1951" s="228">
        <f>IF(N1951="snížená",J1951,0)</f>
        <v>0</v>
      </c>
      <c r="BG1951" s="228">
        <f>IF(N1951="zákl. přenesená",J1951,0)</f>
        <v>0</v>
      </c>
      <c r="BH1951" s="228">
        <f>IF(N1951="sníž. přenesená",J1951,0)</f>
        <v>0</v>
      </c>
      <c r="BI1951" s="228">
        <f>IF(N1951="nulová",J1951,0)</f>
        <v>0</v>
      </c>
      <c r="BJ1951" s="20" t="s">
        <v>93</v>
      </c>
      <c r="BK1951" s="228">
        <f>ROUND(I1951*H1951,2)</f>
        <v>0</v>
      </c>
      <c r="BL1951" s="20" t="s">
        <v>231</v>
      </c>
      <c r="BM1951" s="227" t="s">
        <v>1977</v>
      </c>
    </row>
    <row r="1952" s="2" customFormat="1">
      <c r="A1952" s="41"/>
      <c r="B1952" s="42"/>
      <c r="C1952" s="43"/>
      <c r="D1952" s="267" t="s">
        <v>314</v>
      </c>
      <c r="E1952" s="43"/>
      <c r="F1952" s="268" t="s">
        <v>1978</v>
      </c>
      <c r="G1952" s="43"/>
      <c r="H1952" s="43"/>
      <c r="I1952" s="269"/>
      <c r="J1952" s="43"/>
      <c r="K1952" s="43"/>
      <c r="L1952" s="47"/>
      <c r="M1952" s="270"/>
      <c r="N1952" s="271"/>
      <c r="O1952" s="87"/>
      <c r="P1952" s="87"/>
      <c r="Q1952" s="87"/>
      <c r="R1952" s="87"/>
      <c r="S1952" s="87"/>
      <c r="T1952" s="88"/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T1952" s="20" t="s">
        <v>314</v>
      </c>
      <c r="AU1952" s="20" t="s">
        <v>93</v>
      </c>
    </row>
    <row r="1953" s="13" customFormat="1">
      <c r="A1953" s="13"/>
      <c r="B1953" s="229"/>
      <c r="C1953" s="230"/>
      <c r="D1953" s="231" t="s">
        <v>268</v>
      </c>
      <c r="E1953" s="232" t="s">
        <v>19</v>
      </c>
      <c r="F1953" s="233" t="s">
        <v>1979</v>
      </c>
      <c r="G1953" s="230"/>
      <c r="H1953" s="234">
        <v>701.91800000000001</v>
      </c>
      <c r="I1953" s="235"/>
      <c r="J1953" s="230"/>
      <c r="K1953" s="230"/>
      <c r="L1953" s="236"/>
      <c r="M1953" s="237"/>
      <c r="N1953" s="238"/>
      <c r="O1953" s="238"/>
      <c r="P1953" s="238"/>
      <c r="Q1953" s="238"/>
      <c r="R1953" s="238"/>
      <c r="S1953" s="238"/>
      <c r="T1953" s="239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0" t="s">
        <v>268</v>
      </c>
      <c r="AU1953" s="240" t="s">
        <v>93</v>
      </c>
      <c r="AV1953" s="13" t="s">
        <v>93</v>
      </c>
      <c r="AW1953" s="13" t="s">
        <v>34</v>
      </c>
      <c r="AX1953" s="13" t="s">
        <v>82</v>
      </c>
      <c r="AY1953" s="240" t="s">
        <v>224</v>
      </c>
    </row>
    <row r="1954" s="12" customFormat="1" ht="22.8" customHeight="1">
      <c r="A1954" s="12"/>
      <c r="B1954" s="200"/>
      <c r="C1954" s="201"/>
      <c r="D1954" s="202" t="s">
        <v>73</v>
      </c>
      <c r="E1954" s="214" t="s">
        <v>1041</v>
      </c>
      <c r="F1954" s="214" t="s">
        <v>1980</v>
      </c>
      <c r="G1954" s="201"/>
      <c r="H1954" s="201"/>
      <c r="I1954" s="204"/>
      <c r="J1954" s="215">
        <f>BK1954</f>
        <v>0</v>
      </c>
      <c r="K1954" s="201"/>
      <c r="L1954" s="206"/>
      <c r="M1954" s="207"/>
      <c r="N1954" s="208"/>
      <c r="O1954" s="208"/>
      <c r="P1954" s="209">
        <f>SUM(P1955:P2154)</f>
        <v>0</v>
      </c>
      <c r="Q1954" s="208"/>
      <c r="R1954" s="209">
        <f>SUM(R1955:R2154)</f>
        <v>58.775040000000004</v>
      </c>
      <c r="S1954" s="208"/>
      <c r="T1954" s="210">
        <f>SUM(T1955:T2154)</f>
        <v>0</v>
      </c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R1954" s="211" t="s">
        <v>82</v>
      </c>
      <c r="AT1954" s="212" t="s">
        <v>73</v>
      </c>
      <c r="AU1954" s="212" t="s">
        <v>82</v>
      </c>
      <c r="AY1954" s="211" t="s">
        <v>224</v>
      </c>
      <c r="BK1954" s="213">
        <f>SUM(BK1955:BK2154)</f>
        <v>0</v>
      </c>
    </row>
    <row r="1955" s="2" customFormat="1" ht="37.8" customHeight="1">
      <c r="A1955" s="41"/>
      <c r="B1955" s="42"/>
      <c r="C1955" s="216" t="s">
        <v>1981</v>
      </c>
      <c r="D1955" s="216" t="s">
        <v>227</v>
      </c>
      <c r="E1955" s="217" t="s">
        <v>1982</v>
      </c>
      <c r="F1955" s="218" t="s">
        <v>1983</v>
      </c>
      <c r="G1955" s="219" t="s">
        <v>595</v>
      </c>
      <c r="H1955" s="220">
        <v>278</v>
      </c>
      <c r="I1955" s="221"/>
      <c r="J1955" s="222">
        <f>ROUND(I1955*H1955,2)</f>
        <v>0</v>
      </c>
      <c r="K1955" s="218" t="s">
        <v>312</v>
      </c>
      <c r="L1955" s="47"/>
      <c r="M1955" s="223" t="s">
        <v>19</v>
      </c>
      <c r="N1955" s="224" t="s">
        <v>46</v>
      </c>
      <c r="O1955" s="87"/>
      <c r="P1955" s="225">
        <f>O1955*H1955</f>
        <v>0</v>
      </c>
      <c r="Q1955" s="225">
        <v>0.04684</v>
      </c>
      <c r="R1955" s="225">
        <f>Q1955*H1955</f>
        <v>13.021520000000001</v>
      </c>
      <c r="S1955" s="225">
        <v>0</v>
      </c>
      <c r="T1955" s="226">
        <f>S1955*H1955</f>
        <v>0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7" t="s">
        <v>231</v>
      </c>
      <c r="AT1955" s="227" t="s">
        <v>227</v>
      </c>
      <c r="AU1955" s="227" t="s">
        <v>93</v>
      </c>
      <c r="AY1955" s="20" t="s">
        <v>224</v>
      </c>
      <c r="BE1955" s="228">
        <f>IF(N1955="základní",J1955,0)</f>
        <v>0</v>
      </c>
      <c r="BF1955" s="228">
        <f>IF(N1955="snížená",J1955,0)</f>
        <v>0</v>
      </c>
      <c r="BG1955" s="228">
        <f>IF(N1955="zákl. přenesená",J1955,0)</f>
        <v>0</v>
      </c>
      <c r="BH1955" s="228">
        <f>IF(N1955="sníž. přenesená",J1955,0)</f>
        <v>0</v>
      </c>
      <c r="BI1955" s="228">
        <f>IF(N1955="nulová",J1955,0)</f>
        <v>0</v>
      </c>
      <c r="BJ1955" s="20" t="s">
        <v>93</v>
      </c>
      <c r="BK1955" s="228">
        <f>ROUND(I1955*H1955,2)</f>
        <v>0</v>
      </c>
      <c r="BL1955" s="20" t="s">
        <v>231</v>
      </c>
      <c r="BM1955" s="227" t="s">
        <v>1984</v>
      </c>
    </row>
    <row r="1956" s="2" customFormat="1">
      <c r="A1956" s="41"/>
      <c r="B1956" s="42"/>
      <c r="C1956" s="43"/>
      <c r="D1956" s="267" t="s">
        <v>314</v>
      </c>
      <c r="E1956" s="43"/>
      <c r="F1956" s="268" t="s">
        <v>1985</v>
      </c>
      <c r="G1956" s="43"/>
      <c r="H1956" s="43"/>
      <c r="I1956" s="269"/>
      <c r="J1956" s="43"/>
      <c r="K1956" s="43"/>
      <c r="L1956" s="47"/>
      <c r="M1956" s="270"/>
      <c r="N1956" s="271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314</v>
      </c>
      <c r="AU1956" s="20" t="s">
        <v>93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1986</v>
      </c>
      <c r="G1957" s="230"/>
      <c r="H1957" s="234">
        <v>363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4" customFormat="1">
      <c r="A1958" s="14"/>
      <c r="B1958" s="246"/>
      <c r="C1958" s="247"/>
      <c r="D1958" s="231" t="s">
        <v>268</v>
      </c>
      <c r="E1958" s="248" t="s">
        <v>19</v>
      </c>
      <c r="F1958" s="249" t="s">
        <v>1987</v>
      </c>
      <c r="G1958" s="247"/>
      <c r="H1958" s="248" t="s">
        <v>19</v>
      </c>
      <c r="I1958" s="250"/>
      <c r="J1958" s="247"/>
      <c r="K1958" s="247"/>
      <c r="L1958" s="251"/>
      <c r="M1958" s="252"/>
      <c r="N1958" s="253"/>
      <c r="O1958" s="253"/>
      <c r="P1958" s="253"/>
      <c r="Q1958" s="253"/>
      <c r="R1958" s="253"/>
      <c r="S1958" s="253"/>
      <c r="T1958" s="25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55" t="s">
        <v>268</v>
      </c>
      <c r="AU1958" s="255" t="s">
        <v>93</v>
      </c>
      <c r="AV1958" s="14" t="s">
        <v>82</v>
      </c>
      <c r="AW1958" s="14" t="s">
        <v>34</v>
      </c>
      <c r="AX1958" s="14" t="s">
        <v>74</v>
      </c>
      <c r="AY1958" s="255" t="s">
        <v>224</v>
      </c>
    </row>
    <row r="1959" s="13" customFormat="1">
      <c r="A1959" s="13"/>
      <c r="B1959" s="229"/>
      <c r="C1959" s="230"/>
      <c r="D1959" s="231" t="s">
        <v>268</v>
      </c>
      <c r="E1959" s="232" t="s">
        <v>19</v>
      </c>
      <c r="F1959" s="233" t="s">
        <v>1988</v>
      </c>
      <c r="G1959" s="230"/>
      <c r="H1959" s="234">
        <v>-85</v>
      </c>
      <c r="I1959" s="235"/>
      <c r="J1959" s="230"/>
      <c r="K1959" s="230"/>
      <c r="L1959" s="236"/>
      <c r="M1959" s="237"/>
      <c r="N1959" s="238"/>
      <c r="O1959" s="238"/>
      <c r="P1959" s="238"/>
      <c r="Q1959" s="238"/>
      <c r="R1959" s="238"/>
      <c r="S1959" s="238"/>
      <c r="T1959" s="23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0" t="s">
        <v>268</v>
      </c>
      <c r="AU1959" s="240" t="s">
        <v>93</v>
      </c>
      <c r="AV1959" s="13" t="s">
        <v>93</v>
      </c>
      <c r="AW1959" s="13" t="s">
        <v>34</v>
      </c>
      <c r="AX1959" s="13" t="s">
        <v>74</v>
      </c>
      <c r="AY1959" s="240" t="s">
        <v>224</v>
      </c>
    </row>
    <row r="1960" s="16" customFormat="1">
      <c r="A1960" s="16"/>
      <c r="B1960" s="272"/>
      <c r="C1960" s="273"/>
      <c r="D1960" s="231" t="s">
        <v>268</v>
      </c>
      <c r="E1960" s="274" t="s">
        <v>19</v>
      </c>
      <c r="F1960" s="275" t="s">
        <v>351</v>
      </c>
      <c r="G1960" s="273"/>
      <c r="H1960" s="276">
        <v>278</v>
      </c>
      <c r="I1960" s="277"/>
      <c r="J1960" s="273"/>
      <c r="K1960" s="273"/>
      <c r="L1960" s="278"/>
      <c r="M1960" s="279"/>
      <c r="N1960" s="280"/>
      <c r="O1960" s="280"/>
      <c r="P1960" s="280"/>
      <c r="Q1960" s="280"/>
      <c r="R1960" s="280"/>
      <c r="S1960" s="280"/>
      <c r="T1960" s="281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82" t="s">
        <v>268</v>
      </c>
      <c r="AU1960" s="282" t="s">
        <v>93</v>
      </c>
      <c r="AV1960" s="16" t="s">
        <v>231</v>
      </c>
      <c r="AW1960" s="16" t="s">
        <v>34</v>
      </c>
      <c r="AX1960" s="16" t="s">
        <v>82</v>
      </c>
      <c r="AY1960" s="282" t="s">
        <v>224</v>
      </c>
    </row>
    <row r="1961" s="2" customFormat="1" ht="37.8" customHeight="1">
      <c r="A1961" s="41"/>
      <c r="B1961" s="42"/>
      <c r="C1961" s="216" t="s">
        <v>1989</v>
      </c>
      <c r="D1961" s="216" t="s">
        <v>227</v>
      </c>
      <c r="E1961" s="217" t="s">
        <v>1990</v>
      </c>
      <c r="F1961" s="218" t="s">
        <v>1991</v>
      </c>
      <c r="G1961" s="219" t="s">
        <v>595</v>
      </c>
      <c r="H1961" s="220">
        <v>85</v>
      </c>
      <c r="I1961" s="221"/>
      <c r="J1961" s="222">
        <f>ROUND(I1961*H1961,2)</f>
        <v>0</v>
      </c>
      <c r="K1961" s="218" t="s">
        <v>312</v>
      </c>
      <c r="L1961" s="47"/>
      <c r="M1961" s="223" t="s">
        <v>19</v>
      </c>
      <c r="N1961" s="224" t="s">
        <v>46</v>
      </c>
      <c r="O1961" s="87"/>
      <c r="P1961" s="225">
        <f>O1961*H1961</f>
        <v>0</v>
      </c>
      <c r="Q1961" s="225">
        <v>0.44169999999999998</v>
      </c>
      <c r="R1961" s="225">
        <f>Q1961*H1961</f>
        <v>37.544499999999999</v>
      </c>
      <c r="S1961" s="225">
        <v>0</v>
      </c>
      <c r="T1961" s="226">
        <f>S1961*H1961</f>
        <v>0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27" t="s">
        <v>231</v>
      </c>
      <c r="AT1961" s="227" t="s">
        <v>227</v>
      </c>
      <c r="AU1961" s="227" t="s">
        <v>93</v>
      </c>
      <c r="AY1961" s="20" t="s">
        <v>224</v>
      </c>
      <c r="BE1961" s="228">
        <f>IF(N1961="základní",J1961,0)</f>
        <v>0</v>
      </c>
      <c r="BF1961" s="228">
        <f>IF(N1961="snížená",J1961,0)</f>
        <v>0</v>
      </c>
      <c r="BG1961" s="228">
        <f>IF(N1961="zákl. přenesená",J1961,0)</f>
        <v>0</v>
      </c>
      <c r="BH1961" s="228">
        <f>IF(N1961="sníž. přenesená",J1961,0)</f>
        <v>0</v>
      </c>
      <c r="BI1961" s="228">
        <f>IF(N1961="nulová",J1961,0)</f>
        <v>0</v>
      </c>
      <c r="BJ1961" s="20" t="s">
        <v>93</v>
      </c>
      <c r="BK1961" s="228">
        <f>ROUND(I1961*H1961,2)</f>
        <v>0</v>
      </c>
      <c r="BL1961" s="20" t="s">
        <v>231</v>
      </c>
      <c r="BM1961" s="227" t="s">
        <v>1992</v>
      </c>
    </row>
    <row r="1962" s="2" customFormat="1">
      <c r="A1962" s="41"/>
      <c r="B1962" s="42"/>
      <c r="C1962" s="43"/>
      <c r="D1962" s="267" t="s">
        <v>314</v>
      </c>
      <c r="E1962" s="43"/>
      <c r="F1962" s="268" t="s">
        <v>1993</v>
      </c>
      <c r="G1962" s="43"/>
      <c r="H1962" s="43"/>
      <c r="I1962" s="269"/>
      <c r="J1962" s="43"/>
      <c r="K1962" s="43"/>
      <c r="L1962" s="47"/>
      <c r="M1962" s="270"/>
      <c r="N1962" s="271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314</v>
      </c>
      <c r="AU1962" s="20" t="s">
        <v>93</v>
      </c>
    </row>
    <row r="1963" s="14" customFormat="1">
      <c r="A1963" s="14"/>
      <c r="B1963" s="246"/>
      <c r="C1963" s="247"/>
      <c r="D1963" s="231" t="s">
        <v>268</v>
      </c>
      <c r="E1963" s="248" t="s">
        <v>19</v>
      </c>
      <c r="F1963" s="249" t="s">
        <v>1994</v>
      </c>
      <c r="G1963" s="247"/>
      <c r="H1963" s="248" t="s">
        <v>19</v>
      </c>
      <c r="I1963" s="250"/>
      <c r="J1963" s="247"/>
      <c r="K1963" s="247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268</v>
      </c>
      <c r="AU1963" s="255" t="s">
        <v>93</v>
      </c>
      <c r="AV1963" s="14" t="s">
        <v>82</v>
      </c>
      <c r="AW1963" s="14" t="s">
        <v>34</v>
      </c>
      <c r="AX1963" s="14" t="s">
        <v>74</v>
      </c>
      <c r="AY1963" s="255" t="s">
        <v>224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82</v>
      </c>
      <c r="G1964" s="230"/>
      <c r="H1964" s="234">
        <v>1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74</v>
      </c>
      <c r="AY1964" s="240" t="s">
        <v>224</v>
      </c>
    </row>
    <row r="1965" s="14" customFormat="1">
      <c r="A1965" s="14"/>
      <c r="B1965" s="246"/>
      <c r="C1965" s="247"/>
      <c r="D1965" s="231" t="s">
        <v>268</v>
      </c>
      <c r="E1965" s="248" t="s">
        <v>19</v>
      </c>
      <c r="F1965" s="249" t="s">
        <v>1995</v>
      </c>
      <c r="G1965" s="247"/>
      <c r="H1965" s="248" t="s">
        <v>19</v>
      </c>
      <c r="I1965" s="250"/>
      <c r="J1965" s="247"/>
      <c r="K1965" s="247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268</v>
      </c>
      <c r="AU1965" s="255" t="s">
        <v>93</v>
      </c>
      <c r="AV1965" s="14" t="s">
        <v>82</v>
      </c>
      <c r="AW1965" s="14" t="s">
        <v>34</v>
      </c>
      <c r="AX1965" s="14" t="s">
        <v>74</v>
      </c>
      <c r="AY1965" s="255" t="s">
        <v>224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93</v>
      </c>
      <c r="G1966" s="230"/>
      <c r="H1966" s="234">
        <v>2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74</v>
      </c>
      <c r="AY1966" s="240" t="s">
        <v>224</v>
      </c>
    </row>
    <row r="1967" s="14" customFormat="1">
      <c r="A1967" s="14"/>
      <c r="B1967" s="246"/>
      <c r="C1967" s="247"/>
      <c r="D1967" s="231" t="s">
        <v>268</v>
      </c>
      <c r="E1967" s="248" t="s">
        <v>19</v>
      </c>
      <c r="F1967" s="249" t="s">
        <v>1996</v>
      </c>
      <c r="G1967" s="247"/>
      <c r="H1967" s="248" t="s">
        <v>19</v>
      </c>
      <c r="I1967" s="250"/>
      <c r="J1967" s="247"/>
      <c r="K1967" s="247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268</v>
      </c>
      <c r="AU1967" s="255" t="s">
        <v>93</v>
      </c>
      <c r="AV1967" s="14" t="s">
        <v>82</v>
      </c>
      <c r="AW1967" s="14" t="s">
        <v>34</v>
      </c>
      <c r="AX1967" s="14" t="s">
        <v>74</v>
      </c>
      <c r="AY1967" s="255" t="s">
        <v>224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82</v>
      </c>
      <c r="G1968" s="230"/>
      <c r="H1968" s="234">
        <v>1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1997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82</v>
      </c>
      <c r="G1970" s="230"/>
      <c r="H1970" s="234">
        <v>1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4" customFormat="1">
      <c r="A1971" s="14"/>
      <c r="B1971" s="246"/>
      <c r="C1971" s="247"/>
      <c r="D1971" s="231" t="s">
        <v>268</v>
      </c>
      <c r="E1971" s="248" t="s">
        <v>19</v>
      </c>
      <c r="F1971" s="249" t="s">
        <v>1998</v>
      </c>
      <c r="G1971" s="247"/>
      <c r="H1971" s="248" t="s">
        <v>19</v>
      </c>
      <c r="I1971" s="250"/>
      <c r="J1971" s="247"/>
      <c r="K1971" s="247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268</v>
      </c>
      <c r="AU1971" s="255" t="s">
        <v>93</v>
      </c>
      <c r="AV1971" s="14" t="s">
        <v>82</v>
      </c>
      <c r="AW1971" s="14" t="s">
        <v>34</v>
      </c>
      <c r="AX1971" s="14" t="s">
        <v>74</v>
      </c>
      <c r="AY1971" s="255" t="s">
        <v>224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93</v>
      </c>
      <c r="G1972" s="230"/>
      <c r="H1972" s="234">
        <v>2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74</v>
      </c>
      <c r="AY1972" s="240" t="s">
        <v>224</v>
      </c>
    </row>
    <row r="1973" s="14" customFormat="1">
      <c r="A1973" s="14"/>
      <c r="B1973" s="246"/>
      <c r="C1973" s="247"/>
      <c r="D1973" s="231" t="s">
        <v>268</v>
      </c>
      <c r="E1973" s="248" t="s">
        <v>19</v>
      </c>
      <c r="F1973" s="249" t="s">
        <v>1999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268</v>
      </c>
      <c r="AU1973" s="255" t="s">
        <v>93</v>
      </c>
      <c r="AV1973" s="14" t="s">
        <v>82</v>
      </c>
      <c r="AW1973" s="14" t="s">
        <v>34</v>
      </c>
      <c r="AX1973" s="14" t="s">
        <v>74</v>
      </c>
      <c r="AY1973" s="255" t="s">
        <v>224</v>
      </c>
    </row>
    <row r="1974" s="13" customFormat="1">
      <c r="A1974" s="13"/>
      <c r="B1974" s="229"/>
      <c r="C1974" s="230"/>
      <c r="D1974" s="231" t="s">
        <v>268</v>
      </c>
      <c r="E1974" s="232" t="s">
        <v>19</v>
      </c>
      <c r="F1974" s="233" t="s">
        <v>93</v>
      </c>
      <c r="G1974" s="230"/>
      <c r="H1974" s="234">
        <v>2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0" t="s">
        <v>268</v>
      </c>
      <c r="AU1974" s="240" t="s">
        <v>93</v>
      </c>
      <c r="AV1974" s="13" t="s">
        <v>93</v>
      </c>
      <c r="AW1974" s="13" t="s">
        <v>34</v>
      </c>
      <c r="AX1974" s="13" t="s">
        <v>74</v>
      </c>
      <c r="AY1974" s="240" t="s">
        <v>224</v>
      </c>
    </row>
    <row r="1975" s="14" customFormat="1">
      <c r="A1975" s="14"/>
      <c r="B1975" s="246"/>
      <c r="C1975" s="247"/>
      <c r="D1975" s="231" t="s">
        <v>268</v>
      </c>
      <c r="E1975" s="248" t="s">
        <v>19</v>
      </c>
      <c r="F1975" s="249" t="s">
        <v>2000</v>
      </c>
      <c r="G1975" s="247"/>
      <c r="H1975" s="248" t="s">
        <v>19</v>
      </c>
      <c r="I1975" s="250"/>
      <c r="J1975" s="247"/>
      <c r="K1975" s="247"/>
      <c r="L1975" s="251"/>
      <c r="M1975" s="252"/>
      <c r="N1975" s="253"/>
      <c r="O1975" s="253"/>
      <c r="P1975" s="253"/>
      <c r="Q1975" s="253"/>
      <c r="R1975" s="253"/>
      <c r="S1975" s="253"/>
      <c r="T1975" s="25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5" t="s">
        <v>268</v>
      </c>
      <c r="AU1975" s="255" t="s">
        <v>93</v>
      </c>
      <c r="AV1975" s="14" t="s">
        <v>82</v>
      </c>
      <c r="AW1975" s="14" t="s">
        <v>34</v>
      </c>
      <c r="AX1975" s="14" t="s">
        <v>74</v>
      </c>
      <c r="AY1975" s="255" t="s">
        <v>224</v>
      </c>
    </row>
    <row r="1976" s="13" customFormat="1">
      <c r="A1976" s="13"/>
      <c r="B1976" s="229"/>
      <c r="C1976" s="230"/>
      <c r="D1976" s="231" t="s">
        <v>268</v>
      </c>
      <c r="E1976" s="232" t="s">
        <v>19</v>
      </c>
      <c r="F1976" s="233" t="s">
        <v>82</v>
      </c>
      <c r="G1976" s="230"/>
      <c r="H1976" s="234">
        <v>1</v>
      </c>
      <c r="I1976" s="235"/>
      <c r="J1976" s="230"/>
      <c r="K1976" s="230"/>
      <c r="L1976" s="236"/>
      <c r="M1976" s="237"/>
      <c r="N1976" s="238"/>
      <c r="O1976" s="238"/>
      <c r="P1976" s="238"/>
      <c r="Q1976" s="238"/>
      <c r="R1976" s="238"/>
      <c r="S1976" s="238"/>
      <c r="T1976" s="23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0" t="s">
        <v>268</v>
      </c>
      <c r="AU1976" s="240" t="s">
        <v>93</v>
      </c>
      <c r="AV1976" s="13" t="s">
        <v>93</v>
      </c>
      <c r="AW1976" s="13" t="s">
        <v>34</v>
      </c>
      <c r="AX1976" s="13" t="s">
        <v>74</v>
      </c>
      <c r="AY1976" s="240" t="s">
        <v>224</v>
      </c>
    </row>
    <row r="1977" s="14" customFormat="1">
      <c r="A1977" s="14"/>
      <c r="B1977" s="246"/>
      <c r="C1977" s="247"/>
      <c r="D1977" s="231" t="s">
        <v>268</v>
      </c>
      <c r="E1977" s="248" t="s">
        <v>19</v>
      </c>
      <c r="F1977" s="249" t="s">
        <v>2001</v>
      </c>
      <c r="G1977" s="247"/>
      <c r="H1977" s="248" t="s">
        <v>19</v>
      </c>
      <c r="I1977" s="250"/>
      <c r="J1977" s="247"/>
      <c r="K1977" s="247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268</v>
      </c>
      <c r="AU1977" s="255" t="s">
        <v>93</v>
      </c>
      <c r="AV1977" s="14" t="s">
        <v>82</v>
      </c>
      <c r="AW1977" s="14" t="s">
        <v>34</v>
      </c>
      <c r="AX1977" s="14" t="s">
        <v>74</v>
      </c>
      <c r="AY1977" s="255" t="s">
        <v>224</v>
      </c>
    </row>
    <row r="1978" s="13" customFormat="1">
      <c r="A1978" s="13"/>
      <c r="B1978" s="229"/>
      <c r="C1978" s="230"/>
      <c r="D1978" s="231" t="s">
        <v>268</v>
      </c>
      <c r="E1978" s="232" t="s">
        <v>19</v>
      </c>
      <c r="F1978" s="233" t="s">
        <v>231</v>
      </c>
      <c r="G1978" s="230"/>
      <c r="H1978" s="234">
        <v>4</v>
      </c>
      <c r="I1978" s="235"/>
      <c r="J1978" s="230"/>
      <c r="K1978" s="230"/>
      <c r="L1978" s="236"/>
      <c r="M1978" s="237"/>
      <c r="N1978" s="238"/>
      <c r="O1978" s="238"/>
      <c r="P1978" s="238"/>
      <c r="Q1978" s="238"/>
      <c r="R1978" s="238"/>
      <c r="S1978" s="238"/>
      <c r="T1978" s="23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0" t="s">
        <v>268</v>
      </c>
      <c r="AU1978" s="240" t="s">
        <v>93</v>
      </c>
      <c r="AV1978" s="13" t="s">
        <v>93</v>
      </c>
      <c r="AW1978" s="13" t="s">
        <v>34</v>
      </c>
      <c r="AX1978" s="13" t="s">
        <v>74</v>
      </c>
      <c r="AY1978" s="240" t="s">
        <v>224</v>
      </c>
    </row>
    <row r="1979" s="14" customFormat="1">
      <c r="A1979" s="14"/>
      <c r="B1979" s="246"/>
      <c r="C1979" s="247"/>
      <c r="D1979" s="231" t="s">
        <v>268</v>
      </c>
      <c r="E1979" s="248" t="s">
        <v>19</v>
      </c>
      <c r="F1979" s="249" t="s">
        <v>2002</v>
      </c>
      <c r="G1979" s="247"/>
      <c r="H1979" s="248" t="s">
        <v>19</v>
      </c>
      <c r="I1979" s="250"/>
      <c r="J1979" s="247"/>
      <c r="K1979" s="247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268</v>
      </c>
      <c r="AU1979" s="255" t="s">
        <v>93</v>
      </c>
      <c r="AV1979" s="14" t="s">
        <v>82</v>
      </c>
      <c r="AW1979" s="14" t="s">
        <v>34</v>
      </c>
      <c r="AX1979" s="14" t="s">
        <v>74</v>
      </c>
      <c r="AY1979" s="255" t="s">
        <v>224</v>
      </c>
    </row>
    <row r="1980" s="13" customFormat="1">
      <c r="A1980" s="13"/>
      <c r="B1980" s="229"/>
      <c r="C1980" s="230"/>
      <c r="D1980" s="231" t="s">
        <v>268</v>
      </c>
      <c r="E1980" s="232" t="s">
        <v>19</v>
      </c>
      <c r="F1980" s="233" t="s">
        <v>93</v>
      </c>
      <c r="G1980" s="230"/>
      <c r="H1980" s="234">
        <v>2</v>
      </c>
      <c r="I1980" s="235"/>
      <c r="J1980" s="230"/>
      <c r="K1980" s="230"/>
      <c r="L1980" s="236"/>
      <c r="M1980" s="237"/>
      <c r="N1980" s="238"/>
      <c r="O1980" s="238"/>
      <c r="P1980" s="238"/>
      <c r="Q1980" s="238"/>
      <c r="R1980" s="238"/>
      <c r="S1980" s="238"/>
      <c r="T1980" s="23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0" t="s">
        <v>268</v>
      </c>
      <c r="AU1980" s="240" t="s">
        <v>93</v>
      </c>
      <c r="AV1980" s="13" t="s">
        <v>93</v>
      </c>
      <c r="AW1980" s="13" t="s">
        <v>34</v>
      </c>
      <c r="AX1980" s="13" t="s">
        <v>74</v>
      </c>
      <c r="AY1980" s="240" t="s">
        <v>224</v>
      </c>
    </row>
    <row r="1981" s="14" customFormat="1">
      <c r="A1981" s="14"/>
      <c r="B1981" s="246"/>
      <c r="C1981" s="247"/>
      <c r="D1981" s="231" t="s">
        <v>268</v>
      </c>
      <c r="E1981" s="248" t="s">
        <v>19</v>
      </c>
      <c r="F1981" s="249" t="s">
        <v>2003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268</v>
      </c>
      <c r="AU1981" s="255" t="s">
        <v>93</v>
      </c>
      <c r="AV1981" s="14" t="s">
        <v>82</v>
      </c>
      <c r="AW1981" s="14" t="s">
        <v>34</v>
      </c>
      <c r="AX1981" s="14" t="s">
        <v>74</v>
      </c>
      <c r="AY1981" s="255" t="s">
        <v>224</v>
      </c>
    </row>
    <row r="1982" s="13" customFormat="1">
      <c r="A1982" s="13"/>
      <c r="B1982" s="229"/>
      <c r="C1982" s="230"/>
      <c r="D1982" s="231" t="s">
        <v>268</v>
      </c>
      <c r="E1982" s="232" t="s">
        <v>19</v>
      </c>
      <c r="F1982" s="233" t="s">
        <v>82</v>
      </c>
      <c r="G1982" s="230"/>
      <c r="H1982" s="234">
        <v>1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0" t="s">
        <v>268</v>
      </c>
      <c r="AU1982" s="240" t="s">
        <v>93</v>
      </c>
      <c r="AV1982" s="13" t="s">
        <v>93</v>
      </c>
      <c r="AW1982" s="13" t="s">
        <v>34</v>
      </c>
      <c r="AX1982" s="13" t="s">
        <v>74</v>
      </c>
      <c r="AY1982" s="240" t="s">
        <v>224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2004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162</v>
      </c>
      <c r="G1984" s="230"/>
      <c r="H1984" s="234">
        <v>24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74</v>
      </c>
      <c r="AY1984" s="240" t="s">
        <v>224</v>
      </c>
    </row>
    <row r="1985" s="14" customFormat="1">
      <c r="A1985" s="14"/>
      <c r="B1985" s="246"/>
      <c r="C1985" s="247"/>
      <c r="D1985" s="231" t="s">
        <v>268</v>
      </c>
      <c r="E1985" s="248" t="s">
        <v>19</v>
      </c>
      <c r="F1985" s="249" t="s">
        <v>2005</v>
      </c>
      <c r="G1985" s="247"/>
      <c r="H1985" s="248" t="s">
        <v>19</v>
      </c>
      <c r="I1985" s="250"/>
      <c r="J1985" s="247"/>
      <c r="K1985" s="247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268</v>
      </c>
      <c r="AU1985" s="255" t="s">
        <v>93</v>
      </c>
      <c r="AV1985" s="14" t="s">
        <v>82</v>
      </c>
      <c r="AW1985" s="14" t="s">
        <v>34</v>
      </c>
      <c r="AX1985" s="14" t="s">
        <v>74</v>
      </c>
      <c r="AY1985" s="255" t="s">
        <v>224</v>
      </c>
    </row>
    <row r="1986" s="13" customFormat="1">
      <c r="A1986" s="13"/>
      <c r="B1986" s="229"/>
      <c r="C1986" s="230"/>
      <c r="D1986" s="231" t="s">
        <v>268</v>
      </c>
      <c r="E1986" s="232" t="s">
        <v>19</v>
      </c>
      <c r="F1986" s="233" t="s">
        <v>231</v>
      </c>
      <c r="G1986" s="230"/>
      <c r="H1986" s="234">
        <v>4</v>
      </c>
      <c r="I1986" s="235"/>
      <c r="J1986" s="230"/>
      <c r="K1986" s="230"/>
      <c r="L1986" s="236"/>
      <c r="M1986" s="237"/>
      <c r="N1986" s="238"/>
      <c r="O1986" s="238"/>
      <c r="P1986" s="238"/>
      <c r="Q1986" s="238"/>
      <c r="R1986" s="238"/>
      <c r="S1986" s="238"/>
      <c r="T1986" s="23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0" t="s">
        <v>268</v>
      </c>
      <c r="AU1986" s="240" t="s">
        <v>93</v>
      </c>
      <c r="AV1986" s="13" t="s">
        <v>93</v>
      </c>
      <c r="AW1986" s="13" t="s">
        <v>34</v>
      </c>
      <c r="AX1986" s="13" t="s">
        <v>74</v>
      </c>
      <c r="AY1986" s="240" t="s">
        <v>224</v>
      </c>
    </row>
    <row r="1987" s="14" customFormat="1">
      <c r="A1987" s="14"/>
      <c r="B1987" s="246"/>
      <c r="C1987" s="247"/>
      <c r="D1987" s="231" t="s">
        <v>268</v>
      </c>
      <c r="E1987" s="248" t="s">
        <v>19</v>
      </c>
      <c r="F1987" s="249" t="s">
        <v>2006</v>
      </c>
      <c r="G1987" s="247"/>
      <c r="H1987" s="248" t="s">
        <v>19</v>
      </c>
      <c r="I1987" s="250"/>
      <c r="J1987" s="247"/>
      <c r="K1987" s="247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268</v>
      </c>
      <c r="AU1987" s="255" t="s">
        <v>93</v>
      </c>
      <c r="AV1987" s="14" t="s">
        <v>82</v>
      </c>
      <c r="AW1987" s="14" t="s">
        <v>34</v>
      </c>
      <c r="AX1987" s="14" t="s">
        <v>74</v>
      </c>
      <c r="AY1987" s="255" t="s">
        <v>224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246</v>
      </c>
      <c r="G1988" s="230"/>
      <c r="H1988" s="234">
        <v>6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4" customFormat="1">
      <c r="A1989" s="14"/>
      <c r="B1989" s="246"/>
      <c r="C1989" s="247"/>
      <c r="D1989" s="231" t="s">
        <v>268</v>
      </c>
      <c r="E1989" s="248" t="s">
        <v>19</v>
      </c>
      <c r="F1989" s="249" t="s">
        <v>2007</v>
      </c>
      <c r="G1989" s="247"/>
      <c r="H1989" s="248" t="s">
        <v>19</v>
      </c>
      <c r="I1989" s="250"/>
      <c r="J1989" s="247"/>
      <c r="K1989" s="247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268</v>
      </c>
      <c r="AU1989" s="255" t="s">
        <v>93</v>
      </c>
      <c r="AV1989" s="14" t="s">
        <v>82</v>
      </c>
      <c r="AW1989" s="14" t="s">
        <v>34</v>
      </c>
      <c r="AX1989" s="14" t="s">
        <v>74</v>
      </c>
      <c r="AY1989" s="255" t="s">
        <v>224</v>
      </c>
    </row>
    <row r="1990" s="13" customFormat="1">
      <c r="A1990" s="13"/>
      <c r="B1990" s="229"/>
      <c r="C1990" s="230"/>
      <c r="D1990" s="231" t="s">
        <v>268</v>
      </c>
      <c r="E1990" s="232" t="s">
        <v>19</v>
      </c>
      <c r="F1990" s="233" t="s">
        <v>82</v>
      </c>
      <c r="G1990" s="230"/>
      <c r="H1990" s="234">
        <v>1</v>
      </c>
      <c r="I1990" s="235"/>
      <c r="J1990" s="230"/>
      <c r="K1990" s="230"/>
      <c r="L1990" s="236"/>
      <c r="M1990" s="237"/>
      <c r="N1990" s="238"/>
      <c r="O1990" s="238"/>
      <c r="P1990" s="238"/>
      <c r="Q1990" s="238"/>
      <c r="R1990" s="238"/>
      <c r="S1990" s="238"/>
      <c r="T1990" s="23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0" t="s">
        <v>268</v>
      </c>
      <c r="AU1990" s="240" t="s">
        <v>93</v>
      </c>
      <c r="AV1990" s="13" t="s">
        <v>93</v>
      </c>
      <c r="AW1990" s="13" t="s">
        <v>34</v>
      </c>
      <c r="AX1990" s="13" t="s">
        <v>74</v>
      </c>
      <c r="AY1990" s="240" t="s">
        <v>224</v>
      </c>
    </row>
    <row r="1991" s="14" customFormat="1">
      <c r="A1991" s="14"/>
      <c r="B1991" s="246"/>
      <c r="C1991" s="247"/>
      <c r="D1991" s="231" t="s">
        <v>268</v>
      </c>
      <c r="E1991" s="248" t="s">
        <v>19</v>
      </c>
      <c r="F1991" s="249" t="s">
        <v>2008</v>
      </c>
      <c r="G1991" s="247"/>
      <c r="H1991" s="248" t="s">
        <v>19</v>
      </c>
      <c r="I1991" s="250"/>
      <c r="J1991" s="247"/>
      <c r="K1991" s="247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268</v>
      </c>
      <c r="AU1991" s="255" t="s">
        <v>93</v>
      </c>
      <c r="AV1991" s="14" t="s">
        <v>82</v>
      </c>
      <c r="AW1991" s="14" t="s">
        <v>34</v>
      </c>
      <c r="AX1991" s="14" t="s">
        <v>74</v>
      </c>
      <c r="AY1991" s="255" t="s">
        <v>224</v>
      </c>
    </row>
    <row r="1992" s="13" customFormat="1">
      <c r="A1992" s="13"/>
      <c r="B1992" s="229"/>
      <c r="C1992" s="230"/>
      <c r="D1992" s="231" t="s">
        <v>268</v>
      </c>
      <c r="E1992" s="232" t="s">
        <v>19</v>
      </c>
      <c r="F1992" s="233" t="s">
        <v>93</v>
      </c>
      <c r="G1992" s="230"/>
      <c r="H1992" s="234">
        <v>2</v>
      </c>
      <c r="I1992" s="235"/>
      <c r="J1992" s="230"/>
      <c r="K1992" s="230"/>
      <c r="L1992" s="236"/>
      <c r="M1992" s="237"/>
      <c r="N1992" s="238"/>
      <c r="O1992" s="238"/>
      <c r="P1992" s="238"/>
      <c r="Q1992" s="238"/>
      <c r="R1992" s="238"/>
      <c r="S1992" s="238"/>
      <c r="T1992" s="23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0" t="s">
        <v>268</v>
      </c>
      <c r="AU1992" s="240" t="s">
        <v>93</v>
      </c>
      <c r="AV1992" s="13" t="s">
        <v>93</v>
      </c>
      <c r="AW1992" s="13" t="s">
        <v>34</v>
      </c>
      <c r="AX1992" s="13" t="s">
        <v>74</v>
      </c>
      <c r="AY1992" s="240" t="s">
        <v>224</v>
      </c>
    </row>
    <row r="1993" s="14" customFormat="1">
      <c r="A1993" s="14"/>
      <c r="B1993" s="246"/>
      <c r="C1993" s="247"/>
      <c r="D1993" s="231" t="s">
        <v>268</v>
      </c>
      <c r="E1993" s="248" t="s">
        <v>19</v>
      </c>
      <c r="F1993" s="249" t="s">
        <v>2009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268</v>
      </c>
      <c r="AU1993" s="255" t="s">
        <v>93</v>
      </c>
      <c r="AV1993" s="14" t="s">
        <v>82</v>
      </c>
      <c r="AW1993" s="14" t="s">
        <v>34</v>
      </c>
      <c r="AX1993" s="14" t="s">
        <v>74</v>
      </c>
      <c r="AY1993" s="255" t="s">
        <v>224</v>
      </c>
    </row>
    <row r="1994" s="13" customFormat="1">
      <c r="A1994" s="13"/>
      <c r="B1994" s="229"/>
      <c r="C1994" s="230"/>
      <c r="D1994" s="231" t="s">
        <v>268</v>
      </c>
      <c r="E1994" s="232" t="s">
        <v>19</v>
      </c>
      <c r="F1994" s="233" t="s">
        <v>559</v>
      </c>
      <c r="G1994" s="230"/>
      <c r="H1994" s="234">
        <v>18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268</v>
      </c>
      <c r="AU1994" s="240" t="s">
        <v>93</v>
      </c>
      <c r="AV1994" s="13" t="s">
        <v>93</v>
      </c>
      <c r="AW1994" s="13" t="s">
        <v>34</v>
      </c>
      <c r="AX1994" s="13" t="s">
        <v>74</v>
      </c>
      <c r="AY1994" s="240" t="s">
        <v>224</v>
      </c>
    </row>
    <row r="1995" s="14" customFormat="1">
      <c r="A1995" s="14"/>
      <c r="B1995" s="246"/>
      <c r="C1995" s="247"/>
      <c r="D1995" s="231" t="s">
        <v>268</v>
      </c>
      <c r="E1995" s="248" t="s">
        <v>19</v>
      </c>
      <c r="F1995" s="249" t="s">
        <v>2010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268</v>
      </c>
      <c r="AU1995" s="255" t="s">
        <v>93</v>
      </c>
      <c r="AV1995" s="14" t="s">
        <v>82</v>
      </c>
      <c r="AW1995" s="14" t="s">
        <v>34</v>
      </c>
      <c r="AX1995" s="14" t="s">
        <v>74</v>
      </c>
      <c r="AY1995" s="255" t="s">
        <v>224</v>
      </c>
    </row>
    <row r="1996" s="13" customFormat="1">
      <c r="A1996" s="13"/>
      <c r="B1996" s="229"/>
      <c r="C1996" s="230"/>
      <c r="D1996" s="231" t="s">
        <v>268</v>
      </c>
      <c r="E1996" s="232" t="s">
        <v>19</v>
      </c>
      <c r="F1996" s="233" t="s">
        <v>93</v>
      </c>
      <c r="G1996" s="230"/>
      <c r="H1996" s="234">
        <v>2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0" t="s">
        <v>268</v>
      </c>
      <c r="AU1996" s="240" t="s">
        <v>93</v>
      </c>
      <c r="AV1996" s="13" t="s">
        <v>93</v>
      </c>
      <c r="AW1996" s="13" t="s">
        <v>34</v>
      </c>
      <c r="AX1996" s="13" t="s">
        <v>74</v>
      </c>
      <c r="AY1996" s="240" t="s">
        <v>224</v>
      </c>
    </row>
    <row r="1997" s="14" customFormat="1">
      <c r="A1997" s="14"/>
      <c r="B1997" s="246"/>
      <c r="C1997" s="247"/>
      <c r="D1997" s="231" t="s">
        <v>268</v>
      </c>
      <c r="E1997" s="248" t="s">
        <v>19</v>
      </c>
      <c r="F1997" s="249" t="s">
        <v>2011</v>
      </c>
      <c r="G1997" s="247"/>
      <c r="H1997" s="248" t="s">
        <v>19</v>
      </c>
      <c r="I1997" s="250"/>
      <c r="J1997" s="247"/>
      <c r="K1997" s="247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268</v>
      </c>
      <c r="AU1997" s="255" t="s">
        <v>93</v>
      </c>
      <c r="AV1997" s="14" t="s">
        <v>82</v>
      </c>
      <c r="AW1997" s="14" t="s">
        <v>34</v>
      </c>
      <c r="AX1997" s="14" t="s">
        <v>74</v>
      </c>
      <c r="AY1997" s="255" t="s">
        <v>224</v>
      </c>
    </row>
    <row r="1998" s="13" customFormat="1">
      <c r="A1998" s="13"/>
      <c r="B1998" s="229"/>
      <c r="C1998" s="230"/>
      <c r="D1998" s="231" t="s">
        <v>268</v>
      </c>
      <c r="E1998" s="232" t="s">
        <v>19</v>
      </c>
      <c r="F1998" s="233" t="s">
        <v>108</v>
      </c>
      <c r="G1998" s="230"/>
      <c r="H1998" s="234">
        <v>3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268</v>
      </c>
      <c r="AU1998" s="240" t="s">
        <v>93</v>
      </c>
      <c r="AV1998" s="13" t="s">
        <v>93</v>
      </c>
      <c r="AW1998" s="13" t="s">
        <v>34</v>
      </c>
      <c r="AX1998" s="13" t="s">
        <v>74</v>
      </c>
      <c r="AY1998" s="240" t="s">
        <v>224</v>
      </c>
    </row>
    <row r="1999" s="14" customFormat="1">
      <c r="A1999" s="14"/>
      <c r="B1999" s="246"/>
      <c r="C1999" s="247"/>
      <c r="D1999" s="231" t="s">
        <v>268</v>
      </c>
      <c r="E1999" s="248" t="s">
        <v>19</v>
      </c>
      <c r="F1999" s="249" t="s">
        <v>2012</v>
      </c>
      <c r="G1999" s="247"/>
      <c r="H1999" s="248" t="s">
        <v>19</v>
      </c>
      <c r="I1999" s="250"/>
      <c r="J1999" s="247"/>
      <c r="K1999" s="247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268</v>
      </c>
      <c r="AU1999" s="255" t="s">
        <v>93</v>
      </c>
      <c r="AV1999" s="14" t="s">
        <v>82</v>
      </c>
      <c r="AW1999" s="14" t="s">
        <v>34</v>
      </c>
      <c r="AX1999" s="14" t="s">
        <v>74</v>
      </c>
      <c r="AY1999" s="255" t="s">
        <v>224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250</v>
      </c>
      <c r="G2000" s="230"/>
      <c r="H2000" s="234">
        <v>7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74</v>
      </c>
      <c r="AY2000" s="240" t="s">
        <v>224</v>
      </c>
    </row>
    <row r="2001" s="14" customFormat="1">
      <c r="A2001" s="14"/>
      <c r="B2001" s="246"/>
      <c r="C2001" s="247"/>
      <c r="D2001" s="231" t="s">
        <v>268</v>
      </c>
      <c r="E2001" s="248" t="s">
        <v>19</v>
      </c>
      <c r="F2001" s="249" t="s">
        <v>2013</v>
      </c>
      <c r="G2001" s="247"/>
      <c r="H2001" s="248" t="s">
        <v>19</v>
      </c>
      <c r="I2001" s="250"/>
      <c r="J2001" s="247"/>
      <c r="K2001" s="247"/>
      <c r="L2001" s="251"/>
      <c r="M2001" s="252"/>
      <c r="N2001" s="253"/>
      <c r="O2001" s="253"/>
      <c r="P2001" s="253"/>
      <c r="Q2001" s="253"/>
      <c r="R2001" s="253"/>
      <c r="S2001" s="253"/>
      <c r="T2001" s="25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5" t="s">
        <v>268</v>
      </c>
      <c r="AU2001" s="255" t="s">
        <v>93</v>
      </c>
      <c r="AV2001" s="14" t="s">
        <v>82</v>
      </c>
      <c r="AW2001" s="14" t="s">
        <v>34</v>
      </c>
      <c r="AX2001" s="14" t="s">
        <v>74</v>
      </c>
      <c r="AY2001" s="255" t="s">
        <v>224</v>
      </c>
    </row>
    <row r="2002" s="13" customFormat="1">
      <c r="A2002" s="13"/>
      <c r="B2002" s="229"/>
      <c r="C2002" s="230"/>
      <c r="D2002" s="231" t="s">
        <v>268</v>
      </c>
      <c r="E2002" s="232" t="s">
        <v>19</v>
      </c>
      <c r="F2002" s="233" t="s">
        <v>82</v>
      </c>
      <c r="G2002" s="230"/>
      <c r="H2002" s="234">
        <v>1</v>
      </c>
      <c r="I2002" s="235"/>
      <c r="J2002" s="230"/>
      <c r="K2002" s="230"/>
      <c r="L2002" s="236"/>
      <c r="M2002" s="237"/>
      <c r="N2002" s="238"/>
      <c r="O2002" s="238"/>
      <c r="P2002" s="238"/>
      <c r="Q2002" s="238"/>
      <c r="R2002" s="238"/>
      <c r="S2002" s="238"/>
      <c r="T2002" s="239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0" t="s">
        <v>268</v>
      </c>
      <c r="AU2002" s="240" t="s">
        <v>93</v>
      </c>
      <c r="AV2002" s="13" t="s">
        <v>93</v>
      </c>
      <c r="AW2002" s="13" t="s">
        <v>34</v>
      </c>
      <c r="AX2002" s="13" t="s">
        <v>74</v>
      </c>
      <c r="AY2002" s="240" t="s">
        <v>224</v>
      </c>
    </row>
    <row r="2003" s="16" customFormat="1">
      <c r="A2003" s="16"/>
      <c r="B2003" s="272"/>
      <c r="C2003" s="273"/>
      <c r="D2003" s="231" t="s">
        <v>268</v>
      </c>
      <c r="E2003" s="274" t="s">
        <v>19</v>
      </c>
      <c r="F2003" s="275" t="s">
        <v>351</v>
      </c>
      <c r="G2003" s="273"/>
      <c r="H2003" s="276">
        <v>85</v>
      </c>
      <c r="I2003" s="277"/>
      <c r="J2003" s="273"/>
      <c r="K2003" s="273"/>
      <c r="L2003" s="278"/>
      <c r="M2003" s="279"/>
      <c r="N2003" s="280"/>
      <c r="O2003" s="280"/>
      <c r="P2003" s="280"/>
      <c r="Q2003" s="280"/>
      <c r="R2003" s="280"/>
      <c r="S2003" s="280"/>
      <c r="T2003" s="281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T2003" s="282" t="s">
        <v>268</v>
      </c>
      <c r="AU2003" s="282" t="s">
        <v>93</v>
      </c>
      <c r="AV2003" s="16" t="s">
        <v>231</v>
      </c>
      <c r="AW2003" s="16" t="s">
        <v>34</v>
      </c>
      <c r="AX2003" s="16" t="s">
        <v>82</v>
      </c>
      <c r="AY2003" s="282" t="s">
        <v>224</v>
      </c>
    </row>
    <row r="2004" s="2" customFormat="1" ht="37.8" customHeight="1">
      <c r="A2004" s="41"/>
      <c r="B2004" s="42"/>
      <c r="C2004" s="286" t="s">
        <v>2014</v>
      </c>
      <c r="D2004" s="286" t="s">
        <v>572</v>
      </c>
      <c r="E2004" s="287" t="s">
        <v>2015</v>
      </c>
      <c r="F2004" s="288" t="s">
        <v>2016</v>
      </c>
      <c r="G2004" s="289" t="s">
        <v>595</v>
      </c>
      <c r="H2004" s="290">
        <v>120</v>
      </c>
      <c r="I2004" s="291"/>
      <c r="J2004" s="292">
        <f>ROUND(I2004*H2004,2)</f>
        <v>0</v>
      </c>
      <c r="K2004" s="288" t="s">
        <v>19</v>
      </c>
      <c r="L2004" s="293"/>
      <c r="M2004" s="294" t="s">
        <v>19</v>
      </c>
      <c r="N2004" s="295" t="s">
        <v>46</v>
      </c>
      <c r="O2004" s="87"/>
      <c r="P2004" s="225">
        <f>O2004*H2004</f>
        <v>0</v>
      </c>
      <c r="Q2004" s="225">
        <v>0.01201</v>
      </c>
      <c r="R2004" s="225">
        <f>Q2004*H2004</f>
        <v>1.4412</v>
      </c>
      <c r="S2004" s="225">
        <v>0</v>
      </c>
      <c r="T2004" s="226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27" t="s">
        <v>254</v>
      </c>
      <c r="AT2004" s="227" t="s">
        <v>572</v>
      </c>
      <c r="AU2004" s="227" t="s">
        <v>93</v>
      </c>
      <c r="AY2004" s="20" t="s">
        <v>224</v>
      </c>
      <c r="BE2004" s="228">
        <f>IF(N2004="základní",J2004,0)</f>
        <v>0</v>
      </c>
      <c r="BF2004" s="228">
        <f>IF(N2004="snížená",J2004,0)</f>
        <v>0</v>
      </c>
      <c r="BG2004" s="228">
        <f>IF(N2004="zákl. přenesená",J2004,0)</f>
        <v>0</v>
      </c>
      <c r="BH2004" s="228">
        <f>IF(N2004="sníž. přenesená",J2004,0)</f>
        <v>0</v>
      </c>
      <c r="BI2004" s="228">
        <f>IF(N2004="nulová",J2004,0)</f>
        <v>0</v>
      </c>
      <c r="BJ2004" s="20" t="s">
        <v>93</v>
      </c>
      <c r="BK2004" s="228">
        <f>ROUND(I2004*H2004,2)</f>
        <v>0</v>
      </c>
      <c r="BL2004" s="20" t="s">
        <v>231</v>
      </c>
      <c r="BM2004" s="227" t="s">
        <v>2017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2018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82</v>
      </c>
      <c r="G2006" s="230"/>
      <c r="H2006" s="234">
        <v>1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2019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82</v>
      </c>
      <c r="G2008" s="230"/>
      <c r="H2008" s="234">
        <v>1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2020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93</v>
      </c>
      <c r="G2010" s="230"/>
      <c r="H2010" s="234">
        <v>2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2021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82</v>
      </c>
      <c r="G2012" s="230"/>
      <c r="H2012" s="234">
        <v>1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2022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171</v>
      </c>
      <c r="G2014" s="230"/>
      <c r="H2014" s="234">
        <v>27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2023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629</v>
      </c>
      <c r="G2016" s="230"/>
      <c r="H2016" s="234">
        <v>30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4" customFormat="1">
      <c r="A2017" s="14"/>
      <c r="B2017" s="246"/>
      <c r="C2017" s="247"/>
      <c r="D2017" s="231" t="s">
        <v>268</v>
      </c>
      <c r="E2017" s="248" t="s">
        <v>19</v>
      </c>
      <c r="F2017" s="249" t="s">
        <v>2024</v>
      </c>
      <c r="G2017" s="247"/>
      <c r="H2017" s="248" t="s">
        <v>19</v>
      </c>
      <c r="I2017" s="250"/>
      <c r="J2017" s="247"/>
      <c r="K2017" s="247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268</v>
      </c>
      <c r="AU2017" s="255" t="s">
        <v>93</v>
      </c>
      <c r="AV2017" s="14" t="s">
        <v>82</v>
      </c>
      <c r="AW2017" s="14" t="s">
        <v>34</v>
      </c>
      <c r="AX2017" s="14" t="s">
        <v>74</v>
      </c>
      <c r="AY2017" s="255" t="s">
        <v>224</v>
      </c>
    </row>
    <row r="2018" s="13" customFormat="1">
      <c r="A2018" s="13"/>
      <c r="B2018" s="229"/>
      <c r="C2018" s="230"/>
      <c r="D2018" s="231" t="s">
        <v>268</v>
      </c>
      <c r="E2018" s="232" t="s">
        <v>19</v>
      </c>
      <c r="F2018" s="233" t="s">
        <v>174</v>
      </c>
      <c r="G2018" s="230"/>
      <c r="H2018" s="234">
        <v>28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0" t="s">
        <v>268</v>
      </c>
      <c r="AU2018" s="240" t="s">
        <v>93</v>
      </c>
      <c r="AV2018" s="13" t="s">
        <v>93</v>
      </c>
      <c r="AW2018" s="13" t="s">
        <v>34</v>
      </c>
      <c r="AX2018" s="13" t="s">
        <v>74</v>
      </c>
      <c r="AY2018" s="240" t="s">
        <v>224</v>
      </c>
    </row>
    <row r="2019" s="14" customFormat="1">
      <c r="A2019" s="14"/>
      <c r="B2019" s="246"/>
      <c r="C2019" s="247"/>
      <c r="D2019" s="231" t="s">
        <v>268</v>
      </c>
      <c r="E2019" s="248" t="s">
        <v>19</v>
      </c>
      <c r="F2019" s="249" t="s">
        <v>2025</v>
      </c>
      <c r="G2019" s="247"/>
      <c r="H2019" s="248" t="s">
        <v>19</v>
      </c>
      <c r="I2019" s="250"/>
      <c r="J2019" s="247"/>
      <c r="K2019" s="247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268</v>
      </c>
      <c r="AU2019" s="255" t="s">
        <v>93</v>
      </c>
      <c r="AV2019" s="14" t="s">
        <v>82</v>
      </c>
      <c r="AW2019" s="14" t="s">
        <v>34</v>
      </c>
      <c r="AX2019" s="14" t="s">
        <v>74</v>
      </c>
      <c r="AY2019" s="255" t="s">
        <v>224</v>
      </c>
    </row>
    <row r="2020" s="13" customFormat="1">
      <c r="A2020" s="13"/>
      <c r="B2020" s="229"/>
      <c r="C2020" s="230"/>
      <c r="D2020" s="231" t="s">
        <v>268</v>
      </c>
      <c r="E2020" s="232" t="s">
        <v>19</v>
      </c>
      <c r="F2020" s="233" t="s">
        <v>623</v>
      </c>
      <c r="G2020" s="230"/>
      <c r="H2020" s="234">
        <v>29</v>
      </c>
      <c r="I2020" s="235"/>
      <c r="J2020" s="230"/>
      <c r="K2020" s="230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268</v>
      </c>
      <c r="AU2020" s="240" t="s">
        <v>93</v>
      </c>
      <c r="AV2020" s="13" t="s">
        <v>93</v>
      </c>
      <c r="AW2020" s="13" t="s">
        <v>34</v>
      </c>
      <c r="AX2020" s="13" t="s">
        <v>74</v>
      </c>
      <c r="AY2020" s="240" t="s">
        <v>224</v>
      </c>
    </row>
    <row r="2021" s="14" customFormat="1">
      <c r="A2021" s="14"/>
      <c r="B2021" s="246"/>
      <c r="C2021" s="247"/>
      <c r="D2021" s="231" t="s">
        <v>268</v>
      </c>
      <c r="E2021" s="248" t="s">
        <v>19</v>
      </c>
      <c r="F2021" s="249" t="s">
        <v>2013</v>
      </c>
      <c r="G2021" s="247"/>
      <c r="H2021" s="248" t="s">
        <v>19</v>
      </c>
      <c r="I2021" s="250"/>
      <c r="J2021" s="247"/>
      <c r="K2021" s="247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268</v>
      </c>
      <c r="AU2021" s="255" t="s">
        <v>93</v>
      </c>
      <c r="AV2021" s="14" t="s">
        <v>82</v>
      </c>
      <c r="AW2021" s="14" t="s">
        <v>34</v>
      </c>
      <c r="AX2021" s="14" t="s">
        <v>74</v>
      </c>
      <c r="AY2021" s="255" t="s">
        <v>224</v>
      </c>
    </row>
    <row r="2022" s="13" customFormat="1">
      <c r="A2022" s="13"/>
      <c r="B2022" s="229"/>
      <c r="C2022" s="230"/>
      <c r="D2022" s="231" t="s">
        <v>268</v>
      </c>
      <c r="E2022" s="232" t="s">
        <v>19</v>
      </c>
      <c r="F2022" s="233" t="s">
        <v>82</v>
      </c>
      <c r="G2022" s="230"/>
      <c r="H2022" s="234">
        <v>1</v>
      </c>
      <c r="I2022" s="235"/>
      <c r="J2022" s="230"/>
      <c r="K2022" s="230"/>
      <c r="L2022" s="236"/>
      <c r="M2022" s="237"/>
      <c r="N2022" s="238"/>
      <c r="O2022" s="238"/>
      <c r="P2022" s="238"/>
      <c r="Q2022" s="238"/>
      <c r="R2022" s="238"/>
      <c r="S2022" s="238"/>
      <c r="T2022" s="239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0" t="s">
        <v>268</v>
      </c>
      <c r="AU2022" s="240" t="s">
        <v>93</v>
      </c>
      <c r="AV2022" s="13" t="s">
        <v>93</v>
      </c>
      <c r="AW2022" s="13" t="s">
        <v>34</v>
      </c>
      <c r="AX2022" s="13" t="s">
        <v>74</v>
      </c>
      <c r="AY2022" s="240" t="s">
        <v>224</v>
      </c>
    </row>
    <row r="2023" s="16" customFormat="1">
      <c r="A2023" s="16"/>
      <c r="B2023" s="272"/>
      <c r="C2023" s="273"/>
      <c r="D2023" s="231" t="s">
        <v>268</v>
      </c>
      <c r="E2023" s="274" t="s">
        <v>19</v>
      </c>
      <c r="F2023" s="275" t="s">
        <v>351</v>
      </c>
      <c r="G2023" s="273"/>
      <c r="H2023" s="276">
        <v>120</v>
      </c>
      <c r="I2023" s="277"/>
      <c r="J2023" s="273"/>
      <c r="K2023" s="273"/>
      <c r="L2023" s="278"/>
      <c r="M2023" s="279"/>
      <c r="N2023" s="280"/>
      <c r="O2023" s="280"/>
      <c r="P2023" s="280"/>
      <c r="Q2023" s="280"/>
      <c r="R2023" s="280"/>
      <c r="S2023" s="280"/>
      <c r="T2023" s="281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T2023" s="282" t="s">
        <v>268</v>
      </c>
      <c r="AU2023" s="282" t="s">
        <v>93</v>
      </c>
      <c r="AV2023" s="16" t="s">
        <v>231</v>
      </c>
      <c r="AW2023" s="16" t="s">
        <v>34</v>
      </c>
      <c r="AX2023" s="16" t="s">
        <v>82</v>
      </c>
      <c r="AY2023" s="282" t="s">
        <v>224</v>
      </c>
    </row>
    <row r="2024" s="2" customFormat="1" ht="37.8" customHeight="1">
      <c r="A2024" s="41"/>
      <c r="B2024" s="42"/>
      <c r="C2024" s="286" t="s">
        <v>2026</v>
      </c>
      <c r="D2024" s="286" t="s">
        <v>572</v>
      </c>
      <c r="E2024" s="287" t="s">
        <v>2027</v>
      </c>
      <c r="F2024" s="288" t="s">
        <v>2028</v>
      </c>
      <c r="G2024" s="289" t="s">
        <v>595</v>
      </c>
      <c r="H2024" s="290">
        <v>91</v>
      </c>
      <c r="I2024" s="291"/>
      <c r="J2024" s="292">
        <f>ROUND(I2024*H2024,2)</f>
        <v>0</v>
      </c>
      <c r="K2024" s="288" t="s">
        <v>19</v>
      </c>
      <c r="L2024" s="293"/>
      <c r="M2024" s="294" t="s">
        <v>19</v>
      </c>
      <c r="N2024" s="295" t="s">
        <v>46</v>
      </c>
      <c r="O2024" s="87"/>
      <c r="P2024" s="225">
        <f>O2024*H2024</f>
        <v>0</v>
      </c>
      <c r="Q2024" s="225">
        <v>0.01553</v>
      </c>
      <c r="R2024" s="225">
        <f>Q2024*H2024</f>
        <v>1.41323</v>
      </c>
      <c r="S2024" s="225">
        <v>0</v>
      </c>
      <c r="T2024" s="226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27" t="s">
        <v>254</v>
      </c>
      <c r="AT2024" s="227" t="s">
        <v>572</v>
      </c>
      <c r="AU2024" s="227" t="s">
        <v>93</v>
      </c>
      <c r="AY2024" s="20" t="s">
        <v>224</v>
      </c>
      <c r="BE2024" s="228">
        <f>IF(N2024="základní",J2024,0)</f>
        <v>0</v>
      </c>
      <c r="BF2024" s="228">
        <f>IF(N2024="snížená",J2024,0)</f>
        <v>0</v>
      </c>
      <c r="BG2024" s="228">
        <f>IF(N2024="zákl. přenesená",J2024,0)</f>
        <v>0</v>
      </c>
      <c r="BH2024" s="228">
        <f>IF(N2024="sníž. přenesená",J2024,0)</f>
        <v>0</v>
      </c>
      <c r="BI2024" s="228">
        <f>IF(N2024="nulová",J2024,0)</f>
        <v>0</v>
      </c>
      <c r="BJ2024" s="20" t="s">
        <v>93</v>
      </c>
      <c r="BK2024" s="228">
        <f>ROUND(I2024*H2024,2)</f>
        <v>0</v>
      </c>
      <c r="BL2024" s="20" t="s">
        <v>231</v>
      </c>
      <c r="BM2024" s="227" t="s">
        <v>2029</v>
      </c>
    </row>
    <row r="2025" s="14" customFormat="1">
      <c r="A2025" s="14"/>
      <c r="B2025" s="246"/>
      <c r="C2025" s="247"/>
      <c r="D2025" s="231" t="s">
        <v>268</v>
      </c>
      <c r="E2025" s="248" t="s">
        <v>19</v>
      </c>
      <c r="F2025" s="249" t="s">
        <v>1994</v>
      </c>
      <c r="G2025" s="247"/>
      <c r="H2025" s="248" t="s">
        <v>19</v>
      </c>
      <c r="I2025" s="250"/>
      <c r="J2025" s="247"/>
      <c r="K2025" s="247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268</v>
      </c>
      <c r="AU2025" s="255" t="s">
        <v>93</v>
      </c>
      <c r="AV2025" s="14" t="s">
        <v>82</v>
      </c>
      <c r="AW2025" s="14" t="s">
        <v>34</v>
      </c>
      <c r="AX2025" s="14" t="s">
        <v>74</v>
      </c>
      <c r="AY2025" s="255" t="s">
        <v>224</v>
      </c>
    </row>
    <row r="2026" s="13" customFormat="1">
      <c r="A2026" s="13"/>
      <c r="B2026" s="229"/>
      <c r="C2026" s="230"/>
      <c r="D2026" s="231" t="s">
        <v>268</v>
      </c>
      <c r="E2026" s="232" t="s">
        <v>19</v>
      </c>
      <c r="F2026" s="233" t="s">
        <v>82</v>
      </c>
      <c r="G2026" s="230"/>
      <c r="H2026" s="234">
        <v>1</v>
      </c>
      <c r="I2026" s="235"/>
      <c r="J2026" s="230"/>
      <c r="K2026" s="230"/>
      <c r="L2026" s="236"/>
      <c r="M2026" s="237"/>
      <c r="N2026" s="238"/>
      <c r="O2026" s="238"/>
      <c r="P2026" s="238"/>
      <c r="Q2026" s="238"/>
      <c r="R2026" s="238"/>
      <c r="S2026" s="238"/>
      <c r="T2026" s="23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0" t="s">
        <v>268</v>
      </c>
      <c r="AU2026" s="240" t="s">
        <v>93</v>
      </c>
      <c r="AV2026" s="13" t="s">
        <v>93</v>
      </c>
      <c r="AW2026" s="13" t="s">
        <v>34</v>
      </c>
      <c r="AX2026" s="13" t="s">
        <v>74</v>
      </c>
      <c r="AY2026" s="240" t="s">
        <v>224</v>
      </c>
    </row>
    <row r="2027" s="14" customFormat="1">
      <c r="A2027" s="14"/>
      <c r="B2027" s="246"/>
      <c r="C2027" s="247"/>
      <c r="D2027" s="231" t="s">
        <v>268</v>
      </c>
      <c r="E2027" s="248" t="s">
        <v>19</v>
      </c>
      <c r="F2027" s="249" t="s">
        <v>1995</v>
      </c>
      <c r="G2027" s="247"/>
      <c r="H2027" s="248" t="s">
        <v>19</v>
      </c>
      <c r="I2027" s="250"/>
      <c r="J2027" s="247"/>
      <c r="K2027" s="247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268</v>
      </c>
      <c r="AU2027" s="255" t="s">
        <v>93</v>
      </c>
      <c r="AV2027" s="14" t="s">
        <v>82</v>
      </c>
      <c r="AW2027" s="14" t="s">
        <v>34</v>
      </c>
      <c r="AX2027" s="14" t="s">
        <v>74</v>
      </c>
      <c r="AY2027" s="255" t="s">
        <v>224</v>
      </c>
    </row>
    <row r="2028" s="13" customFormat="1">
      <c r="A2028" s="13"/>
      <c r="B2028" s="229"/>
      <c r="C2028" s="230"/>
      <c r="D2028" s="231" t="s">
        <v>268</v>
      </c>
      <c r="E2028" s="232" t="s">
        <v>19</v>
      </c>
      <c r="F2028" s="233" t="s">
        <v>93</v>
      </c>
      <c r="G2028" s="230"/>
      <c r="H2028" s="234">
        <v>2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0" t="s">
        <v>268</v>
      </c>
      <c r="AU2028" s="240" t="s">
        <v>93</v>
      </c>
      <c r="AV2028" s="13" t="s">
        <v>93</v>
      </c>
      <c r="AW2028" s="13" t="s">
        <v>34</v>
      </c>
      <c r="AX2028" s="13" t="s">
        <v>74</v>
      </c>
      <c r="AY2028" s="240" t="s">
        <v>224</v>
      </c>
    </row>
    <row r="2029" s="14" customFormat="1">
      <c r="A2029" s="14"/>
      <c r="B2029" s="246"/>
      <c r="C2029" s="247"/>
      <c r="D2029" s="231" t="s">
        <v>268</v>
      </c>
      <c r="E2029" s="248" t="s">
        <v>19</v>
      </c>
      <c r="F2029" s="249" t="s">
        <v>2030</v>
      </c>
      <c r="G2029" s="247"/>
      <c r="H2029" s="248" t="s">
        <v>19</v>
      </c>
      <c r="I2029" s="250"/>
      <c r="J2029" s="247"/>
      <c r="K2029" s="247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268</v>
      </c>
      <c r="AU2029" s="255" t="s">
        <v>93</v>
      </c>
      <c r="AV2029" s="14" t="s">
        <v>82</v>
      </c>
      <c r="AW2029" s="14" t="s">
        <v>34</v>
      </c>
      <c r="AX2029" s="14" t="s">
        <v>74</v>
      </c>
      <c r="AY2029" s="255" t="s">
        <v>224</v>
      </c>
    </row>
    <row r="2030" s="13" customFormat="1">
      <c r="A2030" s="13"/>
      <c r="B2030" s="229"/>
      <c r="C2030" s="230"/>
      <c r="D2030" s="231" t="s">
        <v>268</v>
      </c>
      <c r="E2030" s="232" t="s">
        <v>19</v>
      </c>
      <c r="F2030" s="233" t="s">
        <v>82</v>
      </c>
      <c r="G2030" s="230"/>
      <c r="H2030" s="234">
        <v>1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0" t="s">
        <v>268</v>
      </c>
      <c r="AU2030" s="240" t="s">
        <v>93</v>
      </c>
      <c r="AV2030" s="13" t="s">
        <v>93</v>
      </c>
      <c r="AW2030" s="13" t="s">
        <v>34</v>
      </c>
      <c r="AX2030" s="13" t="s">
        <v>74</v>
      </c>
      <c r="AY2030" s="240" t="s">
        <v>224</v>
      </c>
    </row>
    <row r="2031" s="14" customFormat="1">
      <c r="A2031" s="14"/>
      <c r="B2031" s="246"/>
      <c r="C2031" s="247"/>
      <c r="D2031" s="231" t="s">
        <v>268</v>
      </c>
      <c r="E2031" s="248" t="s">
        <v>19</v>
      </c>
      <c r="F2031" s="249" t="s">
        <v>2031</v>
      </c>
      <c r="G2031" s="247"/>
      <c r="H2031" s="248" t="s">
        <v>19</v>
      </c>
      <c r="I2031" s="250"/>
      <c r="J2031" s="247"/>
      <c r="K2031" s="247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268</v>
      </c>
      <c r="AU2031" s="255" t="s">
        <v>93</v>
      </c>
      <c r="AV2031" s="14" t="s">
        <v>82</v>
      </c>
      <c r="AW2031" s="14" t="s">
        <v>34</v>
      </c>
      <c r="AX2031" s="14" t="s">
        <v>74</v>
      </c>
      <c r="AY2031" s="255" t="s">
        <v>224</v>
      </c>
    </row>
    <row r="2032" s="13" customFormat="1">
      <c r="A2032" s="13"/>
      <c r="B2032" s="229"/>
      <c r="C2032" s="230"/>
      <c r="D2032" s="231" t="s">
        <v>268</v>
      </c>
      <c r="E2032" s="232" t="s">
        <v>19</v>
      </c>
      <c r="F2032" s="233" t="s">
        <v>82</v>
      </c>
      <c r="G2032" s="230"/>
      <c r="H2032" s="234">
        <v>1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0" t="s">
        <v>268</v>
      </c>
      <c r="AU2032" s="240" t="s">
        <v>93</v>
      </c>
      <c r="AV2032" s="13" t="s">
        <v>93</v>
      </c>
      <c r="AW2032" s="13" t="s">
        <v>34</v>
      </c>
      <c r="AX2032" s="13" t="s">
        <v>74</v>
      </c>
      <c r="AY2032" s="240" t="s">
        <v>224</v>
      </c>
    </row>
    <row r="2033" s="14" customFormat="1">
      <c r="A2033" s="14"/>
      <c r="B2033" s="246"/>
      <c r="C2033" s="247"/>
      <c r="D2033" s="231" t="s">
        <v>268</v>
      </c>
      <c r="E2033" s="248" t="s">
        <v>19</v>
      </c>
      <c r="F2033" s="249" t="s">
        <v>2032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268</v>
      </c>
      <c r="AU2033" s="255" t="s">
        <v>93</v>
      </c>
      <c r="AV2033" s="14" t="s">
        <v>82</v>
      </c>
      <c r="AW2033" s="14" t="s">
        <v>34</v>
      </c>
      <c r="AX2033" s="14" t="s">
        <v>74</v>
      </c>
      <c r="AY2033" s="255" t="s">
        <v>224</v>
      </c>
    </row>
    <row r="2034" s="13" customFormat="1">
      <c r="A2034" s="13"/>
      <c r="B2034" s="229"/>
      <c r="C2034" s="230"/>
      <c r="D2034" s="231" t="s">
        <v>268</v>
      </c>
      <c r="E2034" s="232" t="s">
        <v>19</v>
      </c>
      <c r="F2034" s="233" t="s">
        <v>93</v>
      </c>
      <c r="G2034" s="230"/>
      <c r="H2034" s="234">
        <v>2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0" t="s">
        <v>268</v>
      </c>
      <c r="AU2034" s="240" t="s">
        <v>93</v>
      </c>
      <c r="AV2034" s="13" t="s">
        <v>93</v>
      </c>
      <c r="AW2034" s="13" t="s">
        <v>34</v>
      </c>
      <c r="AX2034" s="13" t="s">
        <v>74</v>
      </c>
      <c r="AY2034" s="240" t="s">
        <v>224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2033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3" customFormat="1">
      <c r="A2036" s="13"/>
      <c r="B2036" s="229"/>
      <c r="C2036" s="230"/>
      <c r="D2036" s="231" t="s">
        <v>268</v>
      </c>
      <c r="E2036" s="232" t="s">
        <v>19</v>
      </c>
      <c r="F2036" s="233" t="s">
        <v>93</v>
      </c>
      <c r="G2036" s="230"/>
      <c r="H2036" s="234">
        <v>2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0" t="s">
        <v>268</v>
      </c>
      <c r="AU2036" s="240" t="s">
        <v>93</v>
      </c>
      <c r="AV2036" s="13" t="s">
        <v>93</v>
      </c>
      <c r="AW2036" s="13" t="s">
        <v>34</v>
      </c>
      <c r="AX2036" s="13" t="s">
        <v>74</v>
      </c>
      <c r="AY2036" s="240" t="s">
        <v>224</v>
      </c>
    </row>
    <row r="2037" s="14" customFormat="1">
      <c r="A2037" s="14"/>
      <c r="B2037" s="246"/>
      <c r="C2037" s="247"/>
      <c r="D2037" s="231" t="s">
        <v>268</v>
      </c>
      <c r="E2037" s="248" t="s">
        <v>19</v>
      </c>
      <c r="F2037" s="249" t="s">
        <v>2034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268</v>
      </c>
      <c r="AU2037" s="255" t="s">
        <v>93</v>
      </c>
      <c r="AV2037" s="14" t="s">
        <v>82</v>
      </c>
      <c r="AW2037" s="14" t="s">
        <v>34</v>
      </c>
      <c r="AX2037" s="14" t="s">
        <v>74</v>
      </c>
      <c r="AY2037" s="255" t="s">
        <v>224</v>
      </c>
    </row>
    <row r="2038" s="13" customFormat="1">
      <c r="A2038" s="13"/>
      <c r="B2038" s="229"/>
      <c r="C2038" s="230"/>
      <c r="D2038" s="231" t="s">
        <v>268</v>
      </c>
      <c r="E2038" s="232" t="s">
        <v>19</v>
      </c>
      <c r="F2038" s="233" t="s">
        <v>148</v>
      </c>
      <c r="G2038" s="230"/>
      <c r="H2038" s="234">
        <v>13</v>
      </c>
      <c r="I2038" s="235"/>
      <c r="J2038" s="230"/>
      <c r="K2038" s="230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268</v>
      </c>
      <c r="AU2038" s="240" t="s">
        <v>93</v>
      </c>
      <c r="AV2038" s="13" t="s">
        <v>93</v>
      </c>
      <c r="AW2038" s="13" t="s">
        <v>34</v>
      </c>
      <c r="AX2038" s="13" t="s">
        <v>74</v>
      </c>
      <c r="AY2038" s="240" t="s">
        <v>224</v>
      </c>
    </row>
    <row r="2039" s="14" customFormat="1">
      <c r="A2039" s="14"/>
      <c r="B2039" s="246"/>
      <c r="C2039" s="247"/>
      <c r="D2039" s="231" t="s">
        <v>268</v>
      </c>
      <c r="E2039" s="248" t="s">
        <v>19</v>
      </c>
      <c r="F2039" s="249" t="s">
        <v>2035</v>
      </c>
      <c r="G2039" s="247"/>
      <c r="H2039" s="248" t="s">
        <v>19</v>
      </c>
      <c r="I2039" s="250"/>
      <c r="J2039" s="247"/>
      <c r="K2039" s="247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268</v>
      </c>
      <c r="AU2039" s="255" t="s">
        <v>93</v>
      </c>
      <c r="AV2039" s="14" t="s">
        <v>82</v>
      </c>
      <c r="AW2039" s="14" t="s">
        <v>34</v>
      </c>
      <c r="AX2039" s="14" t="s">
        <v>74</v>
      </c>
      <c r="AY2039" s="255" t="s">
        <v>224</v>
      </c>
    </row>
    <row r="2040" s="13" customFormat="1">
      <c r="A2040" s="13"/>
      <c r="B2040" s="229"/>
      <c r="C2040" s="230"/>
      <c r="D2040" s="231" t="s">
        <v>268</v>
      </c>
      <c r="E2040" s="232" t="s">
        <v>19</v>
      </c>
      <c r="F2040" s="233" t="s">
        <v>8</v>
      </c>
      <c r="G2040" s="230"/>
      <c r="H2040" s="234">
        <v>12</v>
      </c>
      <c r="I2040" s="235"/>
      <c r="J2040" s="230"/>
      <c r="K2040" s="230"/>
      <c r="L2040" s="236"/>
      <c r="M2040" s="237"/>
      <c r="N2040" s="238"/>
      <c r="O2040" s="238"/>
      <c r="P2040" s="238"/>
      <c r="Q2040" s="238"/>
      <c r="R2040" s="238"/>
      <c r="S2040" s="238"/>
      <c r="T2040" s="23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0" t="s">
        <v>268</v>
      </c>
      <c r="AU2040" s="240" t="s">
        <v>93</v>
      </c>
      <c r="AV2040" s="13" t="s">
        <v>93</v>
      </c>
      <c r="AW2040" s="13" t="s">
        <v>34</v>
      </c>
      <c r="AX2040" s="13" t="s">
        <v>74</v>
      </c>
      <c r="AY2040" s="240" t="s">
        <v>224</v>
      </c>
    </row>
    <row r="2041" s="14" customFormat="1">
      <c r="A2041" s="14"/>
      <c r="B2041" s="246"/>
      <c r="C2041" s="247"/>
      <c r="D2041" s="231" t="s">
        <v>268</v>
      </c>
      <c r="E2041" s="248" t="s">
        <v>19</v>
      </c>
      <c r="F2041" s="249" t="s">
        <v>2036</v>
      </c>
      <c r="G2041" s="247"/>
      <c r="H2041" s="248" t="s">
        <v>19</v>
      </c>
      <c r="I2041" s="250"/>
      <c r="J2041" s="247"/>
      <c r="K2041" s="247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268</v>
      </c>
      <c r="AU2041" s="255" t="s">
        <v>93</v>
      </c>
      <c r="AV2041" s="14" t="s">
        <v>82</v>
      </c>
      <c r="AW2041" s="14" t="s">
        <v>34</v>
      </c>
      <c r="AX2041" s="14" t="s">
        <v>74</v>
      </c>
      <c r="AY2041" s="255" t="s">
        <v>224</v>
      </c>
    </row>
    <row r="2042" s="13" customFormat="1">
      <c r="A2042" s="13"/>
      <c r="B2042" s="229"/>
      <c r="C2042" s="230"/>
      <c r="D2042" s="231" t="s">
        <v>268</v>
      </c>
      <c r="E2042" s="232" t="s">
        <v>19</v>
      </c>
      <c r="F2042" s="233" t="s">
        <v>623</v>
      </c>
      <c r="G2042" s="230"/>
      <c r="H2042" s="234">
        <v>29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0" t="s">
        <v>268</v>
      </c>
      <c r="AU2042" s="240" t="s">
        <v>93</v>
      </c>
      <c r="AV2042" s="13" t="s">
        <v>93</v>
      </c>
      <c r="AW2042" s="13" t="s">
        <v>34</v>
      </c>
      <c r="AX2042" s="13" t="s">
        <v>74</v>
      </c>
      <c r="AY2042" s="240" t="s">
        <v>224</v>
      </c>
    </row>
    <row r="2043" s="14" customFormat="1">
      <c r="A2043" s="14"/>
      <c r="B2043" s="246"/>
      <c r="C2043" s="247"/>
      <c r="D2043" s="231" t="s">
        <v>268</v>
      </c>
      <c r="E2043" s="248" t="s">
        <v>19</v>
      </c>
      <c r="F2043" s="249" t="s">
        <v>2037</v>
      </c>
      <c r="G2043" s="247"/>
      <c r="H2043" s="248" t="s">
        <v>19</v>
      </c>
      <c r="I2043" s="250"/>
      <c r="J2043" s="247"/>
      <c r="K2043" s="247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5" t="s">
        <v>268</v>
      </c>
      <c r="AU2043" s="255" t="s">
        <v>93</v>
      </c>
      <c r="AV2043" s="14" t="s">
        <v>82</v>
      </c>
      <c r="AW2043" s="14" t="s">
        <v>34</v>
      </c>
      <c r="AX2043" s="14" t="s">
        <v>74</v>
      </c>
      <c r="AY2043" s="255" t="s">
        <v>224</v>
      </c>
    </row>
    <row r="2044" s="13" customFormat="1">
      <c r="A2044" s="13"/>
      <c r="B2044" s="229"/>
      <c r="C2044" s="230"/>
      <c r="D2044" s="231" t="s">
        <v>268</v>
      </c>
      <c r="E2044" s="232" t="s">
        <v>19</v>
      </c>
      <c r="F2044" s="233" t="s">
        <v>174</v>
      </c>
      <c r="G2044" s="230"/>
      <c r="H2044" s="234">
        <v>28</v>
      </c>
      <c r="I2044" s="235"/>
      <c r="J2044" s="230"/>
      <c r="K2044" s="230"/>
      <c r="L2044" s="236"/>
      <c r="M2044" s="237"/>
      <c r="N2044" s="238"/>
      <c r="O2044" s="238"/>
      <c r="P2044" s="238"/>
      <c r="Q2044" s="238"/>
      <c r="R2044" s="238"/>
      <c r="S2044" s="238"/>
      <c r="T2044" s="239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0" t="s">
        <v>268</v>
      </c>
      <c r="AU2044" s="240" t="s">
        <v>93</v>
      </c>
      <c r="AV2044" s="13" t="s">
        <v>93</v>
      </c>
      <c r="AW2044" s="13" t="s">
        <v>34</v>
      </c>
      <c r="AX2044" s="13" t="s">
        <v>74</v>
      </c>
      <c r="AY2044" s="240" t="s">
        <v>224</v>
      </c>
    </row>
    <row r="2045" s="16" customFormat="1">
      <c r="A2045" s="16"/>
      <c r="B2045" s="272"/>
      <c r="C2045" s="273"/>
      <c r="D2045" s="231" t="s">
        <v>268</v>
      </c>
      <c r="E2045" s="274" t="s">
        <v>19</v>
      </c>
      <c r="F2045" s="275" t="s">
        <v>351</v>
      </c>
      <c r="G2045" s="273"/>
      <c r="H2045" s="276">
        <v>91</v>
      </c>
      <c r="I2045" s="277"/>
      <c r="J2045" s="273"/>
      <c r="K2045" s="273"/>
      <c r="L2045" s="278"/>
      <c r="M2045" s="279"/>
      <c r="N2045" s="280"/>
      <c r="O2045" s="280"/>
      <c r="P2045" s="280"/>
      <c r="Q2045" s="280"/>
      <c r="R2045" s="280"/>
      <c r="S2045" s="280"/>
      <c r="T2045" s="281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2" t="s">
        <v>268</v>
      </c>
      <c r="AU2045" s="282" t="s">
        <v>93</v>
      </c>
      <c r="AV2045" s="16" t="s">
        <v>231</v>
      </c>
      <c r="AW2045" s="16" t="s">
        <v>34</v>
      </c>
      <c r="AX2045" s="16" t="s">
        <v>82</v>
      </c>
      <c r="AY2045" s="282" t="s">
        <v>224</v>
      </c>
    </row>
    <row r="2046" s="2" customFormat="1" ht="37.8" customHeight="1">
      <c r="A2046" s="41"/>
      <c r="B2046" s="42"/>
      <c r="C2046" s="286" t="s">
        <v>2038</v>
      </c>
      <c r="D2046" s="286" t="s">
        <v>572</v>
      </c>
      <c r="E2046" s="287" t="s">
        <v>2039</v>
      </c>
      <c r="F2046" s="288" t="s">
        <v>2040</v>
      </c>
      <c r="G2046" s="289" t="s">
        <v>595</v>
      </c>
      <c r="H2046" s="290">
        <v>52</v>
      </c>
      <c r="I2046" s="291"/>
      <c r="J2046" s="292">
        <f>ROUND(I2046*H2046,2)</f>
        <v>0</v>
      </c>
      <c r="K2046" s="288" t="s">
        <v>19</v>
      </c>
      <c r="L2046" s="293"/>
      <c r="M2046" s="294" t="s">
        <v>19</v>
      </c>
      <c r="N2046" s="295" t="s">
        <v>46</v>
      </c>
      <c r="O2046" s="87"/>
      <c r="P2046" s="225">
        <f>O2046*H2046</f>
        <v>0</v>
      </c>
      <c r="Q2046" s="225">
        <v>0.01553</v>
      </c>
      <c r="R2046" s="225">
        <f>Q2046*H2046</f>
        <v>0.80756000000000006</v>
      </c>
      <c r="S2046" s="225">
        <v>0</v>
      </c>
      <c r="T2046" s="226">
        <f>S2046*H2046</f>
        <v>0</v>
      </c>
      <c r="U2046" s="41"/>
      <c r="V2046" s="41"/>
      <c r="W2046" s="41"/>
      <c r="X2046" s="41"/>
      <c r="Y2046" s="41"/>
      <c r="Z2046" s="41"/>
      <c r="AA2046" s="41"/>
      <c r="AB2046" s="41"/>
      <c r="AC2046" s="41"/>
      <c r="AD2046" s="41"/>
      <c r="AE2046" s="41"/>
      <c r="AR2046" s="227" t="s">
        <v>254</v>
      </c>
      <c r="AT2046" s="227" t="s">
        <v>572</v>
      </c>
      <c r="AU2046" s="227" t="s">
        <v>93</v>
      </c>
      <c r="AY2046" s="20" t="s">
        <v>224</v>
      </c>
      <c r="BE2046" s="228">
        <f>IF(N2046="základní",J2046,0)</f>
        <v>0</v>
      </c>
      <c r="BF2046" s="228">
        <f>IF(N2046="snížená",J2046,0)</f>
        <v>0</v>
      </c>
      <c r="BG2046" s="228">
        <f>IF(N2046="zákl. přenesená",J2046,0)</f>
        <v>0</v>
      </c>
      <c r="BH2046" s="228">
        <f>IF(N2046="sníž. přenesená",J2046,0)</f>
        <v>0</v>
      </c>
      <c r="BI2046" s="228">
        <f>IF(N2046="nulová",J2046,0)</f>
        <v>0</v>
      </c>
      <c r="BJ2046" s="20" t="s">
        <v>93</v>
      </c>
      <c r="BK2046" s="228">
        <f>ROUND(I2046*H2046,2)</f>
        <v>0</v>
      </c>
      <c r="BL2046" s="20" t="s">
        <v>231</v>
      </c>
      <c r="BM2046" s="227" t="s">
        <v>2041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2042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82</v>
      </c>
      <c r="G2048" s="230"/>
      <c r="H2048" s="234">
        <v>1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2043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82</v>
      </c>
      <c r="G2050" s="230"/>
      <c r="H2050" s="234">
        <v>1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2044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231</v>
      </c>
      <c r="G2052" s="230"/>
      <c r="H2052" s="234">
        <v>4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4" customFormat="1">
      <c r="A2053" s="14"/>
      <c r="B2053" s="246"/>
      <c r="C2053" s="247"/>
      <c r="D2053" s="231" t="s">
        <v>268</v>
      </c>
      <c r="E2053" s="248" t="s">
        <v>19</v>
      </c>
      <c r="F2053" s="249" t="s">
        <v>2045</v>
      </c>
      <c r="G2053" s="247"/>
      <c r="H2053" s="248" t="s">
        <v>19</v>
      </c>
      <c r="I2053" s="250"/>
      <c r="J2053" s="247"/>
      <c r="K2053" s="247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268</v>
      </c>
      <c r="AU2053" s="255" t="s">
        <v>93</v>
      </c>
      <c r="AV2053" s="14" t="s">
        <v>82</v>
      </c>
      <c r="AW2053" s="14" t="s">
        <v>34</v>
      </c>
      <c r="AX2053" s="14" t="s">
        <v>74</v>
      </c>
      <c r="AY2053" s="255" t="s">
        <v>224</v>
      </c>
    </row>
    <row r="2054" s="13" customFormat="1">
      <c r="A2054" s="13"/>
      <c r="B2054" s="229"/>
      <c r="C2054" s="230"/>
      <c r="D2054" s="231" t="s">
        <v>268</v>
      </c>
      <c r="E2054" s="232" t="s">
        <v>19</v>
      </c>
      <c r="F2054" s="233" t="s">
        <v>246</v>
      </c>
      <c r="G2054" s="230"/>
      <c r="H2054" s="234">
        <v>6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268</v>
      </c>
      <c r="AU2054" s="240" t="s">
        <v>93</v>
      </c>
      <c r="AV2054" s="13" t="s">
        <v>93</v>
      </c>
      <c r="AW2054" s="13" t="s">
        <v>34</v>
      </c>
      <c r="AX2054" s="13" t="s">
        <v>74</v>
      </c>
      <c r="AY2054" s="240" t="s">
        <v>224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2046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3" customFormat="1">
      <c r="A2056" s="13"/>
      <c r="B2056" s="229"/>
      <c r="C2056" s="230"/>
      <c r="D2056" s="231" t="s">
        <v>268</v>
      </c>
      <c r="E2056" s="232" t="s">
        <v>19</v>
      </c>
      <c r="F2056" s="233" t="s">
        <v>108</v>
      </c>
      <c r="G2056" s="230"/>
      <c r="H2056" s="234">
        <v>3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0" t="s">
        <v>268</v>
      </c>
      <c r="AU2056" s="240" t="s">
        <v>93</v>
      </c>
      <c r="AV2056" s="13" t="s">
        <v>93</v>
      </c>
      <c r="AW2056" s="13" t="s">
        <v>34</v>
      </c>
      <c r="AX2056" s="13" t="s">
        <v>74</v>
      </c>
      <c r="AY2056" s="240" t="s">
        <v>224</v>
      </c>
    </row>
    <row r="2057" s="14" customFormat="1">
      <c r="A2057" s="14"/>
      <c r="B2057" s="246"/>
      <c r="C2057" s="247"/>
      <c r="D2057" s="231" t="s">
        <v>268</v>
      </c>
      <c r="E2057" s="248" t="s">
        <v>19</v>
      </c>
      <c r="F2057" s="249" t="s">
        <v>2047</v>
      </c>
      <c r="G2057" s="247"/>
      <c r="H2057" s="248" t="s">
        <v>19</v>
      </c>
      <c r="I2057" s="250"/>
      <c r="J2057" s="247"/>
      <c r="K2057" s="247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268</v>
      </c>
      <c r="AU2057" s="255" t="s">
        <v>93</v>
      </c>
      <c r="AV2057" s="14" t="s">
        <v>82</v>
      </c>
      <c r="AW2057" s="14" t="s">
        <v>34</v>
      </c>
      <c r="AX2057" s="14" t="s">
        <v>74</v>
      </c>
      <c r="AY2057" s="255" t="s">
        <v>224</v>
      </c>
    </row>
    <row r="2058" s="13" customFormat="1">
      <c r="A2058" s="13"/>
      <c r="B2058" s="229"/>
      <c r="C2058" s="230"/>
      <c r="D2058" s="231" t="s">
        <v>268</v>
      </c>
      <c r="E2058" s="232" t="s">
        <v>19</v>
      </c>
      <c r="F2058" s="233" t="s">
        <v>231</v>
      </c>
      <c r="G2058" s="230"/>
      <c r="H2058" s="234">
        <v>4</v>
      </c>
      <c r="I2058" s="235"/>
      <c r="J2058" s="230"/>
      <c r="K2058" s="230"/>
      <c r="L2058" s="236"/>
      <c r="M2058" s="237"/>
      <c r="N2058" s="238"/>
      <c r="O2058" s="238"/>
      <c r="P2058" s="238"/>
      <c r="Q2058" s="238"/>
      <c r="R2058" s="238"/>
      <c r="S2058" s="238"/>
      <c r="T2058" s="23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0" t="s">
        <v>268</v>
      </c>
      <c r="AU2058" s="240" t="s">
        <v>93</v>
      </c>
      <c r="AV2058" s="13" t="s">
        <v>93</v>
      </c>
      <c r="AW2058" s="13" t="s">
        <v>34</v>
      </c>
      <c r="AX2058" s="13" t="s">
        <v>74</v>
      </c>
      <c r="AY2058" s="240" t="s">
        <v>224</v>
      </c>
    </row>
    <row r="2059" s="14" customFormat="1">
      <c r="A2059" s="14"/>
      <c r="B2059" s="246"/>
      <c r="C2059" s="247"/>
      <c r="D2059" s="231" t="s">
        <v>268</v>
      </c>
      <c r="E2059" s="248" t="s">
        <v>19</v>
      </c>
      <c r="F2059" s="249" t="s">
        <v>2048</v>
      </c>
      <c r="G2059" s="247"/>
      <c r="H2059" s="248" t="s">
        <v>19</v>
      </c>
      <c r="I2059" s="250"/>
      <c r="J2059" s="247"/>
      <c r="K2059" s="247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268</v>
      </c>
      <c r="AU2059" s="255" t="s">
        <v>93</v>
      </c>
      <c r="AV2059" s="14" t="s">
        <v>82</v>
      </c>
      <c r="AW2059" s="14" t="s">
        <v>34</v>
      </c>
      <c r="AX2059" s="14" t="s">
        <v>74</v>
      </c>
      <c r="AY2059" s="255" t="s">
        <v>224</v>
      </c>
    </row>
    <row r="2060" s="13" customFormat="1">
      <c r="A2060" s="13"/>
      <c r="B2060" s="229"/>
      <c r="C2060" s="230"/>
      <c r="D2060" s="231" t="s">
        <v>268</v>
      </c>
      <c r="E2060" s="232" t="s">
        <v>19</v>
      </c>
      <c r="F2060" s="233" t="s">
        <v>108</v>
      </c>
      <c r="G2060" s="230"/>
      <c r="H2060" s="234">
        <v>3</v>
      </c>
      <c r="I2060" s="235"/>
      <c r="J2060" s="230"/>
      <c r="K2060" s="230"/>
      <c r="L2060" s="236"/>
      <c r="M2060" s="237"/>
      <c r="N2060" s="238"/>
      <c r="O2060" s="238"/>
      <c r="P2060" s="238"/>
      <c r="Q2060" s="238"/>
      <c r="R2060" s="238"/>
      <c r="S2060" s="238"/>
      <c r="T2060" s="23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0" t="s">
        <v>268</v>
      </c>
      <c r="AU2060" s="240" t="s">
        <v>93</v>
      </c>
      <c r="AV2060" s="13" t="s">
        <v>93</v>
      </c>
      <c r="AW2060" s="13" t="s">
        <v>34</v>
      </c>
      <c r="AX2060" s="13" t="s">
        <v>74</v>
      </c>
      <c r="AY2060" s="240" t="s">
        <v>224</v>
      </c>
    </row>
    <row r="2061" s="14" customFormat="1">
      <c r="A2061" s="14"/>
      <c r="B2061" s="246"/>
      <c r="C2061" s="247"/>
      <c r="D2061" s="231" t="s">
        <v>268</v>
      </c>
      <c r="E2061" s="248" t="s">
        <v>19</v>
      </c>
      <c r="F2061" s="249" t="s">
        <v>2049</v>
      </c>
      <c r="G2061" s="247"/>
      <c r="H2061" s="248" t="s">
        <v>19</v>
      </c>
      <c r="I2061" s="250"/>
      <c r="J2061" s="247"/>
      <c r="K2061" s="247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5" t="s">
        <v>268</v>
      </c>
      <c r="AU2061" s="255" t="s">
        <v>93</v>
      </c>
      <c r="AV2061" s="14" t="s">
        <v>82</v>
      </c>
      <c r="AW2061" s="14" t="s">
        <v>34</v>
      </c>
      <c r="AX2061" s="14" t="s">
        <v>74</v>
      </c>
      <c r="AY2061" s="255" t="s">
        <v>224</v>
      </c>
    </row>
    <row r="2062" s="13" customFormat="1">
      <c r="A2062" s="13"/>
      <c r="B2062" s="229"/>
      <c r="C2062" s="230"/>
      <c r="D2062" s="231" t="s">
        <v>268</v>
      </c>
      <c r="E2062" s="232" t="s">
        <v>19</v>
      </c>
      <c r="F2062" s="233" t="s">
        <v>108</v>
      </c>
      <c r="G2062" s="230"/>
      <c r="H2062" s="234">
        <v>3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0" t="s">
        <v>268</v>
      </c>
      <c r="AU2062" s="240" t="s">
        <v>93</v>
      </c>
      <c r="AV2062" s="13" t="s">
        <v>93</v>
      </c>
      <c r="AW2062" s="13" t="s">
        <v>34</v>
      </c>
      <c r="AX2062" s="13" t="s">
        <v>74</v>
      </c>
      <c r="AY2062" s="240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2050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231</v>
      </c>
      <c r="G2064" s="230"/>
      <c r="H2064" s="234">
        <v>4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4" customFormat="1">
      <c r="A2065" s="14"/>
      <c r="B2065" s="246"/>
      <c r="C2065" s="247"/>
      <c r="D2065" s="231" t="s">
        <v>268</v>
      </c>
      <c r="E2065" s="248" t="s">
        <v>19</v>
      </c>
      <c r="F2065" s="249" t="s">
        <v>1996</v>
      </c>
      <c r="G2065" s="247"/>
      <c r="H2065" s="248" t="s">
        <v>19</v>
      </c>
      <c r="I2065" s="250"/>
      <c r="J2065" s="247"/>
      <c r="K2065" s="247"/>
      <c r="L2065" s="251"/>
      <c r="M2065" s="252"/>
      <c r="N2065" s="253"/>
      <c r="O2065" s="253"/>
      <c r="P2065" s="253"/>
      <c r="Q2065" s="253"/>
      <c r="R2065" s="253"/>
      <c r="S2065" s="253"/>
      <c r="T2065" s="25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5" t="s">
        <v>268</v>
      </c>
      <c r="AU2065" s="255" t="s">
        <v>93</v>
      </c>
      <c r="AV2065" s="14" t="s">
        <v>82</v>
      </c>
      <c r="AW2065" s="14" t="s">
        <v>34</v>
      </c>
      <c r="AX2065" s="14" t="s">
        <v>74</v>
      </c>
      <c r="AY2065" s="255" t="s">
        <v>224</v>
      </c>
    </row>
    <row r="2066" s="13" customFormat="1">
      <c r="A2066" s="13"/>
      <c r="B2066" s="229"/>
      <c r="C2066" s="230"/>
      <c r="D2066" s="231" t="s">
        <v>268</v>
      </c>
      <c r="E2066" s="232" t="s">
        <v>19</v>
      </c>
      <c r="F2066" s="233" t="s">
        <v>82</v>
      </c>
      <c r="G2066" s="230"/>
      <c r="H2066" s="234">
        <v>1</v>
      </c>
      <c r="I2066" s="235"/>
      <c r="J2066" s="230"/>
      <c r="K2066" s="230"/>
      <c r="L2066" s="236"/>
      <c r="M2066" s="237"/>
      <c r="N2066" s="238"/>
      <c r="O2066" s="238"/>
      <c r="P2066" s="238"/>
      <c r="Q2066" s="238"/>
      <c r="R2066" s="238"/>
      <c r="S2066" s="238"/>
      <c r="T2066" s="23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0" t="s">
        <v>268</v>
      </c>
      <c r="AU2066" s="240" t="s">
        <v>93</v>
      </c>
      <c r="AV2066" s="13" t="s">
        <v>93</v>
      </c>
      <c r="AW2066" s="13" t="s">
        <v>34</v>
      </c>
      <c r="AX2066" s="13" t="s">
        <v>74</v>
      </c>
      <c r="AY2066" s="240" t="s">
        <v>224</v>
      </c>
    </row>
    <row r="2067" s="14" customFormat="1">
      <c r="A2067" s="14"/>
      <c r="B2067" s="246"/>
      <c r="C2067" s="247"/>
      <c r="D2067" s="231" t="s">
        <v>268</v>
      </c>
      <c r="E2067" s="248" t="s">
        <v>19</v>
      </c>
      <c r="F2067" s="249" t="s">
        <v>1997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268</v>
      </c>
      <c r="AU2067" s="255" t="s">
        <v>93</v>
      </c>
      <c r="AV2067" s="14" t="s">
        <v>82</v>
      </c>
      <c r="AW2067" s="14" t="s">
        <v>34</v>
      </c>
      <c r="AX2067" s="14" t="s">
        <v>74</v>
      </c>
      <c r="AY2067" s="255" t="s">
        <v>224</v>
      </c>
    </row>
    <row r="2068" s="13" customFormat="1">
      <c r="A2068" s="13"/>
      <c r="B2068" s="229"/>
      <c r="C2068" s="230"/>
      <c r="D2068" s="231" t="s">
        <v>268</v>
      </c>
      <c r="E2068" s="232" t="s">
        <v>19</v>
      </c>
      <c r="F2068" s="233" t="s">
        <v>82</v>
      </c>
      <c r="G2068" s="230"/>
      <c r="H2068" s="234">
        <v>1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268</v>
      </c>
      <c r="AU2068" s="240" t="s">
        <v>93</v>
      </c>
      <c r="AV2068" s="13" t="s">
        <v>93</v>
      </c>
      <c r="AW2068" s="13" t="s">
        <v>34</v>
      </c>
      <c r="AX2068" s="13" t="s">
        <v>74</v>
      </c>
      <c r="AY2068" s="240" t="s">
        <v>224</v>
      </c>
    </row>
    <row r="2069" s="14" customFormat="1">
      <c r="A2069" s="14"/>
      <c r="B2069" s="246"/>
      <c r="C2069" s="247"/>
      <c r="D2069" s="231" t="s">
        <v>268</v>
      </c>
      <c r="E2069" s="248" t="s">
        <v>19</v>
      </c>
      <c r="F2069" s="249" t="s">
        <v>1998</v>
      </c>
      <c r="G2069" s="247"/>
      <c r="H2069" s="248" t="s">
        <v>19</v>
      </c>
      <c r="I2069" s="250"/>
      <c r="J2069" s="247"/>
      <c r="K2069" s="247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5" t="s">
        <v>268</v>
      </c>
      <c r="AU2069" s="255" t="s">
        <v>93</v>
      </c>
      <c r="AV2069" s="14" t="s">
        <v>82</v>
      </c>
      <c r="AW2069" s="14" t="s">
        <v>34</v>
      </c>
      <c r="AX2069" s="14" t="s">
        <v>74</v>
      </c>
      <c r="AY2069" s="255" t="s">
        <v>224</v>
      </c>
    </row>
    <row r="2070" s="13" customFormat="1">
      <c r="A2070" s="13"/>
      <c r="B2070" s="229"/>
      <c r="C2070" s="230"/>
      <c r="D2070" s="231" t="s">
        <v>268</v>
      </c>
      <c r="E2070" s="232" t="s">
        <v>19</v>
      </c>
      <c r="F2070" s="233" t="s">
        <v>93</v>
      </c>
      <c r="G2070" s="230"/>
      <c r="H2070" s="234">
        <v>2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0" t="s">
        <v>268</v>
      </c>
      <c r="AU2070" s="240" t="s">
        <v>93</v>
      </c>
      <c r="AV2070" s="13" t="s">
        <v>93</v>
      </c>
      <c r="AW2070" s="13" t="s">
        <v>34</v>
      </c>
      <c r="AX2070" s="13" t="s">
        <v>74</v>
      </c>
      <c r="AY2070" s="240" t="s">
        <v>224</v>
      </c>
    </row>
    <row r="2071" s="14" customFormat="1">
      <c r="A2071" s="14"/>
      <c r="B2071" s="246"/>
      <c r="C2071" s="247"/>
      <c r="D2071" s="231" t="s">
        <v>268</v>
      </c>
      <c r="E2071" s="248" t="s">
        <v>19</v>
      </c>
      <c r="F2071" s="249" t="s">
        <v>1999</v>
      </c>
      <c r="G2071" s="247"/>
      <c r="H2071" s="248" t="s">
        <v>19</v>
      </c>
      <c r="I2071" s="250"/>
      <c r="J2071" s="247"/>
      <c r="K2071" s="247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5" t="s">
        <v>268</v>
      </c>
      <c r="AU2071" s="255" t="s">
        <v>93</v>
      </c>
      <c r="AV2071" s="14" t="s">
        <v>82</v>
      </c>
      <c r="AW2071" s="14" t="s">
        <v>34</v>
      </c>
      <c r="AX2071" s="14" t="s">
        <v>74</v>
      </c>
      <c r="AY2071" s="255" t="s">
        <v>224</v>
      </c>
    </row>
    <row r="2072" s="13" customFormat="1">
      <c r="A2072" s="13"/>
      <c r="B2072" s="229"/>
      <c r="C2072" s="230"/>
      <c r="D2072" s="231" t="s">
        <v>268</v>
      </c>
      <c r="E2072" s="232" t="s">
        <v>19</v>
      </c>
      <c r="F2072" s="233" t="s">
        <v>93</v>
      </c>
      <c r="G2072" s="230"/>
      <c r="H2072" s="234">
        <v>2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0" t="s">
        <v>268</v>
      </c>
      <c r="AU2072" s="240" t="s">
        <v>93</v>
      </c>
      <c r="AV2072" s="13" t="s">
        <v>93</v>
      </c>
      <c r="AW2072" s="13" t="s">
        <v>34</v>
      </c>
      <c r="AX2072" s="13" t="s">
        <v>74</v>
      </c>
      <c r="AY2072" s="240" t="s">
        <v>224</v>
      </c>
    </row>
    <row r="2073" s="14" customFormat="1">
      <c r="A2073" s="14"/>
      <c r="B2073" s="246"/>
      <c r="C2073" s="247"/>
      <c r="D2073" s="231" t="s">
        <v>268</v>
      </c>
      <c r="E2073" s="248" t="s">
        <v>19</v>
      </c>
      <c r="F2073" s="249" t="s">
        <v>2000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268</v>
      </c>
      <c r="AU2073" s="255" t="s">
        <v>93</v>
      </c>
      <c r="AV2073" s="14" t="s">
        <v>82</v>
      </c>
      <c r="AW2073" s="14" t="s">
        <v>34</v>
      </c>
      <c r="AX2073" s="14" t="s">
        <v>74</v>
      </c>
      <c r="AY2073" s="255" t="s">
        <v>224</v>
      </c>
    </row>
    <row r="2074" s="13" customFormat="1">
      <c r="A2074" s="13"/>
      <c r="B2074" s="229"/>
      <c r="C2074" s="230"/>
      <c r="D2074" s="231" t="s">
        <v>268</v>
      </c>
      <c r="E2074" s="232" t="s">
        <v>19</v>
      </c>
      <c r="F2074" s="233" t="s">
        <v>82</v>
      </c>
      <c r="G2074" s="230"/>
      <c r="H2074" s="234">
        <v>1</v>
      </c>
      <c r="I2074" s="235"/>
      <c r="J2074" s="230"/>
      <c r="K2074" s="230"/>
      <c r="L2074" s="236"/>
      <c r="M2074" s="237"/>
      <c r="N2074" s="238"/>
      <c r="O2074" s="238"/>
      <c r="P2074" s="238"/>
      <c r="Q2074" s="238"/>
      <c r="R2074" s="238"/>
      <c r="S2074" s="238"/>
      <c r="T2074" s="23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0" t="s">
        <v>268</v>
      </c>
      <c r="AU2074" s="240" t="s">
        <v>93</v>
      </c>
      <c r="AV2074" s="13" t="s">
        <v>93</v>
      </c>
      <c r="AW2074" s="13" t="s">
        <v>34</v>
      </c>
      <c r="AX2074" s="13" t="s">
        <v>74</v>
      </c>
      <c r="AY2074" s="240" t="s">
        <v>224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2051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93</v>
      </c>
      <c r="G2076" s="230"/>
      <c r="H2076" s="234">
        <v>2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74</v>
      </c>
      <c r="AY2076" s="240" t="s">
        <v>224</v>
      </c>
    </row>
    <row r="2077" s="14" customFormat="1">
      <c r="A2077" s="14"/>
      <c r="B2077" s="246"/>
      <c r="C2077" s="247"/>
      <c r="D2077" s="231" t="s">
        <v>268</v>
      </c>
      <c r="E2077" s="248" t="s">
        <v>19</v>
      </c>
      <c r="F2077" s="249" t="s">
        <v>2052</v>
      </c>
      <c r="G2077" s="247"/>
      <c r="H2077" s="248" t="s">
        <v>19</v>
      </c>
      <c r="I2077" s="250"/>
      <c r="J2077" s="247"/>
      <c r="K2077" s="247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268</v>
      </c>
      <c r="AU2077" s="255" t="s">
        <v>93</v>
      </c>
      <c r="AV2077" s="14" t="s">
        <v>82</v>
      </c>
      <c r="AW2077" s="14" t="s">
        <v>34</v>
      </c>
      <c r="AX2077" s="14" t="s">
        <v>74</v>
      </c>
      <c r="AY2077" s="255" t="s">
        <v>224</v>
      </c>
    </row>
    <row r="2078" s="13" customFormat="1">
      <c r="A2078" s="13"/>
      <c r="B2078" s="229"/>
      <c r="C2078" s="230"/>
      <c r="D2078" s="231" t="s">
        <v>268</v>
      </c>
      <c r="E2078" s="232" t="s">
        <v>19</v>
      </c>
      <c r="F2078" s="233" t="s">
        <v>108</v>
      </c>
      <c r="G2078" s="230"/>
      <c r="H2078" s="234">
        <v>3</v>
      </c>
      <c r="I2078" s="235"/>
      <c r="J2078" s="230"/>
      <c r="K2078" s="230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268</v>
      </c>
      <c r="AU2078" s="240" t="s">
        <v>93</v>
      </c>
      <c r="AV2078" s="13" t="s">
        <v>93</v>
      </c>
      <c r="AW2078" s="13" t="s">
        <v>34</v>
      </c>
      <c r="AX2078" s="13" t="s">
        <v>74</v>
      </c>
      <c r="AY2078" s="240" t="s">
        <v>224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2053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82</v>
      </c>
      <c r="G2080" s="230"/>
      <c r="H2080" s="234">
        <v>1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74</v>
      </c>
      <c r="AY2080" s="240" t="s">
        <v>224</v>
      </c>
    </row>
    <row r="2081" s="14" customFormat="1">
      <c r="A2081" s="14"/>
      <c r="B2081" s="246"/>
      <c r="C2081" s="247"/>
      <c r="D2081" s="231" t="s">
        <v>268</v>
      </c>
      <c r="E2081" s="248" t="s">
        <v>19</v>
      </c>
      <c r="F2081" s="249" t="s">
        <v>2054</v>
      </c>
      <c r="G2081" s="247"/>
      <c r="H2081" s="248" t="s">
        <v>19</v>
      </c>
      <c r="I2081" s="250"/>
      <c r="J2081" s="247"/>
      <c r="K2081" s="247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268</v>
      </c>
      <c r="AU2081" s="255" t="s">
        <v>93</v>
      </c>
      <c r="AV2081" s="14" t="s">
        <v>82</v>
      </c>
      <c r="AW2081" s="14" t="s">
        <v>34</v>
      </c>
      <c r="AX2081" s="14" t="s">
        <v>74</v>
      </c>
      <c r="AY2081" s="255" t="s">
        <v>224</v>
      </c>
    </row>
    <row r="2082" s="13" customFormat="1">
      <c r="A2082" s="13"/>
      <c r="B2082" s="229"/>
      <c r="C2082" s="230"/>
      <c r="D2082" s="231" t="s">
        <v>268</v>
      </c>
      <c r="E2082" s="232" t="s">
        <v>19</v>
      </c>
      <c r="F2082" s="233" t="s">
        <v>82</v>
      </c>
      <c r="G2082" s="230"/>
      <c r="H2082" s="234">
        <v>1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0" t="s">
        <v>268</v>
      </c>
      <c r="AU2082" s="240" t="s">
        <v>93</v>
      </c>
      <c r="AV2082" s="13" t="s">
        <v>93</v>
      </c>
      <c r="AW2082" s="13" t="s">
        <v>34</v>
      </c>
      <c r="AX2082" s="13" t="s">
        <v>74</v>
      </c>
      <c r="AY2082" s="240" t="s">
        <v>224</v>
      </c>
    </row>
    <row r="2083" s="14" customFormat="1">
      <c r="A2083" s="14"/>
      <c r="B2083" s="246"/>
      <c r="C2083" s="247"/>
      <c r="D2083" s="231" t="s">
        <v>268</v>
      </c>
      <c r="E2083" s="248" t="s">
        <v>19</v>
      </c>
      <c r="F2083" s="249" t="s">
        <v>2055</v>
      </c>
      <c r="G2083" s="247"/>
      <c r="H2083" s="248" t="s">
        <v>19</v>
      </c>
      <c r="I2083" s="250"/>
      <c r="J2083" s="247"/>
      <c r="K2083" s="247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5" t="s">
        <v>268</v>
      </c>
      <c r="AU2083" s="255" t="s">
        <v>93</v>
      </c>
      <c r="AV2083" s="14" t="s">
        <v>82</v>
      </c>
      <c r="AW2083" s="14" t="s">
        <v>34</v>
      </c>
      <c r="AX2083" s="14" t="s">
        <v>74</v>
      </c>
      <c r="AY2083" s="255" t="s">
        <v>224</v>
      </c>
    </row>
    <row r="2084" s="13" customFormat="1">
      <c r="A2084" s="13"/>
      <c r="B2084" s="229"/>
      <c r="C2084" s="230"/>
      <c r="D2084" s="231" t="s">
        <v>268</v>
      </c>
      <c r="E2084" s="232" t="s">
        <v>19</v>
      </c>
      <c r="F2084" s="233" t="s">
        <v>108</v>
      </c>
      <c r="G2084" s="230"/>
      <c r="H2084" s="234">
        <v>3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0" t="s">
        <v>268</v>
      </c>
      <c r="AU2084" s="240" t="s">
        <v>93</v>
      </c>
      <c r="AV2084" s="13" t="s">
        <v>93</v>
      </c>
      <c r="AW2084" s="13" t="s">
        <v>34</v>
      </c>
      <c r="AX2084" s="13" t="s">
        <v>74</v>
      </c>
      <c r="AY2084" s="240" t="s">
        <v>224</v>
      </c>
    </row>
    <row r="2085" s="14" customFormat="1">
      <c r="A2085" s="14"/>
      <c r="B2085" s="246"/>
      <c r="C2085" s="247"/>
      <c r="D2085" s="231" t="s">
        <v>268</v>
      </c>
      <c r="E2085" s="248" t="s">
        <v>19</v>
      </c>
      <c r="F2085" s="249" t="s">
        <v>2056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268</v>
      </c>
      <c r="AU2085" s="255" t="s">
        <v>93</v>
      </c>
      <c r="AV2085" s="14" t="s">
        <v>82</v>
      </c>
      <c r="AW2085" s="14" t="s">
        <v>34</v>
      </c>
      <c r="AX2085" s="14" t="s">
        <v>74</v>
      </c>
      <c r="AY2085" s="255" t="s">
        <v>224</v>
      </c>
    </row>
    <row r="2086" s="13" customFormat="1">
      <c r="A2086" s="13"/>
      <c r="B2086" s="229"/>
      <c r="C2086" s="230"/>
      <c r="D2086" s="231" t="s">
        <v>268</v>
      </c>
      <c r="E2086" s="232" t="s">
        <v>19</v>
      </c>
      <c r="F2086" s="233" t="s">
        <v>231</v>
      </c>
      <c r="G2086" s="230"/>
      <c r="H2086" s="234">
        <v>4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0" t="s">
        <v>268</v>
      </c>
      <c r="AU2086" s="240" t="s">
        <v>93</v>
      </c>
      <c r="AV2086" s="13" t="s">
        <v>93</v>
      </c>
      <c r="AW2086" s="13" t="s">
        <v>34</v>
      </c>
      <c r="AX2086" s="13" t="s">
        <v>74</v>
      </c>
      <c r="AY2086" s="240" t="s">
        <v>224</v>
      </c>
    </row>
    <row r="2087" s="14" customFormat="1">
      <c r="A2087" s="14"/>
      <c r="B2087" s="246"/>
      <c r="C2087" s="247"/>
      <c r="D2087" s="231" t="s">
        <v>268</v>
      </c>
      <c r="E2087" s="248" t="s">
        <v>19</v>
      </c>
      <c r="F2087" s="249" t="s">
        <v>2057</v>
      </c>
      <c r="G2087" s="247"/>
      <c r="H2087" s="248" t="s">
        <v>19</v>
      </c>
      <c r="I2087" s="250"/>
      <c r="J2087" s="247"/>
      <c r="K2087" s="247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5" t="s">
        <v>268</v>
      </c>
      <c r="AU2087" s="255" t="s">
        <v>93</v>
      </c>
      <c r="AV2087" s="14" t="s">
        <v>82</v>
      </c>
      <c r="AW2087" s="14" t="s">
        <v>34</v>
      </c>
      <c r="AX2087" s="14" t="s">
        <v>74</v>
      </c>
      <c r="AY2087" s="255" t="s">
        <v>224</v>
      </c>
    </row>
    <row r="2088" s="13" customFormat="1">
      <c r="A2088" s="13"/>
      <c r="B2088" s="229"/>
      <c r="C2088" s="230"/>
      <c r="D2088" s="231" t="s">
        <v>268</v>
      </c>
      <c r="E2088" s="232" t="s">
        <v>19</v>
      </c>
      <c r="F2088" s="233" t="s">
        <v>82</v>
      </c>
      <c r="G2088" s="230"/>
      <c r="H2088" s="234">
        <v>1</v>
      </c>
      <c r="I2088" s="235"/>
      <c r="J2088" s="230"/>
      <c r="K2088" s="230"/>
      <c r="L2088" s="236"/>
      <c r="M2088" s="237"/>
      <c r="N2088" s="238"/>
      <c r="O2088" s="238"/>
      <c r="P2088" s="238"/>
      <c r="Q2088" s="238"/>
      <c r="R2088" s="238"/>
      <c r="S2088" s="238"/>
      <c r="T2088" s="23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0" t="s">
        <v>268</v>
      </c>
      <c r="AU2088" s="240" t="s">
        <v>93</v>
      </c>
      <c r="AV2088" s="13" t="s">
        <v>93</v>
      </c>
      <c r="AW2088" s="13" t="s">
        <v>34</v>
      </c>
      <c r="AX2088" s="13" t="s">
        <v>74</v>
      </c>
      <c r="AY2088" s="240" t="s">
        <v>224</v>
      </c>
    </row>
    <row r="2089" s="14" customFormat="1">
      <c r="A2089" s="14"/>
      <c r="B2089" s="246"/>
      <c r="C2089" s="247"/>
      <c r="D2089" s="231" t="s">
        <v>268</v>
      </c>
      <c r="E2089" s="248" t="s">
        <v>19</v>
      </c>
      <c r="F2089" s="249" t="s">
        <v>2058</v>
      </c>
      <c r="G2089" s="247"/>
      <c r="H2089" s="248" t="s">
        <v>19</v>
      </c>
      <c r="I2089" s="250"/>
      <c r="J2089" s="247"/>
      <c r="K2089" s="247"/>
      <c r="L2089" s="251"/>
      <c r="M2089" s="252"/>
      <c r="N2089" s="253"/>
      <c r="O2089" s="253"/>
      <c r="P2089" s="253"/>
      <c r="Q2089" s="253"/>
      <c r="R2089" s="253"/>
      <c r="S2089" s="253"/>
      <c r="T2089" s="25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5" t="s">
        <v>268</v>
      </c>
      <c r="AU2089" s="255" t="s">
        <v>93</v>
      </c>
      <c r="AV2089" s="14" t="s">
        <v>82</v>
      </c>
      <c r="AW2089" s="14" t="s">
        <v>34</v>
      </c>
      <c r="AX2089" s="14" t="s">
        <v>74</v>
      </c>
      <c r="AY2089" s="255" t="s">
        <v>224</v>
      </c>
    </row>
    <row r="2090" s="13" customFormat="1">
      <c r="A2090" s="13"/>
      <c r="B2090" s="229"/>
      <c r="C2090" s="230"/>
      <c r="D2090" s="231" t="s">
        <v>268</v>
      </c>
      <c r="E2090" s="232" t="s">
        <v>19</v>
      </c>
      <c r="F2090" s="233" t="s">
        <v>82</v>
      </c>
      <c r="G2090" s="230"/>
      <c r="H2090" s="234">
        <v>1</v>
      </c>
      <c r="I2090" s="235"/>
      <c r="J2090" s="230"/>
      <c r="K2090" s="230"/>
      <c r="L2090" s="236"/>
      <c r="M2090" s="237"/>
      <c r="N2090" s="238"/>
      <c r="O2090" s="238"/>
      <c r="P2090" s="238"/>
      <c r="Q2090" s="238"/>
      <c r="R2090" s="238"/>
      <c r="S2090" s="238"/>
      <c r="T2090" s="23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0" t="s">
        <v>268</v>
      </c>
      <c r="AU2090" s="240" t="s">
        <v>93</v>
      </c>
      <c r="AV2090" s="13" t="s">
        <v>93</v>
      </c>
      <c r="AW2090" s="13" t="s">
        <v>34</v>
      </c>
      <c r="AX2090" s="13" t="s">
        <v>74</v>
      </c>
      <c r="AY2090" s="240" t="s">
        <v>224</v>
      </c>
    </row>
    <row r="2091" s="16" customFormat="1">
      <c r="A2091" s="16"/>
      <c r="B2091" s="272"/>
      <c r="C2091" s="273"/>
      <c r="D2091" s="231" t="s">
        <v>268</v>
      </c>
      <c r="E2091" s="274" t="s">
        <v>19</v>
      </c>
      <c r="F2091" s="275" t="s">
        <v>351</v>
      </c>
      <c r="G2091" s="273"/>
      <c r="H2091" s="276">
        <v>52</v>
      </c>
      <c r="I2091" s="277"/>
      <c r="J2091" s="273"/>
      <c r="K2091" s="273"/>
      <c r="L2091" s="278"/>
      <c r="M2091" s="279"/>
      <c r="N2091" s="280"/>
      <c r="O2091" s="280"/>
      <c r="P2091" s="280"/>
      <c r="Q2091" s="280"/>
      <c r="R2091" s="280"/>
      <c r="S2091" s="280"/>
      <c r="T2091" s="281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T2091" s="282" t="s">
        <v>268</v>
      </c>
      <c r="AU2091" s="282" t="s">
        <v>93</v>
      </c>
      <c r="AV2091" s="16" t="s">
        <v>231</v>
      </c>
      <c r="AW2091" s="16" t="s">
        <v>34</v>
      </c>
      <c r="AX2091" s="16" t="s">
        <v>82</v>
      </c>
      <c r="AY2091" s="282" t="s">
        <v>224</v>
      </c>
    </row>
    <row r="2092" s="2" customFormat="1" ht="37.8" customHeight="1">
      <c r="A2092" s="41"/>
      <c r="B2092" s="42"/>
      <c r="C2092" s="286" t="s">
        <v>2059</v>
      </c>
      <c r="D2092" s="286" t="s">
        <v>572</v>
      </c>
      <c r="E2092" s="287" t="s">
        <v>2060</v>
      </c>
      <c r="F2092" s="288" t="s">
        <v>2061</v>
      </c>
      <c r="G2092" s="289" t="s">
        <v>595</v>
      </c>
      <c r="H2092" s="290">
        <v>74</v>
      </c>
      <c r="I2092" s="291"/>
      <c r="J2092" s="292">
        <f>ROUND(I2092*H2092,2)</f>
        <v>0</v>
      </c>
      <c r="K2092" s="288" t="s">
        <v>19</v>
      </c>
      <c r="L2092" s="293"/>
      <c r="M2092" s="294" t="s">
        <v>19</v>
      </c>
      <c r="N2092" s="295" t="s">
        <v>46</v>
      </c>
      <c r="O2092" s="87"/>
      <c r="P2092" s="225">
        <f>O2092*H2092</f>
        <v>0</v>
      </c>
      <c r="Q2092" s="225">
        <v>0.01553</v>
      </c>
      <c r="R2092" s="225">
        <f>Q2092*H2092</f>
        <v>1.1492200000000001</v>
      </c>
      <c r="S2092" s="225">
        <v>0</v>
      </c>
      <c r="T2092" s="226">
        <f>S2092*H2092</f>
        <v>0</v>
      </c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R2092" s="227" t="s">
        <v>254</v>
      </c>
      <c r="AT2092" s="227" t="s">
        <v>572</v>
      </c>
      <c r="AU2092" s="227" t="s">
        <v>93</v>
      </c>
      <c r="AY2092" s="20" t="s">
        <v>224</v>
      </c>
      <c r="BE2092" s="228">
        <f>IF(N2092="základní",J2092,0)</f>
        <v>0</v>
      </c>
      <c r="BF2092" s="228">
        <f>IF(N2092="snížená",J2092,0)</f>
        <v>0</v>
      </c>
      <c r="BG2092" s="228">
        <f>IF(N2092="zákl. přenesená",J2092,0)</f>
        <v>0</v>
      </c>
      <c r="BH2092" s="228">
        <f>IF(N2092="sníž. přenesená",J2092,0)</f>
        <v>0</v>
      </c>
      <c r="BI2092" s="228">
        <f>IF(N2092="nulová",J2092,0)</f>
        <v>0</v>
      </c>
      <c r="BJ2092" s="20" t="s">
        <v>93</v>
      </c>
      <c r="BK2092" s="228">
        <f>ROUND(I2092*H2092,2)</f>
        <v>0</v>
      </c>
      <c r="BL2092" s="20" t="s">
        <v>231</v>
      </c>
      <c r="BM2092" s="227" t="s">
        <v>2062</v>
      </c>
    </row>
    <row r="2093" s="14" customFormat="1">
      <c r="A2093" s="14"/>
      <c r="B2093" s="246"/>
      <c r="C2093" s="247"/>
      <c r="D2093" s="231" t="s">
        <v>268</v>
      </c>
      <c r="E2093" s="248" t="s">
        <v>19</v>
      </c>
      <c r="F2093" s="249" t="s">
        <v>2001</v>
      </c>
      <c r="G2093" s="247"/>
      <c r="H2093" s="248" t="s">
        <v>19</v>
      </c>
      <c r="I2093" s="250"/>
      <c r="J2093" s="247"/>
      <c r="K2093" s="247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268</v>
      </c>
      <c r="AU2093" s="255" t="s">
        <v>93</v>
      </c>
      <c r="AV2093" s="14" t="s">
        <v>82</v>
      </c>
      <c r="AW2093" s="14" t="s">
        <v>34</v>
      </c>
      <c r="AX2093" s="14" t="s">
        <v>74</v>
      </c>
      <c r="AY2093" s="255" t="s">
        <v>224</v>
      </c>
    </row>
    <row r="2094" s="13" customFormat="1">
      <c r="A2094" s="13"/>
      <c r="B2094" s="229"/>
      <c r="C2094" s="230"/>
      <c r="D2094" s="231" t="s">
        <v>268</v>
      </c>
      <c r="E2094" s="232" t="s">
        <v>19</v>
      </c>
      <c r="F2094" s="233" t="s">
        <v>231</v>
      </c>
      <c r="G2094" s="230"/>
      <c r="H2094" s="234">
        <v>4</v>
      </c>
      <c r="I2094" s="235"/>
      <c r="J2094" s="230"/>
      <c r="K2094" s="230"/>
      <c r="L2094" s="236"/>
      <c r="M2094" s="237"/>
      <c r="N2094" s="238"/>
      <c r="O2094" s="238"/>
      <c r="P2094" s="238"/>
      <c r="Q2094" s="238"/>
      <c r="R2094" s="238"/>
      <c r="S2094" s="238"/>
      <c r="T2094" s="23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0" t="s">
        <v>268</v>
      </c>
      <c r="AU2094" s="240" t="s">
        <v>93</v>
      </c>
      <c r="AV2094" s="13" t="s">
        <v>93</v>
      </c>
      <c r="AW2094" s="13" t="s">
        <v>34</v>
      </c>
      <c r="AX2094" s="13" t="s">
        <v>74</v>
      </c>
      <c r="AY2094" s="240" t="s">
        <v>224</v>
      </c>
    </row>
    <row r="2095" s="14" customFormat="1">
      <c r="A2095" s="14"/>
      <c r="B2095" s="246"/>
      <c r="C2095" s="247"/>
      <c r="D2095" s="231" t="s">
        <v>268</v>
      </c>
      <c r="E2095" s="248" t="s">
        <v>19</v>
      </c>
      <c r="F2095" s="249" t="s">
        <v>2002</v>
      </c>
      <c r="G2095" s="247"/>
      <c r="H2095" s="248" t="s">
        <v>19</v>
      </c>
      <c r="I2095" s="250"/>
      <c r="J2095" s="247"/>
      <c r="K2095" s="247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268</v>
      </c>
      <c r="AU2095" s="255" t="s">
        <v>93</v>
      </c>
      <c r="AV2095" s="14" t="s">
        <v>82</v>
      </c>
      <c r="AW2095" s="14" t="s">
        <v>34</v>
      </c>
      <c r="AX2095" s="14" t="s">
        <v>74</v>
      </c>
      <c r="AY2095" s="255" t="s">
        <v>224</v>
      </c>
    </row>
    <row r="2096" s="13" customFormat="1">
      <c r="A2096" s="13"/>
      <c r="B2096" s="229"/>
      <c r="C2096" s="230"/>
      <c r="D2096" s="231" t="s">
        <v>268</v>
      </c>
      <c r="E2096" s="232" t="s">
        <v>19</v>
      </c>
      <c r="F2096" s="233" t="s">
        <v>93</v>
      </c>
      <c r="G2096" s="230"/>
      <c r="H2096" s="234">
        <v>2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268</v>
      </c>
      <c r="AU2096" s="240" t="s">
        <v>93</v>
      </c>
      <c r="AV2096" s="13" t="s">
        <v>93</v>
      </c>
      <c r="AW2096" s="13" t="s">
        <v>34</v>
      </c>
      <c r="AX2096" s="13" t="s">
        <v>74</v>
      </c>
      <c r="AY2096" s="240" t="s">
        <v>224</v>
      </c>
    </row>
    <row r="2097" s="14" customFormat="1">
      <c r="A2097" s="14"/>
      <c r="B2097" s="246"/>
      <c r="C2097" s="247"/>
      <c r="D2097" s="231" t="s">
        <v>268</v>
      </c>
      <c r="E2097" s="248" t="s">
        <v>19</v>
      </c>
      <c r="F2097" s="249" t="s">
        <v>2003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268</v>
      </c>
      <c r="AU2097" s="255" t="s">
        <v>93</v>
      </c>
      <c r="AV2097" s="14" t="s">
        <v>82</v>
      </c>
      <c r="AW2097" s="14" t="s">
        <v>34</v>
      </c>
      <c r="AX2097" s="14" t="s">
        <v>74</v>
      </c>
      <c r="AY2097" s="255" t="s">
        <v>224</v>
      </c>
    </row>
    <row r="2098" s="13" customFormat="1">
      <c r="A2098" s="13"/>
      <c r="B2098" s="229"/>
      <c r="C2098" s="230"/>
      <c r="D2098" s="231" t="s">
        <v>268</v>
      </c>
      <c r="E2098" s="232" t="s">
        <v>19</v>
      </c>
      <c r="F2098" s="233" t="s">
        <v>82</v>
      </c>
      <c r="G2098" s="230"/>
      <c r="H2098" s="234">
        <v>1</v>
      </c>
      <c r="I2098" s="235"/>
      <c r="J2098" s="230"/>
      <c r="K2098" s="230"/>
      <c r="L2098" s="236"/>
      <c r="M2098" s="237"/>
      <c r="N2098" s="238"/>
      <c r="O2098" s="238"/>
      <c r="P2098" s="238"/>
      <c r="Q2098" s="238"/>
      <c r="R2098" s="238"/>
      <c r="S2098" s="238"/>
      <c r="T2098" s="23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0" t="s">
        <v>268</v>
      </c>
      <c r="AU2098" s="240" t="s">
        <v>93</v>
      </c>
      <c r="AV2098" s="13" t="s">
        <v>93</v>
      </c>
      <c r="AW2098" s="13" t="s">
        <v>34</v>
      </c>
      <c r="AX2098" s="13" t="s">
        <v>74</v>
      </c>
      <c r="AY2098" s="240" t="s">
        <v>224</v>
      </c>
    </row>
    <row r="2099" s="14" customFormat="1">
      <c r="A2099" s="14"/>
      <c r="B2099" s="246"/>
      <c r="C2099" s="247"/>
      <c r="D2099" s="231" t="s">
        <v>268</v>
      </c>
      <c r="E2099" s="248" t="s">
        <v>19</v>
      </c>
      <c r="F2099" s="249" t="s">
        <v>2004</v>
      </c>
      <c r="G2099" s="247"/>
      <c r="H2099" s="248" t="s">
        <v>19</v>
      </c>
      <c r="I2099" s="250"/>
      <c r="J2099" s="247"/>
      <c r="K2099" s="247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268</v>
      </c>
      <c r="AU2099" s="255" t="s">
        <v>93</v>
      </c>
      <c r="AV2099" s="14" t="s">
        <v>82</v>
      </c>
      <c r="AW2099" s="14" t="s">
        <v>34</v>
      </c>
      <c r="AX2099" s="14" t="s">
        <v>74</v>
      </c>
      <c r="AY2099" s="255" t="s">
        <v>224</v>
      </c>
    </row>
    <row r="2100" s="13" customFormat="1">
      <c r="A2100" s="13"/>
      <c r="B2100" s="229"/>
      <c r="C2100" s="230"/>
      <c r="D2100" s="231" t="s">
        <v>268</v>
      </c>
      <c r="E2100" s="232" t="s">
        <v>19</v>
      </c>
      <c r="F2100" s="233" t="s">
        <v>162</v>
      </c>
      <c r="G2100" s="230"/>
      <c r="H2100" s="234">
        <v>24</v>
      </c>
      <c r="I2100" s="235"/>
      <c r="J2100" s="230"/>
      <c r="K2100" s="230"/>
      <c r="L2100" s="236"/>
      <c r="M2100" s="237"/>
      <c r="N2100" s="238"/>
      <c r="O2100" s="238"/>
      <c r="P2100" s="238"/>
      <c r="Q2100" s="238"/>
      <c r="R2100" s="238"/>
      <c r="S2100" s="238"/>
      <c r="T2100" s="23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0" t="s">
        <v>268</v>
      </c>
      <c r="AU2100" s="240" t="s">
        <v>93</v>
      </c>
      <c r="AV2100" s="13" t="s">
        <v>93</v>
      </c>
      <c r="AW2100" s="13" t="s">
        <v>34</v>
      </c>
      <c r="AX2100" s="13" t="s">
        <v>74</v>
      </c>
      <c r="AY2100" s="240" t="s">
        <v>224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2005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231</v>
      </c>
      <c r="G2102" s="230"/>
      <c r="H2102" s="234">
        <v>4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74</v>
      </c>
      <c r="AY2102" s="240" t="s">
        <v>224</v>
      </c>
    </row>
    <row r="2103" s="14" customFormat="1">
      <c r="A2103" s="14"/>
      <c r="B2103" s="246"/>
      <c r="C2103" s="247"/>
      <c r="D2103" s="231" t="s">
        <v>268</v>
      </c>
      <c r="E2103" s="248" t="s">
        <v>19</v>
      </c>
      <c r="F2103" s="249" t="s">
        <v>2006</v>
      </c>
      <c r="G2103" s="247"/>
      <c r="H2103" s="248" t="s">
        <v>19</v>
      </c>
      <c r="I2103" s="250"/>
      <c r="J2103" s="247"/>
      <c r="K2103" s="247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268</v>
      </c>
      <c r="AU2103" s="255" t="s">
        <v>93</v>
      </c>
      <c r="AV2103" s="14" t="s">
        <v>82</v>
      </c>
      <c r="AW2103" s="14" t="s">
        <v>34</v>
      </c>
      <c r="AX2103" s="14" t="s">
        <v>74</v>
      </c>
      <c r="AY2103" s="255" t="s">
        <v>224</v>
      </c>
    </row>
    <row r="2104" s="13" customFormat="1">
      <c r="A2104" s="13"/>
      <c r="B2104" s="229"/>
      <c r="C2104" s="230"/>
      <c r="D2104" s="231" t="s">
        <v>268</v>
      </c>
      <c r="E2104" s="232" t="s">
        <v>19</v>
      </c>
      <c r="F2104" s="233" t="s">
        <v>246</v>
      </c>
      <c r="G2104" s="230"/>
      <c r="H2104" s="234">
        <v>6</v>
      </c>
      <c r="I2104" s="235"/>
      <c r="J2104" s="230"/>
      <c r="K2104" s="230"/>
      <c r="L2104" s="236"/>
      <c r="M2104" s="237"/>
      <c r="N2104" s="238"/>
      <c r="O2104" s="238"/>
      <c r="P2104" s="238"/>
      <c r="Q2104" s="238"/>
      <c r="R2104" s="238"/>
      <c r="S2104" s="238"/>
      <c r="T2104" s="23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0" t="s">
        <v>268</v>
      </c>
      <c r="AU2104" s="240" t="s">
        <v>93</v>
      </c>
      <c r="AV2104" s="13" t="s">
        <v>93</v>
      </c>
      <c r="AW2104" s="13" t="s">
        <v>34</v>
      </c>
      <c r="AX2104" s="13" t="s">
        <v>74</v>
      </c>
      <c r="AY2104" s="240" t="s">
        <v>224</v>
      </c>
    </row>
    <row r="2105" s="14" customFormat="1">
      <c r="A2105" s="14"/>
      <c r="B2105" s="246"/>
      <c r="C2105" s="247"/>
      <c r="D2105" s="231" t="s">
        <v>268</v>
      </c>
      <c r="E2105" s="248" t="s">
        <v>19</v>
      </c>
      <c r="F2105" s="249" t="s">
        <v>2007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268</v>
      </c>
      <c r="AU2105" s="255" t="s">
        <v>93</v>
      </c>
      <c r="AV2105" s="14" t="s">
        <v>82</v>
      </c>
      <c r="AW2105" s="14" t="s">
        <v>34</v>
      </c>
      <c r="AX2105" s="14" t="s">
        <v>74</v>
      </c>
      <c r="AY2105" s="255" t="s">
        <v>224</v>
      </c>
    </row>
    <row r="2106" s="13" customFormat="1">
      <c r="A2106" s="13"/>
      <c r="B2106" s="229"/>
      <c r="C2106" s="230"/>
      <c r="D2106" s="231" t="s">
        <v>268</v>
      </c>
      <c r="E2106" s="232" t="s">
        <v>19</v>
      </c>
      <c r="F2106" s="233" t="s">
        <v>82</v>
      </c>
      <c r="G2106" s="230"/>
      <c r="H2106" s="234">
        <v>1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0" t="s">
        <v>268</v>
      </c>
      <c r="AU2106" s="240" t="s">
        <v>93</v>
      </c>
      <c r="AV2106" s="13" t="s">
        <v>93</v>
      </c>
      <c r="AW2106" s="13" t="s">
        <v>34</v>
      </c>
      <c r="AX2106" s="13" t="s">
        <v>74</v>
      </c>
      <c r="AY2106" s="240" t="s">
        <v>224</v>
      </c>
    </row>
    <row r="2107" s="14" customFormat="1">
      <c r="A2107" s="14"/>
      <c r="B2107" s="246"/>
      <c r="C2107" s="247"/>
      <c r="D2107" s="231" t="s">
        <v>268</v>
      </c>
      <c r="E2107" s="248" t="s">
        <v>19</v>
      </c>
      <c r="F2107" s="249" t="s">
        <v>2008</v>
      </c>
      <c r="G2107" s="247"/>
      <c r="H2107" s="248" t="s">
        <v>19</v>
      </c>
      <c r="I2107" s="250"/>
      <c r="J2107" s="247"/>
      <c r="K2107" s="247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268</v>
      </c>
      <c r="AU2107" s="255" t="s">
        <v>93</v>
      </c>
      <c r="AV2107" s="14" t="s">
        <v>82</v>
      </c>
      <c r="AW2107" s="14" t="s">
        <v>34</v>
      </c>
      <c r="AX2107" s="14" t="s">
        <v>74</v>
      </c>
      <c r="AY2107" s="255" t="s">
        <v>224</v>
      </c>
    </row>
    <row r="2108" s="13" customFormat="1">
      <c r="A2108" s="13"/>
      <c r="B2108" s="229"/>
      <c r="C2108" s="230"/>
      <c r="D2108" s="231" t="s">
        <v>268</v>
      </c>
      <c r="E2108" s="232" t="s">
        <v>19</v>
      </c>
      <c r="F2108" s="233" t="s">
        <v>93</v>
      </c>
      <c r="G2108" s="230"/>
      <c r="H2108" s="234">
        <v>2</v>
      </c>
      <c r="I2108" s="235"/>
      <c r="J2108" s="230"/>
      <c r="K2108" s="230"/>
      <c r="L2108" s="236"/>
      <c r="M2108" s="237"/>
      <c r="N2108" s="238"/>
      <c r="O2108" s="238"/>
      <c r="P2108" s="238"/>
      <c r="Q2108" s="238"/>
      <c r="R2108" s="238"/>
      <c r="S2108" s="238"/>
      <c r="T2108" s="23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0" t="s">
        <v>268</v>
      </c>
      <c r="AU2108" s="240" t="s">
        <v>93</v>
      </c>
      <c r="AV2108" s="13" t="s">
        <v>93</v>
      </c>
      <c r="AW2108" s="13" t="s">
        <v>34</v>
      </c>
      <c r="AX2108" s="13" t="s">
        <v>74</v>
      </c>
      <c r="AY2108" s="240" t="s">
        <v>224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2009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559</v>
      </c>
      <c r="G2110" s="230"/>
      <c r="H2110" s="234">
        <v>18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74</v>
      </c>
      <c r="AY2110" s="240" t="s">
        <v>224</v>
      </c>
    </row>
    <row r="2111" s="14" customFormat="1">
      <c r="A2111" s="14"/>
      <c r="B2111" s="246"/>
      <c r="C2111" s="247"/>
      <c r="D2111" s="231" t="s">
        <v>268</v>
      </c>
      <c r="E2111" s="248" t="s">
        <v>19</v>
      </c>
      <c r="F2111" s="249" t="s">
        <v>2010</v>
      </c>
      <c r="G2111" s="247"/>
      <c r="H2111" s="248" t="s">
        <v>19</v>
      </c>
      <c r="I2111" s="250"/>
      <c r="J2111" s="247"/>
      <c r="K2111" s="247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268</v>
      </c>
      <c r="AU2111" s="255" t="s">
        <v>93</v>
      </c>
      <c r="AV2111" s="14" t="s">
        <v>82</v>
      </c>
      <c r="AW2111" s="14" t="s">
        <v>34</v>
      </c>
      <c r="AX2111" s="14" t="s">
        <v>74</v>
      </c>
      <c r="AY2111" s="255" t="s">
        <v>224</v>
      </c>
    </row>
    <row r="2112" s="13" customFormat="1">
      <c r="A2112" s="13"/>
      <c r="B2112" s="229"/>
      <c r="C2112" s="230"/>
      <c r="D2112" s="231" t="s">
        <v>268</v>
      </c>
      <c r="E2112" s="232" t="s">
        <v>19</v>
      </c>
      <c r="F2112" s="233" t="s">
        <v>93</v>
      </c>
      <c r="G2112" s="230"/>
      <c r="H2112" s="234">
        <v>2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268</v>
      </c>
      <c r="AU2112" s="240" t="s">
        <v>93</v>
      </c>
      <c r="AV2112" s="13" t="s">
        <v>93</v>
      </c>
      <c r="AW2112" s="13" t="s">
        <v>34</v>
      </c>
      <c r="AX2112" s="13" t="s">
        <v>74</v>
      </c>
      <c r="AY2112" s="240" t="s">
        <v>224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2063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108</v>
      </c>
      <c r="G2114" s="230"/>
      <c r="H2114" s="234">
        <v>3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4" customFormat="1">
      <c r="A2115" s="14"/>
      <c r="B2115" s="246"/>
      <c r="C2115" s="247"/>
      <c r="D2115" s="231" t="s">
        <v>268</v>
      </c>
      <c r="E2115" s="248" t="s">
        <v>19</v>
      </c>
      <c r="F2115" s="249" t="s">
        <v>2012</v>
      </c>
      <c r="G2115" s="247"/>
      <c r="H2115" s="248" t="s">
        <v>19</v>
      </c>
      <c r="I2115" s="250"/>
      <c r="J2115" s="247"/>
      <c r="K2115" s="247"/>
      <c r="L2115" s="251"/>
      <c r="M2115" s="252"/>
      <c r="N2115" s="253"/>
      <c r="O2115" s="253"/>
      <c r="P2115" s="253"/>
      <c r="Q2115" s="253"/>
      <c r="R2115" s="253"/>
      <c r="S2115" s="253"/>
      <c r="T2115" s="25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5" t="s">
        <v>268</v>
      </c>
      <c r="AU2115" s="255" t="s">
        <v>93</v>
      </c>
      <c r="AV2115" s="14" t="s">
        <v>82</v>
      </c>
      <c r="AW2115" s="14" t="s">
        <v>34</v>
      </c>
      <c r="AX2115" s="14" t="s">
        <v>74</v>
      </c>
      <c r="AY2115" s="255" t="s">
        <v>224</v>
      </c>
    </row>
    <row r="2116" s="13" customFormat="1">
      <c r="A2116" s="13"/>
      <c r="B2116" s="229"/>
      <c r="C2116" s="230"/>
      <c r="D2116" s="231" t="s">
        <v>268</v>
      </c>
      <c r="E2116" s="232" t="s">
        <v>19</v>
      </c>
      <c r="F2116" s="233" t="s">
        <v>250</v>
      </c>
      <c r="G2116" s="230"/>
      <c r="H2116" s="234">
        <v>7</v>
      </c>
      <c r="I2116" s="235"/>
      <c r="J2116" s="230"/>
      <c r="K2116" s="230"/>
      <c r="L2116" s="236"/>
      <c r="M2116" s="237"/>
      <c r="N2116" s="238"/>
      <c r="O2116" s="238"/>
      <c r="P2116" s="238"/>
      <c r="Q2116" s="238"/>
      <c r="R2116" s="238"/>
      <c r="S2116" s="238"/>
      <c r="T2116" s="239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40" t="s">
        <v>268</v>
      </c>
      <c r="AU2116" s="240" t="s">
        <v>93</v>
      </c>
      <c r="AV2116" s="13" t="s">
        <v>93</v>
      </c>
      <c r="AW2116" s="13" t="s">
        <v>34</v>
      </c>
      <c r="AX2116" s="13" t="s">
        <v>74</v>
      </c>
      <c r="AY2116" s="240" t="s">
        <v>224</v>
      </c>
    </row>
    <row r="2117" s="15" customFormat="1">
      <c r="A2117" s="15"/>
      <c r="B2117" s="256"/>
      <c r="C2117" s="257"/>
      <c r="D2117" s="231" t="s">
        <v>268</v>
      </c>
      <c r="E2117" s="258" t="s">
        <v>19</v>
      </c>
      <c r="F2117" s="259" t="s">
        <v>300</v>
      </c>
      <c r="G2117" s="257"/>
      <c r="H2117" s="260">
        <v>74</v>
      </c>
      <c r="I2117" s="261"/>
      <c r="J2117" s="257"/>
      <c r="K2117" s="257"/>
      <c r="L2117" s="262"/>
      <c r="M2117" s="263"/>
      <c r="N2117" s="264"/>
      <c r="O2117" s="264"/>
      <c r="P2117" s="264"/>
      <c r="Q2117" s="264"/>
      <c r="R2117" s="264"/>
      <c r="S2117" s="264"/>
      <c r="T2117" s="26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66" t="s">
        <v>268</v>
      </c>
      <c r="AU2117" s="266" t="s">
        <v>93</v>
      </c>
      <c r="AV2117" s="15" t="s">
        <v>108</v>
      </c>
      <c r="AW2117" s="15" t="s">
        <v>34</v>
      </c>
      <c r="AX2117" s="15" t="s">
        <v>82</v>
      </c>
      <c r="AY2117" s="266" t="s">
        <v>224</v>
      </c>
    </row>
    <row r="2118" s="2" customFormat="1" ht="37.8" customHeight="1">
      <c r="A2118" s="41"/>
      <c r="B2118" s="42"/>
      <c r="C2118" s="286" t="s">
        <v>2064</v>
      </c>
      <c r="D2118" s="286" t="s">
        <v>572</v>
      </c>
      <c r="E2118" s="287" t="s">
        <v>2065</v>
      </c>
      <c r="F2118" s="288" t="s">
        <v>2066</v>
      </c>
      <c r="G2118" s="289" t="s">
        <v>595</v>
      </c>
      <c r="H2118" s="290">
        <v>4</v>
      </c>
      <c r="I2118" s="291"/>
      <c r="J2118" s="292">
        <f>ROUND(I2118*H2118,2)</f>
        <v>0</v>
      </c>
      <c r="K2118" s="288" t="s">
        <v>19</v>
      </c>
      <c r="L2118" s="293"/>
      <c r="M2118" s="294" t="s">
        <v>19</v>
      </c>
      <c r="N2118" s="295" t="s">
        <v>46</v>
      </c>
      <c r="O2118" s="87"/>
      <c r="P2118" s="225">
        <f>O2118*H2118</f>
        <v>0</v>
      </c>
      <c r="Q2118" s="225">
        <v>0.01553</v>
      </c>
      <c r="R2118" s="225">
        <f>Q2118*H2118</f>
        <v>0.062120000000000002</v>
      </c>
      <c r="S2118" s="225">
        <v>0</v>
      </c>
      <c r="T2118" s="226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7" t="s">
        <v>254</v>
      </c>
      <c r="AT2118" s="227" t="s">
        <v>572</v>
      </c>
      <c r="AU2118" s="227" t="s">
        <v>93</v>
      </c>
      <c r="AY2118" s="20" t="s">
        <v>224</v>
      </c>
      <c r="BE2118" s="228">
        <f>IF(N2118="základní",J2118,0)</f>
        <v>0</v>
      </c>
      <c r="BF2118" s="228">
        <f>IF(N2118="snížená",J2118,0)</f>
        <v>0</v>
      </c>
      <c r="BG2118" s="228">
        <f>IF(N2118="zákl. přenesená",J2118,0)</f>
        <v>0</v>
      </c>
      <c r="BH2118" s="228">
        <f>IF(N2118="sníž. přenesená",J2118,0)</f>
        <v>0</v>
      </c>
      <c r="BI2118" s="228">
        <f>IF(N2118="nulová",J2118,0)</f>
        <v>0</v>
      </c>
      <c r="BJ2118" s="20" t="s">
        <v>93</v>
      </c>
      <c r="BK2118" s="228">
        <f>ROUND(I2118*H2118,2)</f>
        <v>0</v>
      </c>
      <c r="BL2118" s="20" t="s">
        <v>231</v>
      </c>
      <c r="BM2118" s="227" t="s">
        <v>2067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2068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93</v>
      </c>
      <c r="G2120" s="230"/>
      <c r="H2120" s="234">
        <v>2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4" customFormat="1">
      <c r="A2121" s="14"/>
      <c r="B2121" s="246"/>
      <c r="C2121" s="247"/>
      <c r="D2121" s="231" t="s">
        <v>268</v>
      </c>
      <c r="E2121" s="248" t="s">
        <v>19</v>
      </c>
      <c r="F2121" s="249" t="s">
        <v>2069</v>
      </c>
      <c r="G2121" s="247"/>
      <c r="H2121" s="248" t="s">
        <v>19</v>
      </c>
      <c r="I2121" s="250"/>
      <c r="J2121" s="247"/>
      <c r="K2121" s="247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268</v>
      </c>
      <c r="AU2121" s="255" t="s">
        <v>93</v>
      </c>
      <c r="AV2121" s="14" t="s">
        <v>82</v>
      </c>
      <c r="AW2121" s="14" t="s">
        <v>34</v>
      </c>
      <c r="AX2121" s="14" t="s">
        <v>74</v>
      </c>
      <c r="AY2121" s="255" t="s">
        <v>224</v>
      </c>
    </row>
    <row r="2122" s="13" customFormat="1">
      <c r="A2122" s="13"/>
      <c r="B2122" s="229"/>
      <c r="C2122" s="230"/>
      <c r="D2122" s="231" t="s">
        <v>268</v>
      </c>
      <c r="E2122" s="232" t="s">
        <v>19</v>
      </c>
      <c r="F2122" s="233" t="s">
        <v>93</v>
      </c>
      <c r="G2122" s="230"/>
      <c r="H2122" s="234">
        <v>2</v>
      </c>
      <c r="I2122" s="235"/>
      <c r="J2122" s="230"/>
      <c r="K2122" s="230"/>
      <c r="L2122" s="236"/>
      <c r="M2122" s="237"/>
      <c r="N2122" s="238"/>
      <c r="O2122" s="238"/>
      <c r="P2122" s="238"/>
      <c r="Q2122" s="238"/>
      <c r="R2122" s="238"/>
      <c r="S2122" s="238"/>
      <c r="T2122" s="239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0" t="s">
        <v>268</v>
      </c>
      <c r="AU2122" s="240" t="s">
        <v>93</v>
      </c>
      <c r="AV2122" s="13" t="s">
        <v>93</v>
      </c>
      <c r="AW2122" s="13" t="s">
        <v>34</v>
      </c>
      <c r="AX2122" s="13" t="s">
        <v>74</v>
      </c>
      <c r="AY2122" s="240" t="s">
        <v>224</v>
      </c>
    </row>
    <row r="2123" s="16" customFormat="1">
      <c r="A2123" s="16"/>
      <c r="B2123" s="272"/>
      <c r="C2123" s="273"/>
      <c r="D2123" s="231" t="s">
        <v>268</v>
      </c>
      <c r="E2123" s="274" t="s">
        <v>19</v>
      </c>
      <c r="F2123" s="275" t="s">
        <v>351</v>
      </c>
      <c r="G2123" s="273"/>
      <c r="H2123" s="276">
        <v>4</v>
      </c>
      <c r="I2123" s="277"/>
      <c r="J2123" s="273"/>
      <c r="K2123" s="273"/>
      <c r="L2123" s="278"/>
      <c r="M2123" s="279"/>
      <c r="N2123" s="280"/>
      <c r="O2123" s="280"/>
      <c r="P2123" s="280"/>
      <c r="Q2123" s="280"/>
      <c r="R2123" s="280"/>
      <c r="S2123" s="280"/>
      <c r="T2123" s="281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T2123" s="282" t="s">
        <v>268</v>
      </c>
      <c r="AU2123" s="282" t="s">
        <v>93</v>
      </c>
      <c r="AV2123" s="16" t="s">
        <v>231</v>
      </c>
      <c r="AW2123" s="16" t="s">
        <v>34</v>
      </c>
      <c r="AX2123" s="16" t="s">
        <v>82</v>
      </c>
      <c r="AY2123" s="282" t="s">
        <v>224</v>
      </c>
    </row>
    <row r="2124" s="2" customFormat="1" ht="37.8" customHeight="1">
      <c r="A2124" s="41"/>
      <c r="B2124" s="42"/>
      <c r="C2124" s="286" t="s">
        <v>2070</v>
      </c>
      <c r="D2124" s="286" t="s">
        <v>572</v>
      </c>
      <c r="E2124" s="287" t="s">
        <v>2071</v>
      </c>
      <c r="F2124" s="288" t="s">
        <v>2072</v>
      </c>
      <c r="G2124" s="289" t="s">
        <v>595</v>
      </c>
      <c r="H2124" s="290">
        <v>9</v>
      </c>
      <c r="I2124" s="291"/>
      <c r="J2124" s="292">
        <f>ROUND(I2124*H2124,2)</f>
        <v>0</v>
      </c>
      <c r="K2124" s="288" t="s">
        <v>19</v>
      </c>
      <c r="L2124" s="293"/>
      <c r="M2124" s="294" t="s">
        <v>19</v>
      </c>
      <c r="N2124" s="295" t="s">
        <v>46</v>
      </c>
      <c r="O2124" s="87"/>
      <c r="P2124" s="225">
        <f>O2124*H2124</f>
        <v>0</v>
      </c>
      <c r="Q2124" s="225">
        <v>0.022120000000000001</v>
      </c>
      <c r="R2124" s="225">
        <f>Q2124*H2124</f>
        <v>0.19908000000000001</v>
      </c>
      <c r="S2124" s="225">
        <v>0</v>
      </c>
      <c r="T2124" s="226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27" t="s">
        <v>254</v>
      </c>
      <c r="AT2124" s="227" t="s">
        <v>572</v>
      </c>
      <c r="AU2124" s="227" t="s">
        <v>93</v>
      </c>
      <c r="AY2124" s="20" t="s">
        <v>224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20" t="s">
        <v>93</v>
      </c>
      <c r="BK2124" s="228">
        <f>ROUND(I2124*H2124,2)</f>
        <v>0</v>
      </c>
      <c r="BL2124" s="20" t="s">
        <v>231</v>
      </c>
      <c r="BM2124" s="227" t="s">
        <v>2073</v>
      </c>
    </row>
    <row r="2125" s="14" customFormat="1">
      <c r="A2125" s="14"/>
      <c r="B2125" s="246"/>
      <c r="C2125" s="247"/>
      <c r="D2125" s="231" t="s">
        <v>268</v>
      </c>
      <c r="E2125" s="248" t="s">
        <v>19</v>
      </c>
      <c r="F2125" s="249" t="s">
        <v>2074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268</v>
      </c>
      <c r="AU2125" s="255" t="s">
        <v>93</v>
      </c>
      <c r="AV2125" s="14" t="s">
        <v>82</v>
      </c>
      <c r="AW2125" s="14" t="s">
        <v>34</v>
      </c>
      <c r="AX2125" s="14" t="s">
        <v>74</v>
      </c>
      <c r="AY2125" s="255" t="s">
        <v>224</v>
      </c>
    </row>
    <row r="2126" s="13" customFormat="1">
      <c r="A2126" s="13"/>
      <c r="B2126" s="229"/>
      <c r="C2126" s="230"/>
      <c r="D2126" s="231" t="s">
        <v>268</v>
      </c>
      <c r="E2126" s="232" t="s">
        <v>19</v>
      </c>
      <c r="F2126" s="233" t="s">
        <v>93</v>
      </c>
      <c r="G2126" s="230"/>
      <c r="H2126" s="234">
        <v>2</v>
      </c>
      <c r="I2126" s="235"/>
      <c r="J2126" s="230"/>
      <c r="K2126" s="230"/>
      <c r="L2126" s="236"/>
      <c r="M2126" s="237"/>
      <c r="N2126" s="238"/>
      <c r="O2126" s="238"/>
      <c r="P2126" s="238"/>
      <c r="Q2126" s="238"/>
      <c r="R2126" s="238"/>
      <c r="S2126" s="238"/>
      <c r="T2126" s="23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0" t="s">
        <v>268</v>
      </c>
      <c r="AU2126" s="240" t="s">
        <v>93</v>
      </c>
      <c r="AV2126" s="13" t="s">
        <v>93</v>
      </c>
      <c r="AW2126" s="13" t="s">
        <v>34</v>
      </c>
      <c r="AX2126" s="13" t="s">
        <v>74</v>
      </c>
      <c r="AY2126" s="240" t="s">
        <v>224</v>
      </c>
    </row>
    <row r="2127" s="14" customFormat="1">
      <c r="A2127" s="14"/>
      <c r="B2127" s="246"/>
      <c r="C2127" s="247"/>
      <c r="D2127" s="231" t="s">
        <v>268</v>
      </c>
      <c r="E2127" s="248" t="s">
        <v>19</v>
      </c>
      <c r="F2127" s="249" t="s">
        <v>2075</v>
      </c>
      <c r="G2127" s="247"/>
      <c r="H2127" s="248" t="s">
        <v>19</v>
      </c>
      <c r="I2127" s="250"/>
      <c r="J2127" s="247"/>
      <c r="K2127" s="247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268</v>
      </c>
      <c r="AU2127" s="255" t="s">
        <v>93</v>
      </c>
      <c r="AV2127" s="14" t="s">
        <v>82</v>
      </c>
      <c r="AW2127" s="14" t="s">
        <v>34</v>
      </c>
      <c r="AX2127" s="14" t="s">
        <v>74</v>
      </c>
      <c r="AY2127" s="255" t="s">
        <v>224</v>
      </c>
    </row>
    <row r="2128" s="13" customFormat="1">
      <c r="A2128" s="13"/>
      <c r="B2128" s="229"/>
      <c r="C2128" s="230"/>
      <c r="D2128" s="231" t="s">
        <v>268</v>
      </c>
      <c r="E2128" s="232" t="s">
        <v>19</v>
      </c>
      <c r="F2128" s="233" t="s">
        <v>93</v>
      </c>
      <c r="G2128" s="230"/>
      <c r="H2128" s="234">
        <v>2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0" t="s">
        <v>268</v>
      </c>
      <c r="AU2128" s="240" t="s">
        <v>93</v>
      </c>
      <c r="AV2128" s="13" t="s">
        <v>93</v>
      </c>
      <c r="AW2128" s="13" t="s">
        <v>34</v>
      </c>
      <c r="AX2128" s="13" t="s">
        <v>74</v>
      </c>
      <c r="AY2128" s="240" t="s">
        <v>224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2076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108</v>
      </c>
      <c r="G2130" s="230"/>
      <c r="H2130" s="234">
        <v>3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74</v>
      </c>
      <c r="AY2130" s="240" t="s">
        <v>224</v>
      </c>
    </row>
    <row r="2131" s="14" customFormat="1">
      <c r="A2131" s="14"/>
      <c r="B2131" s="246"/>
      <c r="C2131" s="247"/>
      <c r="D2131" s="231" t="s">
        <v>268</v>
      </c>
      <c r="E2131" s="248" t="s">
        <v>19</v>
      </c>
      <c r="F2131" s="249" t="s">
        <v>2077</v>
      </c>
      <c r="G2131" s="247"/>
      <c r="H2131" s="248" t="s">
        <v>19</v>
      </c>
      <c r="I2131" s="250"/>
      <c r="J2131" s="247"/>
      <c r="K2131" s="247"/>
      <c r="L2131" s="251"/>
      <c r="M2131" s="252"/>
      <c r="N2131" s="253"/>
      <c r="O2131" s="253"/>
      <c r="P2131" s="253"/>
      <c r="Q2131" s="253"/>
      <c r="R2131" s="253"/>
      <c r="S2131" s="253"/>
      <c r="T2131" s="25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5" t="s">
        <v>268</v>
      </c>
      <c r="AU2131" s="255" t="s">
        <v>93</v>
      </c>
      <c r="AV2131" s="14" t="s">
        <v>82</v>
      </c>
      <c r="AW2131" s="14" t="s">
        <v>34</v>
      </c>
      <c r="AX2131" s="14" t="s">
        <v>74</v>
      </c>
      <c r="AY2131" s="255" t="s">
        <v>224</v>
      </c>
    </row>
    <row r="2132" s="13" customFormat="1">
      <c r="A2132" s="13"/>
      <c r="B2132" s="229"/>
      <c r="C2132" s="230"/>
      <c r="D2132" s="231" t="s">
        <v>268</v>
      </c>
      <c r="E2132" s="232" t="s">
        <v>19</v>
      </c>
      <c r="F2132" s="233" t="s">
        <v>93</v>
      </c>
      <c r="G2132" s="230"/>
      <c r="H2132" s="234">
        <v>2</v>
      </c>
      <c r="I2132" s="235"/>
      <c r="J2132" s="230"/>
      <c r="K2132" s="230"/>
      <c r="L2132" s="236"/>
      <c r="M2132" s="237"/>
      <c r="N2132" s="238"/>
      <c r="O2132" s="238"/>
      <c r="P2132" s="238"/>
      <c r="Q2132" s="238"/>
      <c r="R2132" s="238"/>
      <c r="S2132" s="238"/>
      <c r="T2132" s="23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0" t="s">
        <v>268</v>
      </c>
      <c r="AU2132" s="240" t="s">
        <v>93</v>
      </c>
      <c r="AV2132" s="13" t="s">
        <v>93</v>
      </c>
      <c r="AW2132" s="13" t="s">
        <v>34</v>
      </c>
      <c r="AX2132" s="13" t="s">
        <v>74</v>
      </c>
      <c r="AY2132" s="240" t="s">
        <v>224</v>
      </c>
    </row>
    <row r="2133" s="16" customFormat="1">
      <c r="A2133" s="16"/>
      <c r="B2133" s="272"/>
      <c r="C2133" s="273"/>
      <c r="D2133" s="231" t="s">
        <v>268</v>
      </c>
      <c r="E2133" s="274" t="s">
        <v>19</v>
      </c>
      <c r="F2133" s="275" t="s">
        <v>351</v>
      </c>
      <c r="G2133" s="273"/>
      <c r="H2133" s="276">
        <v>9</v>
      </c>
      <c r="I2133" s="277"/>
      <c r="J2133" s="273"/>
      <c r="K2133" s="273"/>
      <c r="L2133" s="278"/>
      <c r="M2133" s="279"/>
      <c r="N2133" s="280"/>
      <c r="O2133" s="280"/>
      <c r="P2133" s="280"/>
      <c r="Q2133" s="280"/>
      <c r="R2133" s="280"/>
      <c r="S2133" s="280"/>
      <c r="T2133" s="281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T2133" s="282" t="s">
        <v>268</v>
      </c>
      <c r="AU2133" s="282" t="s">
        <v>93</v>
      </c>
      <c r="AV2133" s="16" t="s">
        <v>231</v>
      </c>
      <c r="AW2133" s="16" t="s">
        <v>34</v>
      </c>
      <c r="AX2133" s="16" t="s">
        <v>82</v>
      </c>
      <c r="AY2133" s="282" t="s">
        <v>224</v>
      </c>
    </row>
    <row r="2134" s="2" customFormat="1" ht="37.8" customHeight="1">
      <c r="A2134" s="41"/>
      <c r="B2134" s="42"/>
      <c r="C2134" s="286" t="s">
        <v>2078</v>
      </c>
      <c r="D2134" s="286" t="s">
        <v>572</v>
      </c>
      <c r="E2134" s="287" t="s">
        <v>2079</v>
      </c>
      <c r="F2134" s="288" t="s">
        <v>2080</v>
      </c>
      <c r="G2134" s="289" t="s">
        <v>595</v>
      </c>
      <c r="H2134" s="290">
        <v>13</v>
      </c>
      <c r="I2134" s="291"/>
      <c r="J2134" s="292">
        <f>ROUND(I2134*H2134,2)</f>
        <v>0</v>
      </c>
      <c r="K2134" s="288" t="s">
        <v>19</v>
      </c>
      <c r="L2134" s="293"/>
      <c r="M2134" s="294" t="s">
        <v>19</v>
      </c>
      <c r="N2134" s="295" t="s">
        <v>46</v>
      </c>
      <c r="O2134" s="87"/>
      <c r="P2134" s="225">
        <f>O2134*H2134</f>
        <v>0</v>
      </c>
      <c r="Q2134" s="225">
        <v>0.022120000000000001</v>
      </c>
      <c r="R2134" s="225">
        <f>Q2134*H2134</f>
        <v>0.28756000000000004</v>
      </c>
      <c r="S2134" s="225">
        <v>0</v>
      </c>
      <c r="T2134" s="226">
        <f>S2134*H2134</f>
        <v>0</v>
      </c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R2134" s="227" t="s">
        <v>254</v>
      </c>
      <c r="AT2134" s="227" t="s">
        <v>572</v>
      </c>
      <c r="AU2134" s="227" t="s">
        <v>93</v>
      </c>
      <c r="AY2134" s="20" t="s">
        <v>224</v>
      </c>
      <c r="BE2134" s="228">
        <f>IF(N2134="základní",J2134,0)</f>
        <v>0</v>
      </c>
      <c r="BF2134" s="228">
        <f>IF(N2134="snížená",J2134,0)</f>
        <v>0</v>
      </c>
      <c r="BG2134" s="228">
        <f>IF(N2134="zákl. přenesená",J2134,0)</f>
        <v>0</v>
      </c>
      <c r="BH2134" s="228">
        <f>IF(N2134="sníž. přenesená",J2134,0)</f>
        <v>0</v>
      </c>
      <c r="BI2134" s="228">
        <f>IF(N2134="nulová",J2134,0)</f>
        <v>0</v>
      </c>
      <c r="BJ2134" s="20" t="s">
        <v>93</v>
      </c>
      <c r="BK2134" s="228">
        <f>ROUND(I2134*H2134,2)</f>
        <v>0</v>
      </c>
      <c r="BL2134" s="20" t="s">
        <v>231</v>
      </c>
      <c r="BM2134" s="227" t="s">
        <v>2081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2082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82</v>
      </c>
      <c r="G2136" s="230"/>
      <c r="H2136" s="234">
        <v>1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2083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231</v>
      </c>
      <c r="G2138" s="230"/>
      <c r="H2138" s="234">
        <v>4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2084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4" customFormat="1">
      <c r="A2141" s="14"/>
      <c r="B2141" s="246"/>
      <c r="C2141" s="247"/>
      <c r="D2141" s="231" t="s">
        <v>268</v>
      </c>
      <c r="E2141" s="248" t="s">
        <v>19</v>
      </c>
      <c r="F2141" s="249" t="s">
        <v>2085</v>
      </c>
      <c r="G2141" s="247"/>
      <c r="H2141" s="248" t="s">
        <v>19</v>
      </c>
      <c r="I2141" s="250"/>
      <c r="J2141" s="247"/>
      <c r="K2141" s="247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268</v>
      </c>
      <c r="AU2141" s="255" t="s">
        <v>93</v>
      </c>
      <c r="AV2141" s="14" t="s">
        <v>82</v>
      </c>
      <c r="AW2141" s="14" t="s">
        <v>34</v>
      </c>
      <c r="AX2141" s="14" t="s">
        <v>74</v>
      </c>
      <c r="AY2141" s="255" t="s">
        <v>224</v>
      </c>
    </row>
    <row r="2142" s="13" customFormat="1">
      <c r="A2142" s="13"/>
      <c r="B2142" s="229"/>
      <c r="C2142" s="230"/>
      <c r="D2142" s="231" t="s">
        <v>268</v>
      </c>
      <c r="E2142" s="232" t="s">
        <v>19</v>
      </c>
      <c r="F2142" s="233" t="s">
        <v>93</v>
      </c>
      <c r="G2142" s="230"/>
      <c r="H2142" s="234">
        <v>2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268</v>
      </c>
      <c r="AU2142" s="240" t="s">
        <v>93</v>
      </c>
      <c r="AV2142" s="13" t="s">
        <v>93</v>
      </c>
      <c r="AW2142" s="13" t="s">
        <v>34</v>
      </c>
      <c r="AX2142" s="13" t="s">
        <v>74</v>
      </c>
      <c r="AY2142" s="240" t="s">
        <v>224</v>
      </c>
    </row>
    <row r="2143" s="14" customFormat="1">
      <c r="A2143" s="14"/>
      <c r="B2143" s="246"/>
      <c r="C2143" s="247"/>
      <c r="D2143" s="231" t="s">
        <v>268</v>
      </c>
      <c r="E2143" s="248" t="s">
        <v>19</v>
      </c>
      <c r="F2143" s="249" t="s">
        <v>2086</v>
      </c>
      <c r="G2143" s="247"/>
      <c r="H2143" s="248" t="s">
        <v>19</v>
      </c>
      <c r="I2143" s="250"/>
      <c r="J2143" s="247"/>
      <c r="K2143" s="247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268</v>
      </c>
      <c r="AU2143" s="255" t="s">
        <v>93</v>
      </c>
      <c r="AV2143" s="14" t="s">
        <v>82</v>
      </c>
      <c r="AW2143" s="14" t="s">
        <v>34</v>
      </c>
      <c r="AX2143" s="14" t="s">
        <v>74</v>
      </c>
      <c r="AY2143" s="255" t="s">
        <v>224</v>
      </c>
    </row>
    <row r="2144" s="13" customFormat="1">
      <c r="A2144" s="13"/>
      <c r="B2144" s="229"/>
      <c r="C2144" s="230"/>
      <c r="D2144" s="231" t="s">
        <v>268</v>
      </c>
      <c r="E2144" s="232" t="s">
        <v>19</v>
      </c>
      <c r="F2144" s="233" t="s">
        <v>93</v>
      </c>
      <c r="G2144" s="230"/>
      <c r="H2144" s="234">
        <v>2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0" t="s">
        <v>268</v>
      </c>
      <c r="AU2144" s="240" t="s">
        <v>93</v>
      </c>
      <c r="AV2144" s="13" t="s">
        <v>93</v>
      </c>
      <c r="AW2144" s="13" t="s">
        <v>34</v>
      </c>
      <c r="AX2144" s="13" t="s">
        <v>74</v>
      </c>
      <c r="AY2144" s="240" t="s">
        <v>224</v>
      </c>
    </row>
    <row r="2145" s="14" customFormat="1">
      <c r="A2145" s="14"/>
      <c r="B2145" s="246"/>
      <c r="C2145" s="247"/>
      <c r="D2145" s="231" t="s">
        <v>268</v>
      </c>
      <c r="E2145" s="248" t="s">
        <v>19</v>
      </c>
      <c r="F2145" s="249" t="s">
        <v>2087</v>
      </c>
      <c r="G2145" s="247"/>
      <c r="H2145" s="248" t="s">
        <v>19</v>
      </c>
      <c r="I2145" s="250"/>
      <c r="J2145" s="247"/>
      <c r="K2145" s="247"/>
      <c r="L2145" s="251"/>
      <c r="M2145" s="252"/>
      <c r="N2145" s="253"/>
      <c r="O2145" s="253"/>
      <c r="P2145" s="253"/>
      <c r="Q2145" s="253"/>
      <c r="R2145" s="253"/>
      <c r="S2145" s="253"/>
      <c r="T2145" s="25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5" t="s">
        <v>268</v>
      </c>
      <c r="AU2145" s="255" t="s">
        <v>93</v>
      </c>
      <c r="AV2145" s="14" t="s">
        <v>82</v>
      </c>
      <c r="AW2145" s="14" t="s">
        <v>34</v>
      </c>
      <c r="AX2145" s="14" t="s">
        <v>74</v>
      </c>
      <c r="AY2145" s="255" t="s">
        <v>224</v>
      </c>
    </row>
    <row r="2146" s="13" customFormat="1">
      <c r="A2146" s="13"/>
      <c r="B2146" s="229"/>
      <c r="C2146" s="230"/>
      <c r="D2146" s="231" t="s">
        <v>268</v>
      </c>
      <c r="E2146" s="232" t="s">
        <v>19</v>
      </c>
      <c r="F2146" s="233" t="s">
        <v>93</v>
      </c>
      <c r="G2146" s="230"/>
      <c r="H2146" s="234">
        <v>2</v>
      </c>
      <c r="I2146" s="235"/>
      <c r="J2146" s="230"/>
      <c r="K2146" s="230"/>
      <c r="L2146" s="236"/>
      <c r="M2146" s="237"/>
      <c r="N2146" s="238"/>
      <c r="O2146" s="238"/>
      <c r="P2146" s="238"/>
      <c r="Q2146" s="238"/>
      <c r="R2146" s="238"/>
      <c r="S2146" s="238"/>
      <c r="T2146" s="23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0" t="s">
        <v>268</v>
      </c>
      <c r="AU2146" s="240" t="s">
        <v>93</v>
      </c>
      <c r="AV2146" s="13" t="s">
        <v>93</v>
      </c>
      <c r="AW2146" s="13" t="s">
        <v>34</v>
      </c>
      <c r="AX2146" s="13" t="s">
        <v>74</v>
      </c>
      <c r="AY2146" s="240" t="s">
        <v>224</v>
      </c>
    </row>
    <row r="2147" s="16" customFormat="1">
      <c r="A2147" s="16"/>
      <c r="B2147" s="272"/>
      <c r="C2147" s="273"/>
      <c r="D2147" s="231" t="s">
        <v>268</v>
      </c>
      <c r="E2147" s="274" t="s">
        <v>19</v>
      </c>
      <c r="F2147" s="275" t="s">
        <v>351</v>
      </c>
      <c r="G2147" s="273"/>
      <c r="H2147" s="276">
        <v>13</v>
      </c>
      <c r="I2147" s="277"/>
      <c r="J2147" s="273"/>
      <c r="K2147" s="273"/>
      <c r="L2147" s="278"/>
      <c r="M2147" s="279"/>
      <c r="N2147" s="280"/>
      <c r="O2147" s="280"/>
      <c r="P2147" s="280"/>
      <c r="Q2147" s="280"/>
      <c r="R2147" s="280"/>
      <c r="S2147" s="280"/>
      <c r="T2147" s="281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T2147" s="282" t="s">
        <v>268</v>
      </c>
      <c r="AU2147" s="282" t="s">
        <v>93</v>
      </c>
      <c r="AV2147" s="16" t="s">
        <v>231</v>
      </c>
      <c r="AW2147" s="16" t="s">
        <v>34</v>
      </c>
      <c r="AX2147" s="16" t="s">
        <v>82</v>
      </c>
      <c r="AY2147" s="282" t="s">
        <v>224</v>
      </c>
    </row>
    <row r="2148" s="2" customFormat="1" ht="44.25" customHeight="1">
      <c r="A2148" s="41"/>
      <c r="B2148" s="42"/>
      <c r="C2148" s="216" t="s">
        <v>2088</v>
      </c>
      <c r="D2148" s="216" t="s">
        <v>227</v>
      </c>
      <c r="E2148" s="217" t="s">
        <v>2089</v>
      </c>
      <c r="F2148" s="218" t="s">
        <v>2090</v>
      </c>
      <c r="G2148" s="219" t="s">
        <v>595</v>
      </c>
      <c r="H2148" s="220">
        <v>5</v>
      </c>
      <c r="I2148" s="221"/>
      <c r="J2148" s="222">
        <f>ROUND(I2148*H2148,2)</f>
        <v>0</v>
      </c>
      <c r="K2148" s="218" t="s">
        <v>312</v>
      </c>
      <c r="L2148" s="47"/>
      <c r="M2148" s="223" t="s">
        <v>19</v>
      </c>
      <c r="N2148" s="224" t="s">
        <v>46</v>
      </c>
      <c r="O2148" s="87"/>
      <c r="P2148" s="225">
        <f>O2148*H2148</f>
        <v>0</v>
      </c>
      <c r="Q2148" s="225">
        <v>0.54769000000000001</v>
      </c>
      <c r="R2148" s="225">
        <f>Q2148*H2148</f>
        <v>2.7384500000000003</v>
      </c>
      <c r="S2148" s="225">
        <v>0</v>
      </c>
      <c r="T2148" s="226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27" t="s">
        <v>231</v>
      </c>
      <c r="AT2148" s="227" t="s">
        <v>227</v>
      </c>
      <c r="AU2148" s="227" t="s">
        <v>93</v>
      </c>
      <c r="AY2148" s="20" t="s">
        <v>224</v>
      </c>
      <c r="BE2148" s="228">
        <f>IF(N2148="základní",J2148,0)</f>
        <v>0</v>
      </c>
      <c r="BF2148" s="228">
        <f>IF(N2148="snížená",J2148,0)</f>
        <v>0</v>
      </c>
      <c r="BG2148" s="228">
        <f>IF(N2148="zákl. přenesená",J2148,0)</f>
        <v>0</v>
      </c>
      <c r="BH2148" s="228">
        <f>IF(N2148="sníž. přenesená",J2148,0)</f>
        <v>0</v>
      </c>
      <c r="BI2148" s="228">
        <f>IF(N2148="nulová",J2148,0)</f>
        <v>0</v>
      </c>
      <c r="BJ2148" s="20" t="s">
        <v>93</v>
      </c>
      <c r="BK2148" s="228">
        <f>ROUND(I2148*H2148,2)</f>
        <v>0</v>
      </c>
      <c r="BL2148" s="20" t="s">
        <v>231</v>
      </c>
      <c r="BM2148" s="227" t="s">
        <v>2091</v>
      </c>
    </row>
    <row r="2149" s="2" customFormat="1">
      <c r="A2149" s="41"/>
      <c r="B2149" s="42"/>
      <c r="C2149" s="43"/>
      <c r="D2149" s="267" t="s">
        <v>314</v>
      </c>
      <c r="E2149" s="43"/>
      <c r="F2149" s="268" t="s">
        <v>2092</v>
      </c>
      <c r="G2149" s="43"/>
      <c r="H2149" s="43"/>
      <c r="I2149" s="269"/>
      <c r="J2149" s="43"/>
      <c r="K2149" s="43"/>
      <c r="L2149" s="47"/>
      <c r="M2149" s="270"/>
      <c r="N2149" s="271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314</v>
      </c>
      <c r="AU2149" s="20" t="s">
        <v>93</v>
      </c>
    </row>
    <row r="2150" s="14" customFormat="1">
      <c r="A2150" s="14"/>
      <c r="B2150" s="246"/>
      <c r="C2150" s="247"/>
      <c r="D2150" s="231" t="s">
        <v>268</v>
      </c>
      <c r="E2150" s="248" t="s">
        <v>19</v>
      </c>
      <c r="F2150" s="249" t="s">
        <v>2093</v>
      </c>
      <c r="G2150" s="247"/>
      <c r="H2150" s="248" t="s">
        <v>19</v>
      </c>
      <c r="I2150" s="250"/>
      <c r="J2150" s="247"/>
      <c r="K2150" s="247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268</v>
      </c>
      <c r="AU2150" s="255" t="s">
        <v>93</v>
      </c>
      <c r="AV2150" s="14" t="s">
        <v>82</v>
      </c>
      <c r="AW2150" s="14" t="s">
        <v>34</v>
      </c>
      <c r="AX2150" s="14" t="s">
        <v>74</v>
      </c>
      <c r="AY2150" s="255" t="s">
        <v>224</v>
      </c>
    </row>
    <row r="2151" s="13" customFormat="1">
      <c r="A2151" s="13"/>
      <c r="B2151" s="229"/>
      <c r="C2151" s="230"/>
      <c r="D2151" s="231" t="s">
        <v>268</v>
      </c>
      <c r="E2151" s="232" t="s">
        <v>19</v>
      </c>
      <c r="F2151" s="233" t="s">
        <v>223</v>
      </c>
      <c r="G2151" s="230"/>
      <c r="H2151" s="234">
        <v>5</v>
      </c>
      <c r="I2151" s="235"/>
      <c r="J2151" s="230"/>
      <c r="K2151" s="230"/>
      <c r="L2151" s="236"/>
      <c r="M2151" s="237"/>
      <c r="N2151" s="238"/>
      <c r="O2151" s="238"/>
      <c r="P2151" s="238"/>
      <c r="Q2151" s="238"/>
      <c r="R2151" s="238"/>
      <c r="S2151" s="238"/>
      <c r="T2151" s="23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0" t="s">
        <v>268</v>
      </c>
      <c r="AU2151" s="240" t="s">
        <v>93</v>
      </c>
      <c r="AV2151" s="13" t="s">
        <v>93</v>
      </c>
      <c r="AW2151" s="13" t="s">
        <v>34</v>
      </c>
      <c r="AX2151" s="13" t="s">
        <v>82</v>
      </c>
      <c r="AY2151" s="240" t="s">
        <v>224</v>
      </c>
    </row>
    <row r="2152" s="2" customFormat="1" ht="33" customHeight="1">
      <c r="A2152" s="41"/>
      <c r="B2152" s="42"/>
      <c r="C2152" s="286" t="s">
        <v>2094</v>
      </c>
      <c r="D2152" s="286" t="s">
        <v>572</v>
      </c>
      <c r="E2152" s="287" t="s">
        <v>2095</v>
      </c>
      <c r="F2152" s="288" t="s">
        <v>2096</v>
      </c>
      <c r="G2152" s="289" t="s">
        <v>595</v>
      </c>
      <c r="H2152" s="290">
        <v>5</v>
      </c>
      <c r="I2152" s="291"/>
      <c r="J2152" s="292">
        <f>ROUND(I2152*H2152,2)</f>
        <v>0</v>
      </c>
      <c r="K2152" s="288" t="s">
        <v>19</v>
      </c>
      <c r="L2152" s="293"/>
      <c r="M2152" s="294" t="s">
        <v>19</v>
      </c>
      <c r="N2152" s="295" t="s">
        <v>46</v>
      </c>
      <c r="O2152" s="87"/>
      <c r="P2152" s="225">
        <f>O2152*H2152</f>
        <v>0</v>
      </c>
      <c r="Q2152" s="225">
        <v>0.022120000000000001</v>
      </c>
      <c r="R2152" s="225">
        <f>Q2152*H2152</f>
        <v>0.1106</v>
      </c>
      <c r="S2152" s="225">
        <v>0</v>
      </c>
      <c r="T2152" s="226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27" t="s">
        <v>254</v>
      </c>
      <c r="AT2152" s="227" t="s">
        <v>572</v>
      </c>
      <c r="AU2152" s="227" t="s">
        <v>93</v>
      </c>
      <c r="AY2152" s="20" t="s">
        <v>224</v>
      </c>
      <c r="BE2152" s="228">
        <f>IF(N2152="základní",J2152,0)</f>
        <v>0</v>
      </c>
      <c r="BF2152" s="228">
        <f>IF(N2152="snížená",J2152,0)</f>
        <v>0</v>
      </c>
      <c r="BG2152" s="228">
        <f>IF(N2152="zákl. přenesená",J2152,0)</f>
        <v>0</v>
      </c>
      <c r="BH2152" s="228">
        <f>IF(N2152="sníž. přenesená",J2152,0)</f>
        <v>0</v>
      </c>
      <c r="BI2152" s="228">
        <f>IF(N2152="nulová",J2152,0)</f>
        <v>0</v>
      </c>
      <c r="BJ2152" s="20" t="s">
        <v>93</v>
      </c>
      <c r="BK2152" s="228">
        <f>ROUND(I2152*H2152,2)</f>
        <v>0</v>
      </c>
      <c r="BL2152" s="20" t="s">
        <v>231</v>
      </c>
      <c r="BM2152" s="227" t="s">
        <v>2097</v>
      </c>
    </row>
    <row r="2153" s="14" customFormat="1">
      <c r="A2153" s="14"/>
      <c r="B2153" s="246"/>
      <c r="C2153" s="247"/>
      <c r="D2153" s="231" t="s">
        <v>268</v>
      </c>
      <c r="E2153" s="248" t="s">
        <v>19</v>
      </c>
      <c r="F2153" s="249" t="s">
        <v>2093</v>
      </c>
      <c r="G2153" s="247"/>
      <c r="H2153" s="248" t="s">
        <v>19</v>
      </c>
      <c r="I2153" s="250"/>
      <c r="J2153" s="247"/>
      <c r="K2153" s="247"/>
      <c r="L2153" s="251"/>
      <c r="M2153" s="252"/>
      <c r="N2153" s="253"/>
      <c r="O2153" s="253"/>
      <c r="P2153" s="253"/>
      <c r="Q2153" s="253"/>
      <c r="R2153" s="253"/>
      <c r="S2153" s="253"/>
      <c r="T2153" s="25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5" t="s">
        <v>268</v>
      </c>
      <c r="AU2153" s="255" t="s">
        <v>93</v>
      </c>
      <c r="AV2153" s="14" t="s">
        <v>82</v>
      </c>
      <c r="AW2153" s="14" t="s">
        <v>34</v>
      </c>
      <c r="AX2153" s="14" t="s">
        <v>74</v>
      </c>
      <c r="AY2153" s="255" t="s">
        <v>224</v>
      </c>
    </row>
    <row r="2154" s="13" customFormat="1">
      <c r="A2154" s="13"/>
      <c r="B2154" s="229"/>
      <c r="C2154" s="230"/>
      <c r="D2154" s="231" t="s">
        <v>268</v>
      </c>
      <c r="E2154" s="232" t="s">
        <v>19</v>
      </c>
      <c r="F2154" s="233" t="s">
        <v>223</v>
      </c>
      <c r="G2154" s="230"/>
      <c r="H2154" s="234">
        <v>5</v>
      </c>
      <c r="I2154" s="235"/>
      <c r="J2154" s="230"/>
      <c r="K2154" s="230"/>
      <c r="L2154" s="236"/>
      <c r="M2154" s="237"/>
      <c r="N2154" s="238"/>
      <c r="O2154" s="238"/>
      <c r="P2154" s="238"/>
      <c r="Q2154" s="238"/>
      <c r="R2154" s="238"/>
      <c r="S2154" s="238"/>
      <c r="T2154" s="239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0" t="s">
        <v>268</v>
      </c>
      <c r="AU2154" s="240" t="s">
        <v>93</v>
      </c>
      <c r="AV2154" s="13" t="s">
        <v>93</v>
      </c>
      <c r="AW2154" s="13" t="s">
        <v>34</v>
      </c>
      <c r="AX2154" s="13" t="s">
        <v>82</v>
      </c>
      <c r="AY2154" s="240" t="s">
        <v>224</v>
      </c>
    </row>
    <row r="2155" s="12" customFormat="1" ht="22.8" customHeight="1">
      <c r="A2155" s="12"/>
      <c r="B2155" s="200"/>
      <c r="C2155" s="201"/>
      <c r="D2155" s="202" t="s">
        <v>73</v>
      </c>
      <c r="E2155" s="214" t="s">
        <v>260</v>
      </c>
      <c r="F2155" s="214" t="s">
        <v>2098</v>
      </c>
      <c r="G2155" s="201"/>
      <c r="H2155" s="201"/>
      <c r="I2155" s="204"/>
      <c r="J2155" s="215">
        <f>BK2155</f>
        <v>0</v>
      </c>
      <c r="K2155" s="201"/>
      <c r="L2155" s="206"/>
      <c r="M2155" s="207"/>
      <c r="N2155" s="208"/>
      <c r="O2155" s="208"/>
      <c r="P2155" s="209">
        <f>SUM(P2156:P2250)</f>
        <v>0</v>
      </c>
      <c r="Q2155" s="208"/>
      <c r="R2155" s="209">
        <f>SUM(R2156:R2250)</f>
        <v>1.6658151000000001</v>
      </c>
      <c r="S2155" s="208"/>
      <c r="T2155" s="210">
        <f>SUM(T2156:T2250)</f>
        <v>0.061199999999999997</v>
      </c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R2155" s="211" t="s">
        <v>82</v>
      </c>
      <c r="AT2155" s="212" t="s">
        <v>73</v>
      </c>
      <c r="AU2155" s="212" t="s">
        <v>82</v>
      </c>
      <c r="AY2155" s="211" t="s">
        <v>224</v>
      </c>
      <c r="BK2155" s="213">
        <f>SUM(BK2156:BK2250)</f>
        <v>0</v>
      </c>
    </row>
    <row r="2156" s="2" customFormat="1" ht="44.25" customHeight="1">
      <c r="A2156" s="41"/>
      <c r="B2156" s="42"/>
      <c r="C2156" s="216" t="s">
        <v>2099</v>
      </c>
      <c r="D2156" s="216" t="s">
        <v>227</v>
      </c>
      <c r="E2156" s="217" t="s">
        <v>2100</v>
      </c>
      <c r="F2156" s="218" t="s">
        <v>2101</v>
      </c>
      <c r="G2156" s="219" t="s">
        <v>266</v>
      </c>
      <c r="H2156" s="220">
        <v>3005.6300000000001</v>
      </c>
      <c r="I2156" s="221"/>
      <c r="J2156" s="222">
        <f>ROUND(I2156*H2156,2)</f>
        <v>0</v>
      </c>
      <c r="K2156" s="218" t="s">
        <v>312</v>
      </c>
      <c r="L2156" s="47"/>
      <c r="M2156" s="223" t="s">
        <v>19</v>
      </c>
      <c r="N2156" s="224" t="s">
        <v>46</v>
      </c>
      <c r="O2156" s="87"/>
      <c r="P2156" s="225">
        <f>O2156*H2156</f>
        <v>0</v>
      </c>
      <c r="Q2156" s="225">
        <v>0</v>
      </c>
      <c r="R2156" s="225">
        <f>Q2156*H2156</f>
        <v>0</v>
      </c>
      <c r="S2156" s="225">
        <v>0</v>
      </c>
      <c r="T2156" s="226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7" t="s">
        <v>231</v>
      </c>
      <c r="AT2156" s="227" t="s">
        <v>227</v>
      </c>
      <c r="AU2156" s="227" t="s">
        <v>93</v>
      </c>
      <c r="AY2156" s="20" t="s">
        <v>224</v>
      </c>
      <c r="BE2156" s="228">
        <f>IF(N2156="základní",J2156,0)</f>
        <v>0</v>
      </c>
      <c r="BF2156" s="228">
        <f>IF(N2156="snížená",J2156,0)</f>
        <v>0</v>
      </c>
      <c r="BG2156" s="228">
        <f>IF(N2156="zákl. přenesená",J2156,0)</f>
        <v>0</v>
      </c>
      <c r="BH2156" s="228">
        <f>IF(N2156="sníž. přenesená",J2156,0)</f>
        <v>0</v>
      </c>
      <c r="BI2156" s="228">
        <f>IF(N2156="nulová",J2156,0)</f>
        <v>0</v>
      </c>
      <c r="BJ2156" s="20" t="s">
        <v>93</v>
      </c>
      <c r="BK2156" s="228">
        <f>ROUND(I2156*H2156,2)</f>
        <v>0</v>
      </c>
      <c r="BL2156" s="20" t="s">
        <v>231</v>
      </c>
      <c r="BM2156" s="227" t="s">
        <v>2102</v>
      </c>
    </row>
    <row r="2157" s="2" customFormat="1">
      <c r="A2157" s="41"/>
      <c r="B2157" s="42"/>
      <c r="C2157" s="43"/>
      <c r="D2157" s="267" t="s">
        <v>314</v>
      </c>
      <c r="E2157" s="43"/>
      <c r="F2157" s="268" t="s">
        <v>2103</v>
      </c>
      <c r="G2157" s="43"/>
      <c r="H2157" s="43"/>
      <c r="I2157" s="269"/>
      <c r="J2157" s="43"/>
      <c r="K2157" s="43"/>
      <c r="L2157" s="47"/>
      <c r="M2157" s="270"/>
      <c r="N2157" s="271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314</v>
      </c>
      <c r="AU2157" s="20" t="s">
        <v>93</v>
      </c>
    </row>
    <row r="2158" s="13" customFormat="1">
      <c r="A2158" s="13"/>
      <c r="B2158" s="229"/>
      <c r="C2158" s="230"/>
      <c r="D2158" s="231" t="s">
        <v>268</v>
      </c>
      <c r="E2158" s="232" t="s">
        <v>19</v>
      </c>
      <c r="F2158" s="233" t="s">
        <v>2104</v>
      </c>
      <c r="G2158" s="230"/>
      <c r="H2158" s="234">
        <v>2606.6379999999999</v>
      </c>
      <c r="I2158" s="235"/>
      <c r="J2158" s="230"/>
      <c r="K2158" s="230"/>
      <c r="L2158" s="236"/>
      <c r="M2158" s="237"/>
      <c r="N2158" s="238"/>
      <c r="O2158" s="238"/>
      <c r="P2158" s="238"/>
      <c r="Q2158" s="238"/>
      <c r="R2158" s="238"/>
      <c r="S2158" s="238"/>
      <c r="T2158" s="239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40" t="s">
        <v>268</v>
      </c>
      <c r="AU2158" s="240" t="s">
        <v>93</v>
      </c>
      <c r="AV2158" s="13" t="s">
        <v>93</v>
      </c>
      <c r="AW2158" s="13" t="s">
        <v>34</v>
      </c>
      <c r="AX2158" s="13" t="s">
        <v>74</v>
      </c>
      <c r="AY2158" s="240" t="s">
        <v>224</v>
      </c>
    </row>
    <row r="2159" s="13" customFormat="1">
      <c r="A2159" s="13"/>
      <c r="B2159" s="229"/>
      <c r="C2159" s="230"/>
      <c r="D2159" s="231" t="s">
        <v>268</v>
      </c>
      <c r="E2159" s="232" t="s">
        <v>19</v>
      </c>
      <c r="F2159" s="233" t="s">
        <v>2105</v>
      </c>
      <c r="G2159" s="230"/>
      <c r="H2159" s="234">
        <v>398.99200000000002</v>
      </c>
      <c r="I2159" s="235"/>
      <c r="J2159" s="230"/>
      <c r="K2159" s="230"/>
      <c r="L2159" s="236"/>
      <c r="M2159" s="237"/>
      <c r="N2159" s="238"/>
      <c r="O2159" s="238"/>
      <c r="P2159" s="238"/>
      <c r="Q2159" s="238"/>
      <c r="R2159" s="238"/>
      <c r="S2159" s="238"/>
      <c r="T2159" s="23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0" t="s">
        <v>268</v>
      </c>
      <c r="AU2159" s="240" t="s">
        <v>93</v>
      </c>
      <c r="AV2159" s="13" t="s">
        <v>93</v>
      </c>
      <c r="AW2159" s="13" t="s">
        <v>34</v>
      </c>
      <c r="AX2159" s="13" t="s">
        <v>74</v>
      </c>
      <c r="AY2159" s="240" t="s">
        <v>224</v>
      </c>
    </row>
    <row r="2160" s="16" customFormat="1">
      <c r="A2160" s="16"/>
      <c r="B2160" s="272"/>
      <c r="C2160" s="273"/>
      <c r="D2160" s="231" t="s">
        <v>268</v>
      </c>
      <c r="E2160" s="274" t="s">
        <v>19</v>
      </c>
      <c r="F2160" s="275" t="s">
        <v>351</v>
      </c>
      <c r="G2160" s="273"/>
      <c r="H2160" s="276">
        <v>3005.6300000000001</v>
      </c>
      <c r="I2160" s="277"/>
      <c r="J2160" s="273"/>
      <c r="K2160" s="273"/>
      <c r="L2160" s="278"/>
      <c r="M2160" s="279"/>
      <c r="N2160" s="280"/>
      <c r="O2160" s="280"/>
      <c r="P2160" s="280"/>
      <c r="Q2160" s="280"/>
      <c r="R2160" s="280"/>
      <c r="S2160" s="280"/>
      <c r="T2160" s="281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82" t="s">
        <v>268</v>
      </c>
      <c r="AU2160" s="282" t="s">
        <v>93</v>
      </c>
      <c r="AV2160" s="16" t="s">
        <v>231</v>
      </c>
      <c r="AW2160" s="16" t="s">
        <v>34</v>
      </c>
      <c r="AX2160" s="16" t="s">
        <v>82</v>
      </c>
      <c r="AY2160" s="282" t="s">
        <v>224</v>
      </c>
    </row>
    <row r="2161" s="2" customFormat="1" ht="55.5" customHeight="1">
      <c r="A2161" s="41"/>
      <c r="B2161" s="42"/>
      <c r="C2161" s="216" t="s">
        <v>2106</v>
      </c>
      <c r="D2161" s="216" t="s">
        <v>227</v>
      </c>
      <c r="E2161" s="217" t="s">
        <v>2107</v>
      </c>
      <c r="F2161" s="218" t="s">
        <v>2108</v>
      </c>
      <c r="G2161" s="219" t="s">
        <v>266</v>
      </c>
      <c r="H2161" s="220">
        <v>180337.79999999999</v>
      </c>
      <c r="I2161" s="221"/>
      <c r="J2161" s="222">
        <f>ROUND(I2161*H2161,2)</f>
        <v>0</v>
      </c>
      <c r="K2161" s="218" t="s">
        <v>312</v>
      </c>
      <c r="L2161" s="47"/>
      <c r="M2161" s="223" t="s">
        <v>19</v>
      </c>
      <c r="N2161" s="224" t="s">
        <v>46</v>
      </c>
      <c r="O2161" s="87"/>
      <c r="P2161" s="225">
        <f>O2161*H2161</f>
        <v>0</v>
      </c>
      <c r="Q2161" s="225">
        <v>0</v>
      </c>
      <c r="R2161" s="225">
        <f>Q2161*H2161</f>
        <v>0</v>
      </c>
      <c r="S2161" s="225">
        <v>0</v>
      </c>
      <c r="T2161" s="226">
        <f>S2161*H2161</f>
        <v>0</v>
      </c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R2161" s="227" t="s">
        <v>231</v>
      </c>
      <c r="AT2161" s="227" t="s">
        <v>227</v>
      </c>
      <c r="AU2161" s="227" t="s">
        <v>93</v>
      </c>
      <c r="AY2161" s="20" t="s">
        <v>224</v>
      </c>
      <c r="BE2161" s="228">
        <f>IF(N2161="základní",J2161,0)</f>
        <v>0</v>
      </c>
      <c r="BF2161" s="228">
        <f>IF(N2161="snížená",J2161,0)</f>
        <v>0</v>
      </c>
      <c r="BG2161" s="228">
        <f>IF(N2161="zákl. přenesená",J2161,0)</f>
        <v>0</v>
      </c>
      <c r="BH2161" s="228">
        <f>IF(N2161="sníž. přenesená",J2161,0)</f>
        <v>0</v>
      </c>
      <c r="BI2161" s="228">
        <f>IF(N2161="nulová",J2161,0)</f>
        <v>0</v>
      </c>
      <c r="BJ2161" s="20" t="s">
        <v>93</v>
      </c>
      <c r="BK2161" s="228">
        <f>ROUND(I2161*H2161,2)</f>
        <v>0</v>
      </c>
      <c r="BL2161" s="20" t="s">
        <v>231</v>
      </c>
      <c r="BM2161" s="227" t="s">
        <v>2109</v>
      </c>
    </row>
    <row r="2162" s="2" customFormat="1">
      <c r="A2162" s="41"/>
      <c r="B2162" s="42"/>
      <c r="C2162" s="43"/>
      <c r="D2162" s="267" t="s">
        <v>314</v>
      </c>
      <c r="E2162" s="43"/>
      <c r="F2162" s="268" t="s">
        <v>2110</v>
      </c>
      <c r="G2162" s="43"/>
      <c r="H2162" s="43"/>
      <c r="I2162" s="269"/>
      <c r="J2162" s="43"/>
      <c r="K2162" s="43"/>
      <c r="L2162" s="47"/>
      <c r="M2162" s="270"/>
      <c r="N2162" s="271"/>
      <c r="O2162" s="87"/>
      <c r="P2162" s="87"/>
      <c r="Q2162" s="87"/>
      <c r="R2162" s="87"/>
      <c r="S2162" s="87"/>
      <c r="T2162" s="88"/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T2162" s="20" t="s">
        <v>314</v>
      </c>
      <c r="AU2162" s="20" t="s">
        <v>93</v>
      </c>
    </row>
    <row r="2163" s="13" customFormat="1">
      <c r="A2163" s="13"/>
      <c r="B2163" s="229"/>
      <c r="C2163" s="230"/>
      <c r="D2163" s="231" t="s">
        <v>268</v>
      </c>
      <c r="E2163" s="232" t="s">
        <v>19</v>
      </c>
      <c r="F2163" s="233" t="s">
        <v>2111</v>
      </c>
      <c r="G2163" s="230"/>
      <c r="H2163" s="234">
        <v>180337.79999999999</v>
      </c>
      <c r="I2163" s="235"/>
      <c r="J2163" s="230"/>
      <c r="K2163" s="230"/>
      <c r="L2163" s="236"/>
      <c r="M2163" s="237"/>
      <c r="N2163" s="238"/>
      <c r="O2163" s="238"/>
      <c r="P2163" s="238"/>
      <c r="Q2163" s="238"/>
      <c r="R2163" s="238"/>
      <c r="S2163" s="238"/>
      <c r="T2163" s="239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0" t="s">
        <v>268</v>
      </c>
      <c r="AU2163" s="240" t="s">
        <v>93</v>
      </c>
      <c r="AV2163" s="13" t="s">
        <v>93</v>
      </c>
      <c r="AW2163" s="13" t="s">
        <v>34</v>
      </c>
      <c r="AX2163" s="13" t="s">
        <v>82</v>
      </c>
      <c r="AY2163" s="240" t="s">
        <v>224</v>
      </c>
    </row>
    <row r="2164" s="2" customFormat="1" ht="44.25" customHeight="1">
      <c r="A2164" s="41"/>
      <c r="B2164" s="42"/>
      <c r="C2164" s="216" t="s">
        <v>2112</v>
      </c>
      <c r="D2164" s="216" t="s">
        <v>227</v>
      </c>
      <c r="E2164" s="217" t="s">
        <v>2113</v>
      </c>
      <c r="F2164" s="218" t="s">
        <v>2114</v>
      </c>
      <c r="G2164" s="219" t="s">
        <v>266</v>
      </c>
      <c r="H2164" s="220">
        <v>3005.6300000000001</v>
      </c>
      <c r="I2164" s="221"/>
      <c r="J2164" s="222">
        <f>ROUND(I2164*H2164,2)</f>
        <v>0</v>
      </c>
      <c r="K2164" s="218" t="s">
        <v>312</v>
      </c>
      <c r="L2164" s="47"/>
      <c r="M2164" s="223" t="s">
        <v>19</v>
      </c>
      <c r="N2164" s="224" t="s">
        <v>46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231</v>
      </c>
      <c r="AT2164" s="227" t="s">
        <v>227</v>
      </c>
      <c r="AU2164" s="227" t="s">
        <v>93</v>
      </c>
      <c r="AY2164" s="20" t="s">
        <v>224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93</v>
      </c>
      <c r="BK2164" s="228">
        <f>ROUND(I2164*H2164,2)</f>
        <v>0</v>
      </c>
      <c r="BL2164" s="20" t="s">
        <v>231</v>
      </c>
      <c r="BM2164" s="227" t="s">
        <v>2115</v>
      </c>
    </row>
    <row r="2165" s="2" customFormat="1">
      <c r="A2165" s="41"/>
      <c r="B2165" s="42"/>
      <c r="C2165" s="43"/>
      <c r="D2165" s="267" t="s">
        <v>314</v>
      </c>
      <c r="E2165" s="43"/>
      <c r="F2165" s="268" t="s">
        <v>2116</v>
      </c>
      <c r="G2165" s="43"/>
      <c r="H2165" s="43"/>
      <c r="I2165" s="269"/>
      <c r="J2165" s="43"/>
      <c r="K2165" s="43"/>
      <c r="L2165" s="47"/>
      <c r="M2165" s="270"/>
      <c r="N2165" s="271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314</v>
      </c>
      <c r="AU2165" s="20" t="s">
        <v>93</v>
      </c>
    </row>
    <row r="2166" s="2" customFormat="1" ht="24.15" customHeight="1">
      <c r="A2166" s="41"/>
      <c r="B2166" s="42"/>
      <c r="C2166" s="216" t="s">
        <v>2117</v>
      </c>
      <c r="D2166" s="216" t="s">
        <v>227</v>
      </c>
      <c r="E2166" s="217" t="s">
        <v>2118</v>
      </c>
      <c r="F2166" s="218" t="s">
        <v>2119</v>
      </c>
      <c r="G2166" s="219" t="s">
        <v>266</v>
      </c>
      <c r="H2166" s="220">
        <v>3005.6300000000001</v>
      </c>
      <c r="I2166" s="221"/>
      <c r="J2166" s="222">
        <f>ROUND(I2166*H2166,2)</f>
        <v>0</v>
      </c>
      <c r="K2166" s="218" t="s">
        <v>312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2120</v>
      </c>
    </row>
    <row r="2167" s="2" customFormat="1">
      <c r="A2167" s="41"/>
      <c r="B2167" s="42"/>
      <c r="C2167" s="43"/>
      <c r="D2167" s="267" t="s">
        <v>314</v>
      </c>
      <c r="E2167" s="43"/>
      <c r="F2167" s="268" t="s">
        <v>2121</v>
      </c>
      <c r="G2167" s="43"/>
      <c r="H2167" s="43"/>
      <c r="I2167" s="269"/>
      <c r="J2167" s="43"/>
      <c r="K2167" s="43"/>
      <c r="L2167" s="47"/>
      <c r="M2167" s="270"/>
      <c r="N2167" s="271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314</v>
      </c>
      <c r="AU2167" s="20" t="s">
        <v>93</v>
      </c>
    </row>
    <row r="2168" s="2" customFormat="1" ht="33" customHeight="1">
      <c r="A2168" s="41"/>
      <c r="B2168" s="42"/>
      <c r="C2168" s="216" t="s">
        <v>2122</v>
      </c>
      <c r="D2168" s="216" t="s">
        <v>227</v>
      </c>
      <c r="E2168" s="217" t="s">
        <v>2123</v>
      </c>
      <c r="F2168" s="218" t="s">
        <v>2124</v>
      </c>
      <c r="G2168" s="219" t="s">
        <v>266</v>
      </c>
      <c r="H2168" s="220">
        <v>180337.79999999999</v>
      </c>
      <c r="I2168" s="221"/>
      <c r="J2168" s="222">
        <f>ROUND(I2168*H2168,2)</f>
        <v>0</v>
      </c>
      <c r="K2168" s="218" t="s">
        <v>312</v>
      </c>
      <c r="L2168" s="47"/>
      <c r="M2168" s="223" t="s">
        <v>19</v>
      </c>
      <c r="N2168" s="224" t="s">
        <v>46</v>
      </c>
      <c r="O2168" s="87"/>
      <c r="P2168" s="225">
        <f>O2168*H2168</f>
        <v>0</v>
      </c>
      <c r="Q2168" s="225">
        <v>0</v>
      </c>
      <c r="R2168" s="225">
        <f>Q2168*H2168</f>
        <v>0</v>
      </c>
      <c r="S2168" s="225">
        <v>0</v>
      </c>
      <c r="T2168" s="226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27" t="s">
        <v>231</v>
      </c>
      <c r="AT2168" s="227" t="s">
        <v>227</v>
      </c>
      <c r="AU2168" s="227" t="s">
        <v>93</v>
      </c>
      <c r="AY2168" s="20" t="s">
        <v>224</v>
      </c>
      <c r="BE2168" s="228">
        <f>IF(N2168="základní",J2168,0)</f>
        <v>0</v>
      </c>
      <c r="BF2168" s="228">
        <f>IF(N2168="snížená",J2168,0)</f>
        <v>0</v>
      </c>
      <c r="BG2168" s="228">
        <f>IF(N2168="zákl. přenesená",J2168,0)</f>
        <v>0</v>
      </c>
      <c r="BH2168" s="228">
        <f>IF(N2168="sníž. přenesená",J2168,0)</f>
        <v>0</v>
      </c>
      <c r="BI2168" s="228">
        <f>IF(N2168="nulová",J2168,0)</f>
        <v>0</v>
      </c>
      <c r="BJ2168" s="20" t="s">
        <v>93</v>
      </c>
      <c r="BK2168" s="228">
        <f>ROUND(I2168*H2168,2)</f>
        <v>0</v>
      </c>
      <c r="BL2168" s="20" t="s">
        <v>231</v>
      </c>
      <c r="BM2168" s="227" t="s">
        <v>2125</v>
      </c>
    </row>
    <row r="2169" s="2" customFormat="1">
      <c r="A2169" s="41"/>
      <c r="B2169" s="42"/>
      <c r="C2169" s="43"/>
      <c r="D2169" s="267" t="s">
        <v>314</v>
      </c>
      <c r="E2169" s="43"/>
      <c r="F2169" s="268" t="s">
        <v>2126</v>
      </c>
      <c r="G2169" s="43"/>
      <c r="H2169" s="43"/>
      <c r="I2169" s="269"/>
      <c r="J2169" s="43"/>
      <c r="K2169" s="43"/>
      <c r="L2169" s="47"/>
      <c r="M2169" s="270"/>
      <c r="N2169" s="271"/>
      <c r="O2169" s="87"/>
      <c r="P2169" s="87"/>
      <c r="Q2169" s="87"/>
      <c r="R2169" s="87"/>
      <c r="S2169" s="87"/>
      <c r="T2169" s="88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20" t="s">
        <v>314</v>
      </c>
      <c r="AU2169" s="20" t="s">
        <v>93</v>
      </c>
    </row>
    <row r="2170" s="13" customFormat="1">
      <c r="A2170" s="13"/>
      <c r="B2170" s="229"/>
      <c r="C2170" s="230"/>
      <c r="D2170" s="231" t="s">
        <v>268</v>
      </c>
      <c r="E2170" s="232" t="s">
        <v>19</v>
      </c>
      <c r="F2170" s="233" t="s">
        <v>2111</v>
      </c>
      <c r="G2170" s="230"/>
      <c r="H2170" s="234">
        <v>180337.79999999999</v>
      </c>
      <c r="I2170" s="235"/>
      <c r="J2170" s="230"/>
      <c r="K2170" s="230"/>
      <c r="L2170" s="236"/>
      <c r="M2170" s="237"/>
      <c r="N2170" s="238"/>
      <c r="O2170" s="238"/>
      <c r="P2170" s="238"/>
      <c r="Q2170" s="238"/>
      <c r="R2170" s="238"/>
      <c r="S2170" s="238"/>
      <c r="T2170" s="239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0" t="s">
        <v>268</v>
      </c>
      <c r="AU2170" s="240" t="s">
        <v>93</v>
      </c>
      <c r="AV2170" s="13" t="s">
        <v>93</v>
      </c>
      <c r="AW2170" s="13" t="s">
        <v>34</v>
      </c>
      <c r="AX2170" s="13" t="s">
        <v>82</v>
      </c>
      <c r="AY2170" s="240" t="s">
        <v>224</v>
      </c>
    </row>
    <row r="2171" s="2" customFormat="1" ht="24.15" customHeight="1">
      <c r="A2171" s="41"/>
      <c r="B2171" s="42"/>
      <c r="C2171" s="216" t="s">
        <v>2127</v>
      </c>
      <c r="D2171" s="216" t="s">
        <v>227</v>
      </c>
      <c r="E2171" s="217" t="s">
        <v>2128</v>
      </c>
      <c r="F2171" s="218" t="s">
        <v>2129</v>
      </c>
      <c r="G2171" s="219" t="s">
        <v>266</v>
      </c>
      <c r="H2171" s="220">
        <v>3005.6300000000001</v>
      </c>
      <c r="I2171" s="221"/>
      <c r="J2171" s="222">
        <f>ROUND(I2171*H2171,2)</f>
        <v>0</v>
      </c>
      <c r="K2171" s="218" t="s">
        <v>312</v>
      </c>
      <c r="L2171" s="47"/>
      <c r="M2171" s="223" t="s">
        <v>19</v>
      </c>
      <c r="N2171" s="224" t="s">
        <v>46</v>
      </c>
      <c r="O2171" s="87"/>
      <c r="P2171" s="225">
        <f>O2171*H2171</f>
        <v>0</v>
      </c>
      <c r="Q2171" s="225">
        <v>0</v>
      </c>
      <c r="R2171" s="225">
        <f>Q2171*H2171</f>
        <v>0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231</v>
      </c>
      <c r="AT2171" s="227" t="s">
        <v>227</v>
      </c>
      <c r="AU2171" s="227" t="s">
        <v>93</v>
      </c>
      <c r="AY2171" s="20" t="s">
        <v>224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93</v>
      </c>
      <c r="BK2171" s="228">
        <f>ROUND(I2171*H2171,2)</f>
        <v>0</v>
      </c>
      <c r="BL2171" s="20" t="s">
        <v>231</v>
      </c>
      <c r="BM2171" s="227" t="s">
        <v>2130</v>
      </c>
    </row>
    <row r="2172" s="2" customFormat="1">
      <c r="A2172" s="41"/>
      <c r="B2172" s="42"/>
      <c r="C2172" s="43"/>
      <c r="D2172" s="267" t="s">
        <v>314</v>
      </c>
      <c r="E2172" s="43"/>
      <c r="F2172" s="268" t="s">
        <v>2131</v>
      </c>
      <c r="G2172" s="43"/>
      <c r="H2172" s="43"/>
      <c r="I2172" s="269"/>
      <c r="J2172" s="43"/>
      <c r="K2172" s="43"/>
      <c r="L2172" s="47"/>
      <c r="M2172" s="270"/>
      <c r="N2172" s="271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314</v>
      </c>
      <c r="AU2172" s="20" t="s">
        <v>93</v>
      </c>
    </row>
    <row r="2173" s="2" customFormat="1" ht="37.8" customHeight="1">
      <c r="A2173" s="41"/>
      <c r="B2173" s="42"/>
      <c r="C2173" s="216" t="s">
        <v>2132</v>
      </c>
      <c r="D2173" s="216" t="s">
        <v>227</v>
      </c>
      <c r="E2173" s="217" t="s">
        <v>2133</v>
      </c>
      <c r="F2173" s="218" t="s">
        <v>2134</v>
      </c>
      <c r="G2173" s="219" t="s">
        <v>266</v>
      </c>
      <c r="H2173" s="220">
        <v>5708.0050000000001</v>
      </c>
      <c r="I2173" s="221"/>
      <c r="J2173" s="222">
        <f>ROUND(I2173*H2173,2)</f>
        <v>0</v>
      </c>
      <c r="K2173" s="218" t="s">
        <v>312</v>
      </c>
      <c r="L2173" s="47"/>
      <c r="M2173" s="223" t="s">
        <v>19</v>
      </c>
      <c r="N2173" s="224" t="s">
        <v>46</v>
      </c>
      <c r="O2173" s="87"/>
      <c r="P2173" s="225">
        <f>O2173*H2173</f>
        <v>0</v>
      </c>
      <c r="Q2173" s="225">
        <v>0.00012999999999999999</v>
      </c>
      <c r="R2173" s="225">
        <f>Q2173*H2173</f>
        <v>0.74204064999999997</v>
      </c>
      <c r="S2173" s="225">
        <v>0</v>
      </c>
      <c r="T2173" s="226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27" t="s">
        <v>231</v>
      </c>
      <c r="AT2173" s="227" t="s">
        <v>227</v>
      </c>
      <c r="AU2173" s="227" t="s">
        <v>93</v>
      </c>
      <c r="AY2173" s="20" t="s">
        <v>224</v>
      </c>
      <c r="BE2173" s="228">
        <f>IF(N2173="základní",J2173,0)</f>
        <v>0</v>
      </c>
      <c r="BF2173" s="228">
        <f>IF(N2173="snížená",J2173,0)</f>
        <v>0</v>
      </c>
      <c r="BG2173" s="228">
        <f>IF(N2173="zákl. přenesená",J2173,0)</f>
        <v>0</v>
      </c>
      <c r="BH2173" s="228">
        <f>IF(N2173="sníž. přenesená",J2173,0)</f>
        <v>0</v>
      </c>
      <c r="BI2173" s="228">
        <f>IF(N2173="nulová",J2173,0)</f>
        <v>0</v>
      </c>
      <c r="BJ2173" s="20" t="s">
        <v>93</v>
      </c>
      <c r="BK2173" s="228">
        <f>ROUND(I2173*H2173,2)</f>
        <v>0</v>
      </c>
      <c r="BL2173" s="20" t="s">
        <v>231</v>
      </c>
      <c r="BM2173" s="227" t="s">
        <v>2135</v>
      </c>
    </row>
    <row r="2174" s="2" customFormat="1">
      <c r="A2174" s="41"/>
      <c r="B2174" s="42"/>
      <c r="C2174" s="43"/>
      <c r="D2174" s="267" t="s">
        <v>314</v>
      </c>
      <c r="E2174" s="43"/>
      <c r="F2174" s="268" t="s">
        <v>2136</v>
      </c>
      <c r="G2174" s="43"/>
      <c r="H2174" s="43"/>
      <c r="I2174" s="269"/>
      <c r="J2174" s="43"/>
      <c r="K2174" s="43"/>
      <c r="L2174" s="47"/>
      <c r="M2174" s="270"/>
      <c r="N2174" s="271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20" t="s">
        <v>314</v>
      </c>
      <c r="AU2174" s="20" t="s">
        <v>93</v>
      </c>
    </row>
    <row r="2175" s="14" customFormat="1">
      <c r="A2175" s="14"/>
      <c r="B2175" s="246"/>
      <c r="C2175" s="247"/>
      <c r="D2175" s="231" t="s">
        <v>268</v>
      </c>
      <c r="E2175" s="248" t="s">
        <v>19</v>
      </c>
      <c r="F2175" s="249" t="s">
        <v>496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268</v>
      </c>
      <c r="AU2175" s="255" t="s">
        <v>93</v>
      </c>
      <c r="AV2175" s="14" t="s">
        <v>82</v>
      </c>
      <c r="AW2175" s="14" t="s">
        <v>34</v>
      </c>
      <c r="AX2175" s="14" t="s">
        <v>74</v>
      </c>
      <c r="AY2175" s="255" t="s">
        <v>224</v>
      </c>
    </row>
    <row r="2176" s="13" customFormat="1">
      <c r="A2176" s="13"/>
      <c r="B2176" s="229"/>
      <c r="C2176" s="230"/>
      <c r="D2176" s="231" t="s">
        <v>268</v>
      </c>
      <c r="E2176" s="232" t="s">
        <v>19</v>
      </c>
      <c r="F2176" s="233" t="s">
        <v>1427</v>
      </c>
      <c r="G2176" s="230"/>
      <c r="H2176" s="234">
        <v>1139.423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0" t="s">
        <v>268</v>
      </c>
      <c r="AU2176" s="240" t="s">
        <v>93</v>
      </c>
      <c r="AV2176" s="13" t="s">
        <v>93</v>
      </c>
      <c r="AW2176" s="13" t="s">
        <v>34</v>
      </c>
      <c r="AX2176" s="13" t="s">
        <v>74</v>
      </c>
      <c r="AY2176" s="240" t="s">
        <v>224</v>
      </c>
    </row>
    <row r="2177" s="14" customFormat="1">
      <c r="A2177" s="14"/>
      <c r="B2177" s="246"/>
      <c r="C2177" s="247"/>
      <c r="D2177" s="231" t="s">
        <v>268</v>
      </c>
      <c r="E2177" s="248" t="s">
        <v>19</v>
      </c>
      <c r="F2177" s="249" t="s">
        <v>648</v>
      </c>
      <c r="G2177" s="247"/>
      <c r="H2177" s="248" t="s">
        <v>19</v>
      </c>
      <c r="I2177" s="250"/>
      <c r="J2177" s="247"/>
      <c r="K2177" s="247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268</v>
      </c>
      <c r="AU2177" s="255" t="s">
        <v>93</v>
      </c>
      <c r="AV2177" s="14" t="s">
        <v>82</v>
      </c>
      <c r="AW2177" s="14" t="s">
        <v>34</v>
      </c>
      <c r="AX2177" s="14" t="s">
        <v>74</v>
      </c>
      <c r="AY2177" s="255" t="s">
        <v>224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2137</v>
      </c>
      <c r="G2178" s="230"/>
      <c r="H2178" s="234">
        <v>1034.6389999999999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74</v>
      </c>
      <c r="AY2178" s="240" t="s">
        <v>224</v>
      </c>
    </row>
    <row r="2179" s="14" customFormat="1">
      <c r="A2179" s="14"/>
      <c r="B2179" s="246"/>
      <c r="C2179" s="247"/>
      <c r="D2179" s="231" t="s">
        <v>268</v>
      </c>
      <c r="E2179" s="248" t="s">
        <v>19</v>
      </c>
      <c r="F2179" s="249" t="s">
        <v>662</v>
      </c>
      <c r="G2179" s="247"/>
      <c r="H2179" s="248" t="s">
        <v>19</v>
      </c>
      <c r="I2179" s="250"/>
      <c r="J2179" s="247"/>
      <c r="K2179" s="247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268</v>
      </c>
      <c r="AU2179" s="255" t="s">
        <v>93</v>
      </c>
      <c r="AV2179" s="14" t="s">
        <v>82</v>
      </c>
      <c r="AW2179" s="14" t="s">
        <v>34</v>
      </c>
      <c r="AX2179" s="14" t="s">
        <v>74</v>
      </c>
      <c r="AY2179" s="255" t="s">
        <v>224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2138</v>
      </c>
      <c r="G2180" s="230"/>
      <c r="H2180" s="234">
        <v>1124.3630000000001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74</v>
      </c>
      <c r="AY2180" s="240" t="s">
        <v>224</v>
      </c>
    </row>
    <row r="2181" s="14" customFormat="1">
      <c r="A2181" s="14"/>
      <c r="B2181" s="246"/>
      <c r="C2181" s="247"/>
      <c r="D2181" s="231" t="s">
        <v>268</v>
      </c>
      <c r="E2181" s="248" t="s">
        <v>19</v>
      </c>
      <c r="F2181" s="249" t="s">
        <v>664</v>
      </c>
      <c r="G2181" s="247"/>
      <c r="H2181" s="248" t="s">
        <v>19</v>
      </c>
      <c r="I2181" s="250"/>
      <c r="J2181" s="247"/>
      <c r="K2181" s="247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268</v>
      </c>
      <c r="AU2181" s="255" t="s">
        <v>93</v>
      </c>
      <c r="AV2181" s="14" t="s">
        <v>82</v>
      </c>
      <c r="AW2181" s="14" t="s">
        <v>34</v>
      </c>
      <c r="AX2181" s="14" t="s">
        <v>74</v>
      </c>
      <c r="AY2181" s="255" t="s">
        <v>224</v>
      </c>
    </row>
    <row r="2182" s="13" customFormat="1">
      <c r="A2182" s="13"/>
      <c r="B2182" s="229"/>
      <c r="C2182" s="230"/>
      <c r="D2182" s="231" t="s">
        <v>268</v>
      </c>
      <c r="E2182" s="232" t="s">
        <v>19</v>
      </c>
      <c r="F2182" s="233" t="s">
        <v>2139</v>
      </c>
      <c r="G2182" s="230"/>
      <c r="H2182" s="234">
        <v>1077.5450000000001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34</v>
      </c>
      <c r="AX2182" s="13" t="s">
        <v>74</v>
      </c>
      <c r="AY2182" s="240" t="s">
        <v>224</v>
      </c>
    </row>
    <row r="2183" s="14" customFormat="1">
      <c r="A2183" s="14"/>
      <c r="B2183" s="246"/>
      <c r="C2183" s="247"/>
      <c r="D2183" s="231" t="s">
        <v>268</v>
      </c>
      <c r="E2183" s="248" t="s">
        <v>19</v>
      </c>
      <c r="F2183" s="249" t="s">
        <v>665</v>
      </c>
      <c r="G2183" s="247"/>
      <c r="H2183" s="248" t="s">
        <v>19</v>
      </c>
      <c r="I2183" s="250"/>
      <c r="J2183" s="247"/>
      <c r="K2183" s="247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268</v>
      </c>
      <c r="AU2183" s="255" t="s">
        <v>93</v>
      </c>
      <c r="AV2183" s="14" t="s">
        <v>82</v>
      </c>
      <c r="AW2183" s="14" t="s">
        <v>34</v>
      </c>
      <c r="AX2183" s="14" t="s">
        <v>74</v>
      </c>
      <c r="AY2183" s="255" t="s">
        <v>224</v>
      </c>
    </row>
    <row r="2184" s="13" customFormat="1">
      <c r="A2184" s="13"/>
      <c r="B2184" s="229"/>
      <c r="C2184" s="230"/>
      <c r="D2184" s="231" t="s">
        <v>268</v>
      </c>
      <c r="E2184" s="232" t="s">
        <v>19</v>
      </c>
      <c r="F2184" s="233" t="s">
        <v>2140</v>
      </c>
      <c r="G2184" s="230"/>
      <c r="H2184" s="234">
        <v>903.64499999999998</v>
      </c>
      <c r="I2184" s="235"/>
      <c r="J2184" s="230"/>
      <c r="K2184" s="230"/>
      <c r="L2184" s="236"/>
      <c r="M2184" s="237"/>
      <c r="N2184" s="238"/>
      <c r="O2184" s="238"/>
      <c r="P2184" s="238"/>
      <c r="Q2184" s="238"/>
      <c r="R2184" s="238"/>
      <c r="S2184" s="238"/>
      <c r="T2184" s="23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0" t="s">
        <v>268</v>
      </c>
      <c r="AU2184" s="240" t="s">
        <v>93</v>
      </c>
      <c r="AV2184" s="13" t="s">
        <v>93</v>
      </c>
      <c r="AW2184" s="13" t="s">
        <v>34</v>
      </c>
      <c r="AX2184" s="13" t="s">
        <v>74</v>
      </c>
      <c r="AY2184" s="240" t="s">
        <v>224</v>
      </c>
    </row>
    <row r="2185" s="14" customFormat="1">
      <c r="A2185" s="14"/>
      <c r="B2185" s="246"/>
      <c r="C2185" s="247"/>
      <c r="D2185" s="231" t="s">
        <v>268</v>
      </c>
      <c r="E2185" s="248" t="s">
        <v>19</v>
      </c>
      <c r="F2185" s="249" t="s">
        <v>667</v>
      </c>
      <c r="G2185" s="247"/>
      <c r="H2185" s="248" t="s">
        <v>19</v>
      </c>
      <c r="I2185" s="250"/>
      <c r="J2185" s="247"/>
      <c r="K2185" s="247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268</v>
      </c>
      <c r="AU2185" s="255" t="s">
        <v>93</v>
      </c>
      <c r="AV2185" s="14" t="s">
        <v>82</v>
      </c>
      <c r="AW2185" s="14" t="s">
        <v>34</v>
      </c>
      <c r="AX2185" s="14" t="s">
        <v>74</v>
      </c>
      <c r="AY2185" s="255" t="s">
        <v>224</v>
      </c>
    </row>
    <row r="2186" s="13" customFormat="1">
      <c r="A2186" s="13"/>
      <c r="B2186" s="229"/>
      <c r="C2186" s="230"/>
      <c r="D2186" s="231" t="s">
        <v>268</v>
      </c>
      <c r="E2186" s="232" t="s">
        <v>19</v>
      </c>
      <c r="F2186" s="233" t="s">
        <v>2141</v>
      </c>
      <c r="G2186" s="230"/>
      <c r="H2186" s="234">
        <v>428.38999999999999</v>
      </c>
      <c r="I2186" s="235"/>
      <c r="J2186" s="230"/>
      <c r="K2186" s="230"/>
      <c r="L2186" s="236"/>
      <c r="M2186" s="237"/>
      <c r="N2186" s="238"/>
      <c r="O2186" s="238"/>
      <c r="P2186" s="238"/>
      <c r="Q2186" s="238"/>
      <c r="R2186" s="238"/>
      <c r="S2186" s="238"/>
      <c r="T2186" s="23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0" t="s">
        <v>268</v>
      </c>
      <c r="AU2186" s="240" t="s">
        <v>93</v>
      </c>
      <c r="AV2186" s="13" t="s">
        <v>93</v>
      </c>
      <c r="AW2186" s="13" t="s">
        <v>34</v>
      </c>
      <c r="AX2186" s="13" t="s">
        <v>74</v>
      </c>
      <c r="AY2186" s="240" t="s">
        <v>224</v>
      </c>
    </row>
    <row r="2187" s="16" customFormat="1">
      <c r="A2187" s="16"/>
      <c r="B2187" s="272"/>
      <c r="C2187" s="273"/>
      <c r="D2187" s="231" t="s">
        <v>268</v>
      </c>
      <c r="E2187" s="274" t="s">
        <v>19</v>
      </c>
      <c r="F2187" s="275" t="s">
        <v>351</v>
      </c>
      <c r="G2187" s="273"/>
      <c r="H2187" s="276">
        <v>5708.0050000000001</v>
      </c>
      <c r="I2187" s="277"/>
      <c r="J2187" s="273"/>
      <c r="K2187" s="273"/>
      <c r="L2187" s="278"/>
      <c r="M2187" s="279"/>
      <c r="N2187" s="280"/>
      <c r="O2187" s="280"/>
      <c r="P2187" s="280"/>
      <c r="Q2187" s="280"/>
      <c r="R2187" s="280"/>
      <c r="S2187" s="280"/>
      <c r="T2187" s="281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T2187" s="282" t="s">
        <v>268</v>
      </c>
      <c r="AU2187" s="282" t="s">
        <v>93</v>
      </c>
      <c r="AV2187" s="16" t="s">
        <v>231</v>
      </c>
      <c r="AW2187" s="16" t="s">
        <v>34</v>
      </c>
      <c r="AX2187" s="16" t="s">
        <v>82</v>
      </c>
      <c r="AY2187" s="282" t="s">
        <v>224</v>
      </c>
    </row>
    <row r="2188" s="2" customFormat="1" ht="37.8" customHeight="1">
      <c r="A2188" s="41"/>
      <c r="B2188" s="42"/>
      <c r="C2188" s="216" t="s">
        <v>2142</v>
      </c>
      <c r="D2188" s="216" t="s">
        <v>227</v>
      </c>
      <c r="E2188" s="217" t="s">
        <v>2143</v>
      </c>
      <c r="F2188" s="218" t="s">
        <v>2144</v>
      </c>
      <c r="G2188" s="219" t="s">
        <v>266</v>
      </c>
      <c r="H2188" s="220">
        <v>5708.0050000000001</v>
      </c>
      <c r="I2188" s="221"/>
      <c r="J2188" s="222">
        <f>ROUND(I2188*H2188,2)</f>
        <v>0</v>
      </c>
      <c r="K2188" s="218" t="s">
        <v>312</v>
      </c>
      <c r="L2188" s="47"/>
      <c r="M2188" s="223" t="s">
        <v>19</v>
      </c>
      <c r="N2188" s="224" t="s">
        <v>46</v>
      </c>
      <c r="O2188" s="87"/>
      <c r="P2188" s="225">
        <f>O2188*H2188</f>
        <v>0</v>
      </c>
      <c r="Q2188" s="225">
        <v>4.0000000000000003E-05</v>
      </c>
      <c r="R2188" s="225">
        <f>Q2188*H2188</f>
        <v>0.22832020000000003</v>
      </c>
      <c r="S2188" s="225">
        <v>0</v>
      </c>
      <c r="T2188" s="226">
        <f>S2188*H2188</f>
        <v>0</v>
      </c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R2188" s="227" t="s">
        <v>231</v>
      </c>
      <c r="AT2188" s="227" t="s">
        <v>227</v>
      </c>
      <c r="AU2188" s="227" t="s">
        <v>93</v>
      </c>
      <c r="AY2188" s="20" t="s">
        <v>224</v>
      </c>
      <c r="BE2188" s="228">
        <f>IF(N2188="základní",J2188,0)</f>
        <v>0</v>
      </c>
      <c r="BF2188" s="228">
        <f>IF(N2188="snížená",J2188,0)</f>
        <v>0</v>
      </c>
      <c r="BG2188" s="228">
        <f>IF(N2188="zákl. přenesená",J2188,0)</f>
        <v>0</v>
      </c>
      <c r="BH2188" s="228">
        <f>IF(N2188="sníž. přenesená",J2188,0)</f>
        <v>0</v>
      </c>
      <c r="BI2188" s="228">
        <f>IF(N2188="nulová",J2188,0)</f>
        <v>0</v>
      </c>
      <c r="BJ2188" s="20" t="s">
        <v>93</v>
      </c>
      <c r="BK2188" s="228">
        <f>ROUND(I2188*H2188,2)</f>
        <v>0</v>
      </c>
      <c r="BL2188" s="20" t="s">
        <v>231</v>
      </c>
      <c r="BM2188" s="227" t="s">
        <v>2145</v>
      </c>
    </row>
    <row r="2189" s="2" customFormat="1">
      <c r="A2189" s="41"/>
      <c r="B2189" s="42"/>
      <c r="C2189" s="43"/>
      <c r="D2189" s="267" t="s">
        <v>314</v>
      </c>
      <c r="E2189" s="43"/>
      <c r="F2189" s="268" t="s">
        <v>2146</v>
      </c>
      <c r="G2189" s="43"/>
      <c r="H2189" s="43"/>
      <c r="I2189" s="269"/>
      <c r="J2189" s="43"/>
      <c r="K2189" s="43"/>
      <c r="L2189" s="47"/>
      <c r="M2189" s="270"/>
      <c r="N2189" s="271"/>
      <c r="O2189" s="87"/>
      <c r="P2189" s="87"/>
      <c r="Q2189" s="87"/>
      <c r="R2189" s="87"/>
      <c r="S2189" s="87"/>
      <c r="T2189" s="88"/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T2189" s="20" t="s">
        <v>314</v>
      </c>
      <c r="AU2189" s="20" t="s">
        <v>93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496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1427</v>
      </c>
      <c r="G2191" s="230"/>
      <c r="H2191" s="234">
        <v>1139.423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648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2137</v>
      </c>
      <c r="G2193" s="230"/>
      <c r="H2193" s="234">
        <v>1034.6389999999999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662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2138</v>
      </c>
      <c r="G2195" s="230"/>
      <c r="H2195" s="234">
        <v>1124.3630000000001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664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2139</v>
      </c>
      <c r="G2197" s="230"/>
      <c r="H2197" s="234">
        <v>1077.5450000000001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4" customFormat="1">
      <c r="A2198" s="14"/>
      <c r="B2198" s="246"/>
      <c r="C2198" s="247"/>
      <c r="D2198" s="231" t="s">
        <v>268</v>
      </c>
      <c r="E2198" s="248" t="s">
        <v>19</v>
      </c>
      <c r="F2198" s="249" t="s">
        <v>665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268</v>
      </c>
      <c r="AU2198" s="255" t="s">
        <v>93</v>
      </c>
      <c r="AV2198" s="14" t="s">
        <v>82</v>
      </c>
      <c r="AW2198" s="14" t="s">
        <v>34</v>
      </c>
      <c r="AX2198" s="14" t="s">
        <v>74</v>
      </c>
      <c r="AY2198" s="255" t="s">
        <v>224</v>
      </c>
    </row>
    <row r="2199" s="13" customFormat="1">
      <c r="A2199" s="13"/>
      <c r="B2199" s="229"/>
      <c r="C2199" s="230"/>
      <c r="D2199" s="231" t="s">
        <v>268</v>
      </c>
      <c r="E2199" s="232" t="s">
        <v>19</v>
      </c>
      <c r="F2199" s="233" t="s">
        <v>2140</v>
      </c>
      <c r="G2199" s="230"/>
      <c r="H2199" s="234">
        <v>903.64499999999998</v>
      </c>
      <c r="I2199" s="235"/>
      <c r="J2199" s="230"/>
      <c r="K2199" s="230"/>
      <c r="L2199" s="236"/>
      <c r="M2199" s="237"/>
      <c r="N2199" s="238"/>
      <c r="O2199" s="238"/>
      <c r="P2199" s="238"/>
      <c r="Q2199" s="238"/>
      <c r="R2199" s="238"/>
      <c r="S2199" s="238"/>
      <c r="T2199" s="23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0" t="s">
        <v>268</v>
      </c>
      <c r="AU2199" s="240" t="s">
        <v>93</v>
      </c>
      <c r="AV2199" s="13" t="s">
        <v>93</v>
      </c>
      <c r="AW2199" s="13" t="s">
        <v>34</v>
      </c>
      <c r="AX2199" s="13" t="s">
        <v>74</v>
      </c>
      <c r="AY2199" s="240" t="s">
        <v>224</v>
      </c>
    </row>
    <row r="2200" s="14" customFormat="1">
      <c r="A2200" s="14"/>
      <c r="B2200" s="246"/>
      <c r="C2200" s="247"/>
      <c r="D2200" s="231" t="s">
        <v>268</v>
      </c>
      <c r="E2200" s="248" t="s">
        <v>19</v>
      </c>
      <c r="F2200" s="249" t="s">
        <v>667</v>
      </c>
      <c r="G2200" s="247"/>
      <c r="H2200" s="248" t="s">
        <v>19</v>
      </c>
      <c r="I2200" s="250"/>
      <c r="J2200" s="247"/>
      <c r="K2200" s="247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268</v>
      </c>
      <c r="AU2200" s="255" t="s">
        <v>93</v>
      </c>
      <c r="AV2200" s="14" t="s">
        <v>82</v>
      </c>
      <c r="AW2200" s="14" t="s">
        <v>34</v>
      </c>
      <c r="AX2200" s="14" t="s">
        <v>74</v>
      </c>
      <c r="AY2200" s="255" t="s">
        <v>224</v>
      </c>
    </row>
    <row r="2201" s="13" customFormat="1">
      <c r="A2201" s="13"/>
      <c r="B2201" s="229"/>
      <c r="C2201" s="230"/>
      <c r="D2201" s="231" t="s">
        <v>268</v>
      </c>
      <c r="E2201" s="232" t="s">
        <v>19</v>
      </c>
      <c r="F2201" s="233" t="s">
        <v>2141</v>
      </c>
      <c r="G2201" s="230"/>
      <c r="H2201" s="234">
        <v>428.38999999999999</v>
      </c>
      <c r="I2201" s="235"/>
      <c r="J2201" s="230"/>
      <c r="K2201" s="230"/>
      <c r="L2201" s="236"/>
      <c r="M2201" s="237"/>
      <c r="N2201" s="238"/>
      <c r="O2201" s="238"/>
      <c r="P2201" s="238"/>
      <c r="Q2201" s="238"/>
      <c r="R2201" s="238"/>
      <c r="S2201" s="238"/>
      <c r="T2201" s="239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0" t="s">
        <v>268</v>
      </c>
      <c r="AU2201" s="240" t="s">
        <v>93</v>
      </c>
      <c r="AV2201" s="13" t="s">
        <v>93</v>
      </c>
      <c r="AW2201" s="13" t="s">
        <v>34</v>
      </c>
      <c r="AX2201" s="13" t="s">
        <v>74</v>
      </c>
      <c r="AY2201" s="240" t="s">
        <v>224</v>
      </c>
    </row>
    <row r="2202" s="16" customFormat="1">
      <c r="A2202" s="16"/>
      <c r="B2202" s="272"/>
      <c r="C2202" s="273"/>
      <c r="D2202" s="231" t="s">
        <v>268</v>
      </c>
      <c r="E2202" s="274" t="s">
        <v>19</v>
      </c>
      <c r="F2202" s="275" t="s">
        <v>351</v>
      </c>
      <c r="G2202" s="273"/>
      <c r="H2202" s="276">
        <v>5708.0050000000001</v>
      </c>
      <c r="I2202" s="277"/>
      <c r="J2202" s="273"/>
      <c r="K2202" s="273"/>
      <c r="L2202" s="278"/>
      <c r="M2202" s="279"/>
      <c r="N2202" s="280"/>
      <c r="O2202" s="280"/>
      <c r="P2202" s="280"/>
      <c r="Q2202" s="280"/>
      <c r="R2202" s="280"/>
      <c r="S2202" s="280"/>
      <c r="T2202" s="281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T2202" s="282" t="s">
        <v>268</v>
      </c>
      <c r="AU2202" s="282" t="s">
        <v>93</v>
      </c>
      <c r="AV2202" s="16" t="s">
        <v>231</v>
      </c>
      <c r="AW2202" s="16" t="s">
        <v>34</v>
      </c>
      <c r="AX2202" s="16" t="s">
        <v>82</v>
      </c>
      <c r="AY2202" s="282" t="s">
        <v>224</v>
      </c>
    </row>
    <row r="2203" s="2" customFormat="1" ht="44.25" customHeight="1">
      <c r="A2203" s="41"/>
      <c r="B2203" s="42"/>
      <c r="C2203" s="216" t="s">
        <v>2147</v>
      </c>
      <c r="D2203" s="216" t="s">
        <v>227</v>
      </c>
      <c r="E2203" s="217" t="s">
        <v>2148</v>
      </c>
      <c r="F2203" s="218" t="s">
        <v>2149</v>
      </c>
      <c r="G2203" s="219" t="s">
        <v>266</v>
      </c>
      <c r="H2203" s="220">
        <v>101.825</v>
      </c>
      <c r="I2203" s="221"/>
      <c r="J2203" s="222">
        <f>ROUND(I2203*H2203,2)</f>
        <v>0</v>
      </c>
      <c r="K2203" s="218" t="s">
        <v>312</v>
      </c>
      <c r="L2203" s="47"/>
      <c r="M2203" s="223" t="s">
        <v>19</v>
      </c>
      <c r="N2203" s="224" t="s">
        <v>46</v>
      </c>
      <c r="O2203" s="87"/>
      <c r="P2203" s="225">
        <f>O2203*H2203</f>
        <v>0</v>
      </c>
      <c r="Q2203" s="225">
        <v>0.0012099999999999999</v>
      </c>
      <c r="R2203" s="225">
        <f>Q2203*H2203</f>
        <v>0.12320824999999999</v>
      </c>
      <c r="S2203" s="225">
        <v>0</v>
      </c>
      <c r="T2203" s="226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27" t="s">
        <v>231</v>
      </c>
      <c r="AT2203" s="227" t="s">
        <v>227</v>
      </c>
      <c r="AU2203" s="227" t="s">
        <v>93</v>
      </c>
      <c r="AY2203" s="20" t="s">
        <v>224</v>
      </c>
      <c r="BE2203" s="228">
        <f>IF(N2203="základní",J2203,0)</f>
        <v>0</v>
      </c>
      <c r="BF2203" s="228">
        <f>IF(N2203="snížená",J2203,0)</f>
        <v>0</v>
      </c>
      <c r="BG2203" s="228">
        <f>IF(N2203="zákl. přenesená",J2203,0)</f>
        <v>0</v>
      </c>
      <c r="BH2203" s="228">
        <f>IF(N2203="sníž. přenesená",J2203,0)</f>
        <v>0</v>
      </c>
      <c r="BI2203" s="228">
        <f>IF(N2203="nulová",J2203,0)</f>
        <v>0</v>
      </c>
      <c r="BJ2203" s="20" t="s">
        <v>93</v>
      </c>
      <c r="BK2203" s="228">
        <f>ROUND(I2203*H2203,2)</f>
        <v>0</v>
      </c>
      <c r="BL2203" s="20" t="s">
        <v>231</v>
      </c>
      <c r="BM2203" s="227" t="s">
        <v>2150</v>
      </c>
    </row>
    <row r="2204" s="2" customFormat="1">
      <c r="A2204" s="41"/>
      <c r="B2204" s="42"/>
      <c r="C2204" s="43"/>
      <c r="D2204" s="267" t="s">
        <v>314</v>
      </c>
      <c r="E2204" s="43"/>
      <c r="F2204" s="268" t="s">
        <v>2151</v>
      </c>
      <c r="G2204" s="43"/>
      <c r="H2204" s="43"/>
      <c r="I2204" s="269"/>
      <c r="J2204" s="43"/>
      <c r="K2204" s="43"/>
      <c r="L2204" s="47"/>
      <c r="M2204" s="270"/>
      <c r="N2204" s="271"/>
      <c r="O2204" s="87"/>
      <c r="P2204" s="87"/>
      <c r="Q2204" s="87"/>
      <c r="R2204" s="87"/>
      <c r="S2204" s="87"/>
      <c r="T2204" s="88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20" t="s">
        <v>314</v>
      </c>
      <c r="AU2204" s="20" t="s">
        <v>93</v>
      </c>
    </row>
    <row r="2205" s="14" customFormat="1">
      <c r="A2205" s="14"/>
      <c r="B2205" s="246"/>
      <c r="C2205" s="247"/>
      <c r="D2205" s="231" t="s">
        <v>268</v>
      </c>
      <c r="E2205" s="248" t="s">
        <v>19</v>
      </c>
      <c r="F2205" s="249" t="s">
        <v>2152</v>
      </c>
      <c r="G2205" s="247"/>
      <c r="H2205" s="248" t="s">
        <v>19</v>
      </c>
      <c r="I2205" s="250"/>
      <c r="J2205" s="247"/>
      <c r="K2205" s="247"/>
      <c r="L2205" s="251"/>
      <c r="M2205" s="252"/>
      <c r="N2205" s="253"/>
      <c r="O2205" s="253"/>
      <c r="P2205" s="253"/>
      <c r="Q2205" s="253"/>
      <c r="R2205" s="253"/>
      <c r="S2205" s="253"/>
      <c r="T2205" s="25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5" t="s">
        <v>268</v>
      </c>
      <c r="AU2205" s="255" t="s">
        <v>93</v>
      </c>
      <c r="AV2205" s="14" t="s">
        <v>82</v>
      </c>
      <c r="AW2205" s="14" t="s">
        <v>34</v>
      </c>
      <c r="AX2205" s="14" t="s">
        <v>74</v>
      </c>
      <c r="AY2205" s="255" t="s">
        <v>224</v>
      </c>
    </row>
    <row r="2206" s="14" customFormat="1">
      <c r="A2206" s="14"/>
      <c r="B2206" s="246"/>
      <c r="C2206" s="247"/>
      <c r="D2206" s="231" t="s">
        <v>268</v>
      </c>
      <c r="E2206" s="248" t="s">
        <v>19</v>
      </c>
      <c r="F2206" s="249" t="s">
        <v>2153</v>
      </c>
      <c r="G2206" s="247"/>
      <c r="H2206" s="248" t="s">
        <v>19</v>
      </c>
      <c r="I2206" s="250"/>
      <c r="J2206" s="247"/>
      <c r="K2206" s="247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268</v>
      </c>
      <c r="AU2206" s="255" t="s">
        <v>93</v>
      </c>
      <c r="AV2206" s="14" t="s">
        <v>82</v>
      </c>
      <c r="AW2206" s="14" t="s">
        <v>34</v>
      </c>
      <c r="AX2206" s="14" t="s">
        <v>74</v>
      </c>
      <c r="AY2206" s="255" t="s">
        <v>224</v>
      </c>
    </row>
    <row r="2207" s="13" customFormat="1">
      <c r="A2207" s="13"/>
      <c r="B2207" s="229"/>
      <c r="C2207" s="230"/>
      <c r="D2207" s="231" t="s">
        <v>268</v>
      </c>
      <c r="E2207" s="232" t="s">
        <v>19</v>
      </c>
      <c r="F2207" s="233" t="s">
        <v>2154</v>
      </c>
      <c r="G2207" s="230"/>
      <c r="H2207" s="234">
        <v>42.439999999999998</v>
      </c>
      <c r="I2207" s="235"/>
      <c r="J2207" s="230"/>
      <c r="K2207" s="230"/>
      <c r="L2207" s="236"/>
      <c r="M2207" s="237"/>
      <c r="N2207" s="238"/>
      <c r="O2207" s="238"/>
      <c r="P2207" s="238"/>
      <c r="Q2207" s="238"/>
      <c r="R2207" s="238"/>
      <c r="S2207" s="238"/>
      <c r="T2207" s="23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0" t="s">
        <v>268</v>
      </c>
      <c r="AU2207" s="240" t="s">
        <v>93</v>
      </c>
      <c r="AV2207" s="13" t="s">
        <v>93</v>
      </c>
      <c r="AW2207" s="13" t="s">
        <v>34</v>
      </c>
      <c r="AX2207" s="13" t="s">
        <v>74</v>
      </c>
      <c r="AY2207" s="240" t="s">
        <v>224</v>
      </c>
    </row>
    <row r="2208" s="14" customFormat="1">
      <c r="A2208" s="14"/>
      <c r="B2208" s="246"/>
      <c r="C2208" s="247"/>
      <c r="D2208" s="231" t="s">
        <v>268</v>
      </c>
      <c r="E2208" s="248" t="s">
        <v>19</v>
      </c>
      <c r="F2208" s="249" t="s">
        <v>2155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268</v>
      </c>
      <c r="AU2208" s="255" t="s">
        <v>93</v>
      </c>
      <c r="AV2208" s="14" t="s">
        <v>82</v>
      </c>
      <c r="AW2208" s="14" t="s">
        <v>34</v>
      </c>
      <c r="AX2208" s="14" t="s">
        <v>74</v>
      </c>
      <c r="AY2208" s="255" t="s">
        <v>224</v>
      </c>
    </row>
    <row r="2209" s="13" customFormat="1">
      <c r="A2209" s="13"/>
      <c r="B2209" s="229"/>
      <c r="C2209" s="230"/>
      <c r="D2209" s="231" t="s">
        <v>268</v>
      </c>
      <c r="E2209" s="232" t="s">
        <v>19</v>
      </c>
      <c r="F2209" s="233" t="s">
        <v>2156</v>
      </c>
      <c r="G2209" s="230"/>
      <c r="H2209" s="234">
        <v>10.345000000000001</v>
      </c>
      <c r="I2209" s="235"/>
      <c r="J2209" s="230"/>
      <c r="K2209" s="230"/>
      <c r="L2209" s="236"/>
      <c r="M2209" s="237"/>
      <c r="N2209" s="238"/>
      <c r="O2209" s="238"/>
      <c r="P2209" s="238"/>
      <c r="Q2209" s="238"/>
      <c r="R2209" s="238"/>
      <c r="S2209" s="238"/>
      <c r="T2209" s="23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0" t="s">
        <v>268</v>
      </c>
      <c r="AU2209" s="240" t="s">
        <v>93</v>
      </c>
      <c r="AV2209" s="13" t="s">
        <v>93</v>
      </c>
      <c r="AW2209" s="13" t="s">
        <v>34</v>
      </c>
      <c r="AX2209" s="13" t="s">
        <v>74</v>
      </c>
      <c r="AY2209" s="240" t="s">
        <v>224</v>
      </c>
    </row>
    <row r="2210" s="14" customFormat="1">
      <c r="A2210" s="14"/>
      <c r="B2210" s="246"/>
      <c r="C2210" s="247"/>
      <c r="D2210" s="231" t="s">
        <v>268</v>
      </c>
      <c r="E2210" s="248" t="s">
        <v>19</v>
      </c>
      <c r="F2210" s="249" t="s">
        <v>2157</v>
      </c>
      <c r="G2210" s="247"/>
      <c r="H2210" s="248" t="s">
        <v>19</v>
      </c>
      <c r="I2210" s="250"/>
      <c r="J2210" s="247"/>
      <c r="K2210" s="247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268</v>
      </c>
      <c r="AU2210" s="255" t="s">
        <v>93</v>
      </c>
      <c r="AV2210" s="14" t="s">
        <v>82</v>
      </c>
      <c r="AW2210" s="14" t="s">
        <v>34</v>
      </c>
      <c r="AX2210" s="14" t="s">
        <v>74</v>
      </c>
      <c r="AY2210" s="255" t="s">
        <v>224</v>
      </c>
    </row>
    <row r="2211" s="13" customFormat="1">
      <c r="A2211" s="13"/>
      <c r="B2211" s="229"/>
      <c r="C2211" s="230"/>
      <c r="D2211" s="231" t="s">
        <v>268</v>
      </c>
      <c r="E2211" s="232" t="s">
        <v>19</v>
      </c>
      <c r="F2211" s="233" t="s">
        <v>2158</v>
      </c>
      <c r="G2211" s="230"/>
      <c r="H2211" s="234">
        <v>49.039999999999999</v>
      </c>
      <c r="I2211" s="235"/>
      <c r="J2211" s="230"/>
      <c r="K2211" s="230"/>
      <c r="L2211" s="236"/>
      <c r="M2211" s="237"/>
      <c r="N2211" s="238"/>
      <c r="O2211" s="238"/>
      <c r="P2211" s="238"/>
      <c r="Q2211" s="238"/>
      <c r="R2211" s="238"/>
      <c r="S2211" s="238"/>
      <c r="T2211" s="239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0" t="s">
        <v>268</v>
      </c>
      <c r="AU2211" s="240" t="s">
        <v>93</v>
      </c>
      <c r="AV2211" s="13" t="s">
        <v>93</v>
      </c>
      <c r="AW2211" s="13" t="s">
        <v>34</v>
      </c>
      <c r="AX2211" s="13" t="s">
        <v>74</v>
      </c>
      <c r="AY2211" s="240" t="s">
        <v>224</v>
      </c>
    </row>
    <row r="2212" s="16" customFormat="1">
      <c r="A2212" s="16"/>
      <c r="B2212" s="272"/>
      <c r="C2212" s="273"/>
      <c r="D2212" s="231" t="s">
        <v>268</v>
      </c>
      <c r="E2212" s="274" t="s">
        <v>19</v>
      </c>
      <c r="F2212" s="275" t="s">
        <v>351</v>
      </c>
      <c r="G2212" s="273"/>
      <c r="H2212" s="276">
        <v>101.825</v>
      </c>
      <c r="I2212" s="277"/>
      <c r="J2212" s="273"/>
      <c r="K2212" s="273"/>
      <c r="L2212" s="278"/>
      <c r="M2212" s="279"/>
      <c r="N2212" s="280"/>
      <c r="O2212" s="280"/>
      <c r="P2212" s="280"/>
      <c r="Q2212" s="280"/>
      <c r="R2212" s="280"/>
      <c r="S2212" s="280"/>
      <c r="T2212" s="281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T2212" s="282" t="s">
        <v>268</v>
      </c>
      <c r="AU2212" s="282" t="s">
        <v>93</v>
      </c>
      <c r="AV2212" s="16" t="s">
        <v>231</v>
      </c>
      <c r="AW2212" s="16" t="s">
        <v>34</v>
      </c>
      <c r="AX2212" s="16" t="s">
        <v>82</v>
      </c>
      <c r="AY2212" s="282" t="s">
        <v>224</v>
      </c>
    </row>
    <row r="2213" s="2" customFormat="1" ht="62.7" customHeight="1">
      <c r="A2213" s="41"/>
      <c r="B2213" s="42"/>
      <c r="C2213" s="216" t="s">
        <v>2159</v>
      </c>
      <c r="D2213" s="216" t="s">
        <v>227</v>
      </c>
      <c r="E2213" s="217" t="s">
        <v>2160</v>
      </c>
      <c r="F2213" s="218" t="s">
        <v>2161</v>
      </c>
      <c r="G2213" s="219" t="s">
        <v>471</v>
      </c>
      <c r="H2213" s="220">
        <v>447</v>
      </c>
      <c r="I2213" s="221"/>
      <c r="J2213" s="222">
        <f>ROUND(I2213*H2213,2)</f>
        <v>0</v>
      </c>
      <c r="K2213" s="218" t="s">
        <v>312</v>
      </c>
      <c r="L2213" s="47"/>
      <c r="M2213" s="223" t="s">
        <v>19</v>
      </c>
      <c r="N2213" s="224" t="s">
        <v>46</v>
      </c>
      <c r="O2213" s="87"/>
      <c r="P2213" s="225">
        <f>O2213*H2213</f>
        <v>0</v>
      </c>
      <c r="Q2213" s="225">
        <v>0.0012600000000000001</v>
      </c>
      <c r="R2213" s="225">
        <f>Q2213*H2213</f>
        <v>0.56322000000000005</v>
      </c>
      <c r="S2213" s="225">
        <v>0</v>
      </c>
      <c r="T2213" s="226">
        <f>S2213*H2213</f>
        <v>0</v>
      </c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R2213" s="227" t="s">
        <v>231</v>
      </c>
      <c r="AT2213" s="227" t="s">
        <v>227</v>
      </c>
      <c r="AU2213" s="227" t="s">
        <v>93</v>
      </c>
      <c r="AY2213" s="20" t="s">
        <v>224</v>
      </c>
      <c r="BE2213" s="228">
        <f>IF(N2213="základní",J2213,0)</f>
        <v>0</v>
      </c>
      <c r="BF2213" s="228">
        <f>IF(N2213="snížená",J2213,0)</f>
        <v>0</v>
      </c>
      <c r="BG2213" s="228">
        <f>IF(N2213="zákl. přenesená",J2213,0)</f>
        <v>0</v>
      </c>
      <c r="BH2213" s="228">
        <f>IF(N2213="sníž. přenesená",J2213,0)</f>
        <v>0</v>
      </c>
      <c r="BI2213" s="228">
        <f>IF(N2213="nulová",J2213,0)</f>
        <v>0</v>
      </c>
      <c r="BJ2213" s="20" t="s">
        <v>93</v>
      </c>
      <c r="BK2213" s="228">
        <f>ROUND(I2213*H2213,2)</f>
        <v>0</v>
      </c>
      <c r="BL2213" s="20" t="s">
        <v>231</v>
      </c>
      <c r="BM2213" s="227" t="s">
        <v>2162</v>
      </c>
    </row>
    <row r="2214" s="2" customFormat="1">
      <c r="A2214" s="41"/>
      <c r="B2214" s="42"/>
      <c r="C2214" s="43"/>
      <c r="D2214" s="267" t="s">
        <v>314</v>
      </c>
      <c r="E2214" s="43"/>
      <c r="F2214" s="268" t="s">
        <v>2163</v>
      </c>
      <c r="G2214" s="43"/>
      <c r="H2214" s="43"/>
      <c r="I2214" s="269"/>
      <c r="J2214" s="43"/>
      <c r="K2214" s="43"/>
      <c r="L2214" s="47"/>
      <c r="M2214" s="270"/>
      <c r="N2214" s="271"/>
      <c r="O2214" s="87"/>
      <c r="P2214" s="87"/>
      <c r="Q2214" s="87"/>
      <c r="R2214" s="87"/>
      <c r="S2214" s="87"/>
      <c r="T2214" s="88"/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T2214" s="20" t="s">
        <v>314</v>
      </c>
      <c r="AU2214" s="20" t="s">
        <v>93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2164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2165</v>
      </c>
      <c r="G2216" s="230"/>
      <c r="H2216" s="234">
        <v>218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74</v>
      </c>
      <c r="AY2216" s="240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2166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1010</v>
      </c>
      <c r="G2218" s="230"/>
      <c r="H2218" s="234">
        <v>63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2167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1205</v>
      </c>
      <c r="G2220" s="230"/>
      <c r="H2220" s="234">
        <v>80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4" customFormat="1">
      <c r="A2221" s="14"/>
      <c r="B2221" s="246"/>
      <c r="C2221" s="247"/>
      <c r="D2221" s="231" t="s">
        <v>268</v>
      </c>
      <c r="E2221" s="248" t="s">
        <v>19</v>
      </c>
      <c r="F2221" s="249" t="s">
        <v>2168</v>
      </c>
      <c r="G2221" s="247"/>
      <c r="H2221" s="248" t="s">
        <v>19</v>
      </c>
      <c r="I2221" s="250"/>
      <c r="J2221" s="247"/>
      <c r="K2221" s="247"/>
      <c r="L2221" s="251"/>
      <c r="M2221" s="252"/>
      <c r="N2221" s="253"/>
      <c r="O2221" s="253"/>
      <c r="P2221" s="253"/>
      <c r="Q2221" s="253"/>
      <c r="R2221" s="253"/>
      <c r="S2221" s="253"/>
      <c r="T2221" s="25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5" t="s">
        <v>268</v>
      </c>
      <c r="AU2221" s="255" t="s">
        <v>93</v>
      </c>
      <c r="AV2221" s="14" t="s">
        <v>82</v>
      </c>
      <c r="AW2221" s="14" t="s">
        <v>34</v>
      </c>
      <c r="AX2221" s="14" t="s">
        <v>74</v>
      </c>
      <c r="AY2221" s="255" t="s">
        <v>224</v>
      </c>
    </row>
    <row r="2222" s="13" customFormat="1">
      <c r="A2222" s="13"/>
      <c r="B2222" s="229"/>
      <c r="C2222" s="230"/>
      <c r="D2222" s="231" t="s">
        <v>268</v>
      </c>
      <c r="E2222" s="232" t="s">
        <v>19</v>
      </c>
      <c r="F2222" s="233" t="s">
        <v>2169</v>
      </c>
      <c r="G2222" s="230"/>
      <c r="H2222" s="234">
        <v>86</v>
      </c>
      <c r="I2222" s="235"/>
      <c r="J2222" s="230"/>
      <c r="K2222" s="230"/>
      <c r="L2222" s="236"/>
      <c r="M2222" s="237"/>
      <c r="N2222" s="238"/>
      <c r="O2222" s="238"/>
      <c r="P2222" s="238"/>
      <c r="Q2222" s="238"/>
      <c r="R2222" s="238"/>
      <c r="S2222" s="238"/>
      <c r="T2222" s="23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0" t="s">
        <v>268</v>
      </c>
      <c r="AU2222" s="240" t="s">
        <v>93</v>
      </c>
      <c r="AV2222" s="13" t="s">
        <v>93</v>
      </c>
      <c r="AW2222" s="13" t="s">
        <v>34</v>
      </c>
      <c r="AX2222" s="13" t="s">
        <v>74</v>
      </c>
      <c r="AY2222" s="240" t="s">
        <v>224</v>
      </c>
    </row>
    <row r="2223" s="16" customFormat="1">
      <c r="A2223" s="16"/>
      <c r="B2223" s="272"/>
      <c r="C2223" s="273"/>
      <c r="D2223" s="231" t="s">
        <v>268</v>
      </c>
      <c r="E2223" s="274" t="s">
        <v>19</v>
      </c>
      <c r="F2223" s="275" t="s">
        <v>351</v>
      </c>
      <c r="G2223" s="273"/>
      <c r="H2223" s="276">
        <v>447</v>
      </c>
      <c r="I2223" s="277"/>
      <c r="J2223" s="273"/>
      <c r="K2223" s="273"/>
      <c r="L2223" s="278"/>
      <c r="M2223" s="279"/>
      <c r="N2223" s="280"/>
      <c r="O2223" s="280"/>
      <c r="P2223" s="280"/>
      <c r="Q2223" s="280"/>
      <c r="R2223" s="280"/>
      <c r="S2223" s="280"/>
      <c r="T2223" s="281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T2223" s="282" t="s">
        <v>268</v>
      </c>
      <c r="AU2223" s="282" t="s">
        <v>93</v>
      </c>
      <c r="AV2223" s="16" t="s">
        <v>231</v>
      </c>
      <c r="AW2223" s="16" t="s">
        <v>34</v>
      </c>
      <c r="AX2223" s="16" t="s">
        <v>82</v>
      </c>
      <c r="AY2223" s="282" t="s">
        <v>224</v>
      </c>
    </row>
    <row r="2224" s="2" customFormat="1" ht="24.15" customHeight="1">
      <c r="A2224" s="41"/>
      <c r="B2224" s="42"/>
      <c r="C2224" s="286" t="s">
        <v>2170</v>
      </c>
      <c r="D2224" s="286" t="s">
        <v>572</v>
      </c>
      <c r="E2224" s="287" t="s">
        <v>2171</v>
      </c>
      <c r="F2224" s="288" t="s">
        <v>2172</v>
      </c>
      <c r="G2224" s="289" t="s">
        <v>595</v>
      </c>
      <c r="H2224" s="290">
        <v>10</v>
      </c>
      <c r="I2224" s="291"/>
      <c r="J2224" s="292">
        <f>ROUND(I2224*H2224,2)</f>
        <v>0</v>
      </c>
      <c r="K2224" s="288" t="s">
        <v>312</v>
      </c>
      <c r="L2224" s="293"/>
      <c r="M2224" s="294" t="s">
        <v>19</v>
      </c>
      <c r="N2224" s="295" t="s">
        <v>46</v>
      </c>
      <c r="O2224" s="87"/>
      <c r="P2224" s="225">
        <f>O2224*H2224</f>
        <v>0</v>
      </c>
      <c r="Q2224" s="225">
        <v>0.00020000000000000001</v>
      </c>
      <c r="R2224" s="225">
        <f>Q2224*H2224</f>
        <v>0.002</v>
      </c>
      <c r="S2224" s="225">
        <v>0</v>
      </c>
      <c r="T2224" s="226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7" t="s">
        <v>254</v>
      </c>
      <c r="AT2224" s="227" t="s">
        <v>572</v>
      </c>
      <c r="AU2224" s="227" t="s">
        <v>93</v>
      </c>
      <c r="AY2224" s="20" t="s">
        <v>224</v>
      </c>
      <c r="BE2224" s="228">
        <f>IF(N2224="základní",J2224,0)</f>
        <v>0</v>
      </c>
      <c r="BF2224" s="228">
        <f>IF(N2224="snížená",J2224,0)</f>
        <v>0</v>
      </c>
      <c r="BG2224" s="228">
        <f>IF(N2224="zákl. přenesená",J2224,0)</f>
        <v>0</v>
      </c>
      <c r="BH2224" s="228">
        <f>IF(N2224="sníž. přenesená",J2224,0)</f>
        <v>0</v>
      </c>
      <c r="BI2224" s="228">
        <f>IF(N2224="nulová",J2224,0)</f>
        <v>0</v>
      </c>
      <c r="BJ2224" s="20" t="s">
        <v>93</v>
      </c>
      <c r="BK2224" s="228">
        <f>ROUND(I2224*H2224,2)</f>
        <v>0</v>
      </c>
      <c r="BL2224" s="20" t="s">
        <v>231</v>
      </c>
      <c r="BM2224" s="227" t="s">
        <v>2173</v>
      </c>
    </row>
    <row r="2225" s="14" customFormat="1">
      <c r="A2225" s="14"/>
      <c r="B2225" s="246"/>
      <c r="C2225" s="247"/>
      <c r="D2225" s="231" t="s">
        <v>268</v>
      </c>
      <c r="E2225" s="248" t="s">
        <v>19</v>
      </c>
      <c r="F2225" s="249" t="s">
        <v>2174</v>
      </c>
      <c r="G2225" s="247"/>
      <c r="H2225" s="248" t="s">
        <v>19</v>
      </c>
      <c r="I2225" s="250"/>
      <c r="J2225" s="247"/>
      <c r="K2225" s="247"/>
      <c r="L2225" s="251"/>
      <c r="M2225" s="252"/>
      <c r="N2225" s="253"/>
      <c r="O2225" s="253"/>
      <c r="P2225" s="253"/>
      <c r="Q2225" s="253"/>
      <c r="R2225" s="253"/>
      <c r="S2225" s="253"/>
      <c r="T2225" s="25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5" t="s">
        <v>268</v>
      </c>
      <c r="AU2225" s="255" t="s">
        <v>93</v>
      </c>
      <c r="AV2225" s="14" t="s">
        <v>82</v>
      </c>
      <c r="AW2225" s="14" t="s">
        <v>34</v>
      </c>
      <c r="AX2225" s="14" t="s">
        <v>74</v>
      </c>
      <c r="AY2225" s="255" t="s">
        <v>224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2175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82</v>
      </c>
      <c r="G2227" s="230"/>
      <c r="H2227" s="234">
        <v>1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2176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246</v>
      </c>
      <c r="G2229" s="230"/>
      <c r="H2229" s="234">
        <v>6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4" customFormat="1">
      <c r="A2230" s="14"/>
      <c r="B2230" s="246"/>
      <c r="C2230" s="247"/>
      <c r="D2230" s="231" t="s">
        <v>268</v>
      </c>
      <c r="E2230" s="248" t="s">
        <v>19</v>
      </c>
      <c r="F2230" s="249" t="s">
        <v>2177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268</v>
      </c>
      <c r="AU2230" s="255" t="s">
        <v>93</v>
      </c>
      <c r="AV2230" s="14" t="s">
        <v>82</v>
      </c>
      <c r="AW2230" s="14" t="s">
        <v>34</v>
      </c>
      <c r="AX2230" s="14" t="s">
        <v>74</v>
      </c>
      <c r="AY2230" s="255" t="s">
        <v>224</v>
      </c>
    </row>
    <row r="2231" s="13" customFormat="1">
      <c r="A2231" s="13"/>
      <c r="B2231" s="229"/>
      <c r="C2231" s="230"/>
      <c r="D2231" s="231" t="s">
        <v>268</v>
      </c>
      <c r="E2231" s="232" t="s">
        <v>19</v>
      </c>
      <c r="F2231" s="233" t="s">
        <v>82</v>
      </c>
      <c r="G2231" s="230"/>
      <c r="H2231" s="234">
        <v>1</v>
      </c>
      <c r="I2231" s="235"/>
      <c r="J2231" s="230"/>
      <c r="K2231" s="230"/>
      <c r="L2231" s="236"/>
      <c r="M2231" s="237"/>
      <c r="N2231" s="238"/>
      <c r="O2231" s="238"/>
      <c r="P2231" s="238"/>
      <c r="Q2231" s="238"/>
      <c r="R2231" s="238"/>
      <c r="S2231" s="238"/>
      <c r="T2231" s="23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0" t="s">
        <v>268</v>
      </c>
      <c r="AU2231" s="240" t="s">
        <v>93</v>
      </c>
      <c r="AV2231" s="13" t="s">
        <v>93</v>
      </c>
      <c r="AW2231" s="13" t="s">
        <v>34</v>
      </c>
      <c r="AX2231" s="13" t="s">
        <v>74</v>
      </c>
      <c r="AY2231" s="240" t="s">
        <v>224</v>
      </c>
    </row>
    <row r="2232" s="15" customFormat="1">
      <c r="A2232" s="15"/>
      <c r="B2232" s="256"/>
      <c r="C2232" s="257"/>
      <c r="D2232" s="231" t="s">
        <v>268</v>
      </c>
      <c r="E2232" s="258" t="s">
        <v>19</v>
      </c>
      <c r="F2232" s="259" t="s">
        <v>300</v>
      </c>
      <c r="G2232" s="257"/>
      <c r="H2232" s="260">
        <v>8</v>
      </c>
      <c r="I2232" s="261"/>
      <c r="J2232" s="257"/>
      <c r="K2232" s="257"/>
      <c r="L2232" s="262"/>
      <c r="M2232" s="263"/>
      <c r="N2232" s="264"/>
      <c r="O2232" s="264"/>
      <c r="P2232" s="264"/>
      <c r="Q2232" s="264"/>
      <c r="R2232" s="264"/>
      <c r="S2232" s="264"/>
      <c r="T2232" s="265"/>
      <c r="U2232" s="15"/>
      <c r="V2232" s="15"/>
      <c r="W2232" s="15"/>
      <c r="X2232" s="15"/>
      <c r="Y2232" s="15"/>
      <c r="Z2232" s="15"/>
      <c r="AA2232" s="15"/>
      <c r="AB2232" s="15"/>
      <c r="AC2232" s="15"/>
      <c r="AD2232" s="15"/>
      <c r="AE2232" s="15"/>
      <c r="AT2232" s="266" t="s">
        <v>268</v>
      </c>
      <c r="AU2232" s="266" t="s">
        <v>93</v>
      </c>
      <c r="AV2232" s="15" t="s">
        <v>108</v>
      </c>
      <c r="AW2232" s="15" t="s">
        <v>34</v>
      </c>
      <c r="AX2232" s="15" t="s">
        <v>74</v>
      </c>
      <c r="AY2232" s="266" t="s">
        <v>224</v>
      </c>
    </row>
    <row r="2233" s="14" customFormat="1">
      <c r="A2233" s="14"/>
      <c r="B2233" s="246"/>
      <c r="C2233" s="247"/>
      <c r="D2233" s="231" t="s">
        <v>268</v>
      </c>
      <c r="E2233" s="248" t="s">
        <v>19</v>
      </c>
      <c r="F2233" s="249" t="s">
        <v>2178</v>
      </c>
      <c r="G2233" s="247"/>
      <c r="H2233" s="248" t="s">
        <v>19</v>
      </c>
      <c r="I2233" s="250"/>
      <c r="J2233" s="247"/>
      <c r="K2233" s="247"/>
      <c r="L2233" s="251"/>
      <c r="M2233" s="252"/>
      <c r="N2233" s="253"/>
      <c r="O2233" s="253"/>
      <c r="P2233" s="253"/>
      <c r="Q2233" s="253"/>
      <c r="R2233" s="253"/>
      <c r="S2233" s="253"/>
      <c r="T2233" s="25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55" t="s">
        <v>268</v>
      </c>
      <c r="AU2233" s="255" t="s">
        <v>93</v>
      </c>
      <c r="AV2233" s="14" t="s">
        <v>82</v>
      </c>
      <c r="AW2233" s="14" t="s">
        <v>34</v>
      </c>
      <c r="AX2233" s="14" t="s">
        <v>74</v>
      </c>
      <c r="AY2233" s="255" t="s">
        <v>224</v>
      </c>
    </row>
    <row r="2234" s="13" customFormat="1">
      <c r="A2234" s="13"/>
      <c r="B2234" s="229"/>
      <c r="C2234" s="230"/>
      <c r="D2234" s="231" t="s">
        <v>268</v>
      </c>
      <c r="E2234" s="232" t="s">
        <v>19</v>
      </c>
      <c r="F2234" s="233" t="s">
        <v>93</v>
      </c>
      <c r="G2234" s="230"/>
      <c r="H2234" s="234">
        <v>2</v>
      </c>
      <c r="I2234" s="235"/>
      <c r="J2234" s="230"/>
      <c r="K2234" s="230"/>
      <c r="L2234" s="236"/>
      <c r="M2234" s="237"/>
      <c r="N2234" s="238"/>
      <c r="O2234" s="238"/>
      <c r="P2234" s="238"/>
      <c r="Q2234" s="238"/>
      <c r="R2234" s="238"/>
      <c r="S2234" s="238"/>
      <c r="T2234" s="239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0" t="s">
        <v>268</v>
      </c>
      <c r="AU2234" s="240" t="s">
        <v>93</v>
      </c>
      <c r="AV2234" s="13" t="s">
        <v>93</v>
      </c>
      <c r="AW2234" s="13" t="s">
        <v>34</v>
      </c>
      <c r="AX2234" s="13" t="s">
        <v>74</v>
      </c>
      <c r="AY2234" s="240" t="s">
        <v>224</v>
      </c>
    </row>
    <row r="2235" s="15" customFormat="1">
      <c r="A2235" s="15"/>
      <c r="B2235" s="256"/>
      <c r="C2235" s="257"/>
      <c r="D2235" s="231" t="s">
        <v>268</v>
      </c>
      <c r="E2235" s="258" t="s">
        <v>19</v>
      </c>
      <c r="F2235" s="259" t="s">
        <v>300</v>
      </c>
      <c r="G2235" s="257"/>
      <c r="H2235" s="260">
        <v>2</v>
      </c>
      <c r="I2235" s="261"/>
      <c r="J2235" s="257"/>
      <c r="K2235" s="257"/>
      <c r="L2235" s="262"/>
      <c r="M2235" s="263"/>
      <c r="N2235" s="264"/>
      <c r="O2235" s="264"/>
      <c r="P2235" s="264"/>
      <c r="Q2235" s="264"/>
      <c r="R2235" s="264"/>
      <c r="S2235" s="264"/>
      <c r="T2235" s="265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66" t="s">
        <v>268</v>
      </c>
      <c r="AU2235" s="266" t="s">
        <v>93</v>
      </c>
      <c r="AV2235" s="15" t="s">
        <v>108</v>
      </c>
      <c r="AW2235" s="15" t="s">
        <v>34</v>
      </c>
      <c r="AX2235" s="15" t="s">
        <v>74</v>
      </c>
      <c r="AY2235" s="266" t="s">
        <v>224</v>
      </c>
    </row>
    <row r="2236" s="16" customFormat="1">
      <c r="A2236" s="16"/>
      <c r="B2236" s="272"/>
      <c r="C2236" s="273"/>
      <c r="D2236" s="231" t="s">
        <v>268</v>
      </c>
      <c r="E2236" s="274" t="s">
        <v>19</v>
      </c>
      <c r="F2236" s="275" t="s">
        <v>351</v>
      </c>
      <c r="G2236" s="273"/>
      <c r="H2236" s="276">
        <v>10</v>
      </c>
      <c r="I2236" s="277"/>
      <c r="J2236" s="273"/>
      <c r="K2236" s="273"/>
      <c r="L2236" s="278"/>
      <c r="M2236" s="279"/>
      <c r="N2236" s="280"/>
      <c r="O2236" s="280"/>
      <c r="P2236" s="280"/>
      <c r="Q2236" s="280"/>
      <c r="R2236" s="280"/>
      <c r="S2236" s="280"/>
      <c r="T2236" s="281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T2236" s="282" t="s">
        <v>268</v>
      </c>
      <c r="AU2236" s="282" t="s">
        <v>93</v>
      </c>
      <c r="AV2236" s="16" t="s">
        <v>231</v>
      </c>
      <c r="AW2236" s="16" t="s">
        <v>34</v>
      </c>
      <c r="AX2236" s="16" t="s">
        <v>82</v>
      </c>
      <c r="AY2236" s="282" t="s">
        <v>224</v>
      </c>
    </row>
    <row r="2237" s="2" customFormat="1" ht="24.15" customHeight="1">
      <c r="A2237" s="41"/>
      <c r="B2237" s="42"/>
      <c r="C2237" s="286" t="s">
        <v>2179</v>
      </c>
      <c r="D2237" s="286" t="s">
        <v>572</v>
      </c>
      <c r="E2237" s="287" t="s">
        <v>2180</v>
      </c>
      <c r="F2237" s="288" t="s">
        <v>2181</v>
      </c>
      <c r="G2237" s="289" t="s">
        <v>595</v>
      </c>
      <c r="H2237" s="290">
        <v>5</v>
      </c>
      <c r="I2237" s="291"/>
      <c r="J2237" s="292">
        <f>ROUND(I2237*H2237,2)</f>
        <v>0</v>
      </c>
      <c r="K2237" s="288" t="s">
        <v>312</v>
      </c>
      <c r="L2237" s="293"/>
      <c r="M2237" s="294" t="s">
        <v>19</v>
      </c>
      <c r="N2237" s="295" t="s">
        <v>46</v>
      </c>
      <c r="O2237" s="87"/>
      <c r="P2237" s="225">
        <f>O2237*H2237</f>
        <v>0</v>
      </c>
      <c r="Q2237" s="225">
        <v>0.00029999999999999997</v>
      </c>
      <c r="R2237" s="225">
        <f>Q2237*H2237</f>
        <v>0.0014999999999999998</v>
      </c>
      <c r="S2237" s="225">
        <v>0</v>
      </c>
      <c r="T2237" s="226">
        <f>S2237*H2237</f>
        <v>0</v>
      </c>
      <c r="U2237" s="41"/>
      <c r="V2237" s="41"/>
      <c r="W2237" s="41"/>
      <c r="X2237" s="41"/>
      <c r="Y2237" s="41"/>
      <c r="Z2237" s="41"/>
      <c r="AA2237" s="41"/>
      <c r="AB2237" s="41"/>
      <c r="AC2237" s="41"/>
      <c r="AD2237" s="41"/>
      <c r="AE2237" s="41"/>
      <c r="AR2237" s="227" t="s">
        <v>254</v>
      </c>
      <c r="AT2237" s="227" t="s">
        <v>572</v>
      </c>
      <c r="AU2237" s="227" t="s">
        <v>93</v>
      </c>
      <c r="AY2237" s="20" t="s">
        <v>224</v>
      </c>
      <c r="BE2237" s="228">
        <f>IF(N2237="základní",J2237,0)</f>
        <v>0</v>
      </c>
      <c r="BF2237" s="228">
        <f>IF(N2237="snížená",J2237,0)</f>
        <v>0</v>
      </c>
      <c r="BG2237" s="228">
        <f>IF(N2237="zákl. přenesená",J2237,0)</f>
        <v>0</v>
      </c>
      <c r="BH2237" s="228">
        <f>IF(N2237="sníž. přenesená",J2237,0)</f>
        <v>0</v>
      </c>
      <c r="BI2237" s="228">
        <f>IF(N2237="nulová",J2237,0)</f>
        <v>0</v>
      </c>
      <c r="BJ2237" s="20" t="s">
        <v>93</v>
      </c>
      <c r="BK2237" s="228">
        <f>ROUND(I2237*H2237,2)</f>
        <v>0</v>
      </c>
      <c r="BL2237" s="20" t="s">
        <v>231</v>
      </c>
      <c r="BM2237" s="227" t="s">
        <v>2182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2183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82</v>
      </c>
      <c r="G2239" s="230"/>
      <c r="H2239" s="234">
        <v>1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4" customFormat="1">
      <c r="A2240" s="14"/>
      <c r="B2240" s="246"/>
      <c r="C2240" s="247"/>
      <c r="D2240" s="231" t="s">
        <v>268</v>
      </c>
      <c r="E2240" s="248" t="s">
        <v>19</v>
      </c>
      <c r="F2240" s="249" t="s">
        <v>2184</v>
      </c>
      <c r="G2240" s="247"/>
      <c r="H2240" s="248" t="s">
        <v>19</v>
      </c>
      <c r="I2240" s="250"/>
      <c r="J2240" s="247"/>
      <c r="K2240" s="247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268</v>
      </c>
      <c r="AU2240" s="255" t="s">
        <v>93</v>
      </c>
      <c r="AV2240" s="14" t="s">
        <v>82</v>
      </c>
      <c r="AW2240" s="14" t="s">
        <v>34</v>
      </c>
      <c r="AX2240" s="14" t="s">
        <v>74</v>
      </c>
      <c r="AY2240" s="255" t="s">
        <v>224</v>
      </c>
    </row>
    <row r="2241" s="13" customFormat="1">
      <c r="A2241" s="13"/>
      <c r="B2241" s="229"/>
      <c r="C2241" s="230"/>
      <c r="D2241" s="231" t="s">
        <v>268</v>
      </c>
      <c r="E2241" s="232" t="s">
        <v>19</v>
      </c>
      <c r="F2241" s="233" t="s">
        <v>231</v>
      </c>
      <c r="G2241" s="230"/>
      <c r="H2241" s="234">
        <v>4</v>
      </c>
      <c r="I2241" s="235"/>
      <c r="J2241" s="230"/>
      <c r="K2241" s="230"/>
      <c r="L2241" s="236"/>
      <c r="M2241" s="237"/>
      <c r="N2241" s="238"/>
      <c r="O2241" s="238"/>
      <c r="P2241" s="238"/>
      <c r="Q2241" s="238"/>
      <c r="R2241" s="238"/>
      <c r="S2241" s="238"/>
      <c r="T2241" s="239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0" t="s">
        <v>268</v>
      </c>
      <c r="AU2241" s="240" t="s">
        <v>93</v>
      </c>
      <c r="AV2241" s="13" t="s">
        <v>93</v>
      </c>
      <c r="AW2241" s="13" t="s">
        <v>34</v>
      </c>
      <c r="AX2241" s="13" t="s">
        <v>74</v>
      </c>
      <c r="AY2241" s="240" t="s">
        <v>224</v>
      </c>
    </row>
    <row r="2242" s="16" customFormat="1">
      <c r="A2242" s="16"/>
      <c r="B2242" s="272"/>
      <c r="C2242" s="273"/>
      <c r="D2242" s="231" t="s">
        <v>268</v>
      </c>
      <c r="E2242" s="274" t="s">
        <v>19</v>
      </c>
      <c r="F2242" s="275" t="s">
        <v>351</v>
      </c>
      <c r="G2242" s="273"/>
      <c r="H2242" s="276">
        <v>5</v>
      </c>
      <c r="I2242" s="277"/>
      <c r="J2242" s="273"/>
      <c r="K2242" s="273"/>
      <c r="L2242" s="278"/>
      <c r="M2242" s="279"/>
      <c r="N2242" s="280"/>
      <c r="O2242" s="280"/>
      <c r="P2242" s="280"/>
      <c r="Q2242" s="280"/>
      <c r="R2242" s="280"/>
      <c r="S2242" s="280"/>
      <c r="T2242" s="281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T2242" s="282" t="s">
        <v>268</v>
      </c>
      <c r="AU2242" s="282" t="s">
        <v>93</v>
      </c>
      <c r="AV2242" s="16" t="s">
        <v>231</v>
      </c>
      <c r="AW2242" s="16" t="s">
        <v>34</v>
      </c>
      <c r="AX2242" s="16" t="s">
        <v>82</v>
      </c>
      <c r="AY2242" s="282" t="s">
        <v>224</v>
      </c>
    </row>
    <row r="2243" s="2" customFormat="1" ht="44.25" customHeight="1">
      <c r="A2243" s="41"/>
      <c r="B2243" s="42"/>
      <c r="C2243" s="216" t="s">
        <v>2185</v>
      </c>
      <c r="D2243" s="216" t="s">
        <v>227</v>
      </c>
      <c r="E2243" s="217" t="s">
        <v>2186</v>
      </c>
      <c r="F2243" s="218" t="s">
        <v>2187</v>
      </c>
      <c r="G2243" s="219" t="s">
        <v>471</v>
      </c>
      <c r="H2243" s="220">
        <v>4.5</v>
      </c>
      <c r="I2243" s="221"/>
      <c r="J2243" s="222">
        <f>ROUND(I2243*H2243,2)</f>
        <v>0</v>
      </c>
      <c r="K2243" s="218" t="s">
        <v>312</v>
      </c>
      <c r="L2243" s="47"/>
      <c r="M2243" s="223" t="s">
        <v>19</v>
      </c>
      <c r="N2243" s="224" t="s">
        <v>46</v>
      </c>
      <c r="O2243" s="87"/>
      <c r="P2243" s="225">
        <f>O2243*H2243</f>
        <v>0</v>
      </c>
      <c r="Q2243" s="225">
        <v>0.0011299999999999999</v>
      </c>
      <c r="R2243" s="225">
        <f>Q2243*H2243</f>
        <v>0.0050849999999999992</v>
      </c>
      <c r="S2243" s="225">
        <v>0.010999999999999999</v>
      </c>
      <c r="T2243" s="226">
        <f>S2243*H2243</f>
        <v>0.049499999999999995</v>
      </c>
      <c r="U2243" s="41"/>
      <c r="V2243" s="41"/>
      <c r="W2243" s="41"/>
      <c r="X2243" s="41"/>
      <c r="Y2243" s="41"/>
      <c r="Z2243" s="41"/>
      <c r="AA2243" s="41"/>
      <c r="AB2243" s="41"/>
      <c r="AC2243" s="41"/>
      <c r="AD2243" s="41"/>
      <c r="AE2243" s="41"/>
      <c r="AR2243" s="227" t="s">
        <v>231</v>
      </c>
      <c r="AT2243" s="227" t="s">
        <v>227</v>
      </c>
      <c r="AU2243" s="227" t="s">
        <v>93</v>
      </c>
      <c r="AY2243" s="20" t="s">
        <v>224</v>
      </c>
      <c r="BE2243" s="228">
        <f>IF(N2243="základní",J2243,0)</f>
        <v>0</v>
      </c>
      <c r="BF2243" s="228">
        <f>IF(N2243="snížená",J2243,0)</f>
        <v>0</v>
      </c>
      <c r="BG2243" s="228">
        <f>IF(N2243="zákl. přenesená",J2243,0)</f>
        <v>0</v>
      </c>
      <c r="BH2243" s="228">
        <f>IF(N2243="sníž. přenesená",J2243,0)</f>
        <v>0</v>
      </c>
      <c r="BI2243" s="228">
        <f>IF(N2243="nulová",J2243,0)</f>
        <v>0</v>
      </c>
      <c r="BJ2243" s="20" t="s">
        <v>93</v>
      </c>
      <c r="BK2243" s="228">
        <f>ROUND(I2243*H2243,2)</f>
        <v>0</v>
      </c>
      <c r="BL2243" s="20" t="s">
        <v>231</v>
      </c>
      <c r="BM2243" s="227" t="s">
        <v>2188</v>
      </c>
    </row>
    <row r="2244" s="2" customFormat="1">
      <c r="A2244" s="41"/>
      <c r="B2244" s="42"/>
      <c r="C2244" s="43"/>
      <c r="D2244" s="267" t="s">
        <v>314</v>
      </c>
      <c r="E2244" s="43"/>
      <c r="F2244" s="268" t="s">
        <v>2189</v>
      </c>
      <c r="G2244" s="43"/>
      <c r="H2244" s="43"/>
      <c r="I2244" s="269"/>
      <c r="J2244" s="43"/>
      <c r="K2244" s="43"/>
      <c r="L2244" s="47"/>
      <c r="M2244" s="270"/>
      <c r="N2244" s="271"/>
      <c r="O2244" s="87"/>
      <c r="P2244" s="87"/>
      <c r="Q2244" s="87"/>
      <c r="R2244" s="87"/>
      <c r="S2244" s="87"/>
      <c r="T2244" s="88"/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T2244" s="20" t="s">
        <v>314</v>
      </c>
      <c r="AU2244" s="20" t="s">
        <v>93</v>
      </c>
    </row>
    <row r="2245" s="14" customFormat="1">
      <c r="A2245" s="14"/>
      <c r="B2245" s="246"/>
      <c r="C2245" s="247"/>
      <c r="D2245" s="231" t="s">
        <v>268</v>
      </c>
      <c r="E2245" s="248" t="s">
        <v>19</v>
      </c>
      <c r="F2245" s="249" t="s">
        <v>496</v>
      </c>
      <c r="G2245" s="247"/>
      <c r="H2245" s="248" t="s">
        <v>19</v>
      </c>
      <c r="I2245" s="250"/>
      <c r="J2245" s="247"/>
      <c r="K2245" s="247"/>
      <c r="L2245" s="251"/>
      <c r="M2245" s="252"/>
      <c r="N2245" s="253"/>
      <c r="O2245" s="253"/>
      <c r="P2245" s="253"/>
      <c r="Q2245" s="253"/>
      <c r="R2245" s="253"/>
      <c r="S2245" s="253"/>
      <c r="T2245" s="25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5" t="s">
        <v>268</v>
      </c>
      <c r="AU2245" s="255" t="s">
        <v>93</v>
      </c>
      <c r="AV2245" s="14" t="s">
        <v>82</v>
      </c>
      <c r="AW2245" s="14" t="s">
        <v>34</v>
      </c>
      <c r="AX2245" s="14" t="s">
        <v>74</v>
      </c>
      <c r="AY2245" s="255" t="s">
        <v>224</v>
      </c>
    </row>
    <row r="2246" s="13" customFormat="1">
      <c r="A2246" s="13"/>
      <c r="B2246" s="229"/>
      <c r="C2246" s="230"/>
      <c r="D2246" s="231" t="s">
        <v>268</v>
      </c>
      <c r="E2246" s="232" t="s">
        <v>19</v>
      </c>
      <c r="F2246" s="233" t="s">
        <v>2190</v>
      </c>
      <c r="G2246" s="230"/>
      <c r="H2246" s="234">
        <v>4.5</v>
      </c>
      <c r="I2246" s="235"/>
      <c r="J2246" s="230"/>
      <c r="K2246" s="230"/>
      <c r="L2246" s="236"/>
      <c r="M2246" s="237"/>
      <c r="N2246" s="238"/>
      <c r="O2246" s="238"/>
      <c r="P2246" s="238"/>
      <c r="Q2246" s="238"/>
      <c r="R2246" s="238"/>
      <c r="S2246" s="238"/>
      <c r="T2246" s="239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0" t="s">
        <v>268</v>
      </c>
      <c r="AU2246" s="240" t="s">
        <v>93</v>
      </c>
      <c r="AV2246" s="13" t="s">
        <v>93</v>
      </c>
      <c r="AW2246" s="13" t="s">
        <v>34</v>
      </c>
      <c r="AX2246" s="13" t="s">
        <v>82</v>
      </c>
      <c r="AY2246" s="240" t="s">
        <v>224</v>
      </c>
    </row>
    <row r="2247" s="2" customFormat="1" ht="44.25" customHeight="1">
      <c r="A2247" s="41"/>
      <c r="B2247" s="42"/>
      <c r="C2247" s="216" t="s">
        <v>2191</v>
      </c>
      <c r="D2247" s="216" t="s">
        <v>227</v>
      </c>
      <c r="E2247" s="217" t="s">
        <v>2192</v>
      </c>
      <c r="F2247" s="218" t="s">
        <v>2193</v>
      </c>
      <c r="G2247" s="219" t="s">
        <v>471</v>
      </c>
      <c r="H2247" s="220">
        <v>0.29999999999999999</v>
      </c>
      <c r="I2247" s="221"/>
      <c r="J2247" s="222">
        <f>ROUND(I2247*H2247,2)</f>
        <v>0</v>
      </c>
      <c r="K2247" s="218" t="s">
        <v>312</v>
      </c>
      <c r="L2247" s="47"/>
      <c r="M2247" s="223" t="s">
        <v>19</v>
      </c>
      <c r="N2247" s="224" t="s">
        <v>46</v>
      </c>
      <c r="O2247" s="87"/>
      <c r="P2247" s="225">
        <f>O2247*H2247</f>
        <v>0</v>
      </c>
      <c r="Q2247" s="225">
        <v>0.00147</v>
      </c>
      <c r="R2247" s="225">
        <f>Q2247*H2247</f>
        <v>0.00044099999999999999</v>
      </c>
      <c r="S2247" s="225">
        <v>0.039</v>
      </c>
      <c r="T2247" s="226">
        <f>S2247*H2247</f>
        <v>0.0117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27" t="s">
        <v>231</v>
      </c>
      <c r="AT2247" s="227" t="s">
        <v>227</v>
      </c>
      <c r="AU2247" s="227" t="s">
        <v>93</v>
      </c>
      <c r="AY2247" s="20" t="s">
        <v>224</v>
      </c>
      <c r="BE2247" s="228">
        <f>IF(N2247="základní",J2247,0)</f>
        <v>0</v>
      </c>
      <c r="BF2247" s="228">
        <f>IF(N2247="snížená",J2247,0)</f>
        <v>0</v>
      </c>
      <c r="BG2247" s="228">
        <f>IF(N2247="zákl. přenesená",J2247,0)</f>
        <v>0</v>
      </c>
      <c r="BH2247" s="228">
        <f>IF(N2247="sníž. přenesená",J2247,0)</f>
        <v>0</v>
      </c>
      <c r="BI2247" s="228">
        <f>IF(N2247="nulová",J2247,0)</f>
        <v>0</v>
      </c>
      <c r="BJ2247" s="20" t="s">
        <v>93</v>
      </c>
      <c r="BK2247" s="228">
        <f>ROUND(I2247*H2247,2)</f>
        <v>0</v>
      </c>
      <c r="BL2247" s="20" t="s">
        <v>231</v>
      </c>
      <c r="BM2247" s="227" t="s">
        <v>2194</v>
      </c>
    </row>
    <row r="2248" s="2" customFormat="1">
      <c r="A2248" s="41"/>
      <c r="B2248" s="42"/>
      <c r="C2248" s="43"/>
      <c r="D2248" s="267" t="s">
        <v>314</v>
      </c>
      <c r="E2248" s="43"/>
      <c r="F2248" s="268" t="s">
        <v>2195</v>
      </c>
      <c r="G2248" s="43"/>
      <c r="H2248" s="43"/>
      <c r="I2248" s="269"/>
      <c r="J2248" s="43"/>
      <c r="K2248" s="43"/>
      <c r="L2248" s="47"/>
      <c r="M2248" s="270"/>
      <c r="N2248" s="271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314</v>
      </c>
      <c r="AU2248" s="20" t="s">
        <v>93</v>
      </c>
    </row>
    <row r="2249" s="14" customFormat="1">
      <c r="A2249" s="14"/>
      <c r="B2249" s="246"/>
      <c r="C2249" s="247"/>
      <c r="D2249" s="231" t="s">
        <v>268</v>
      </c>
      <c r="E2249" s="248" t="s">
        <v>19</v>
      </c>
      <c r="F2249" s="249" t="s">
        <v>496</v>
      </c>
      <c r="G2249" s="247"/>
      <c r="H2249" s="248" t="s">
        <v>19</v>
      </c>
      <c r="I2249" s="250"/>
      <c r="J2249" s="247"/>
      <c r="K2249" s="247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268</v>
      </c>
      <c r="AU2249" s="255" t="s">
        <v>93</v>
      </c>
      <c r="AV2249" s="14" t="s">
        <v>82</v>
      </c>
      <c r="AW2249" s="14" t="s">
        <v>34</v>
      </c>
      <c r="AX2249" s="14" t="s">
        <v>74</v>
      </c>
      <c r="AY2249" s="255" t="s">
        <v>224</v>
      </c>
    </row>
    <row r="2250" s="13" customFormat="1">
      <c r="A2250" s="13"/>
      <c r="B2250" s="229"/>
      <c r="C2250" s="230"/>
      <c r="D2250" s="231" t="s">
        <v>268</v>
      </c>
      <c r="E2250" s="232" t="s">
        <v>19</v>
      </c>
      <c r="F2250" s="233" t="s">
        <v>2196</v>
      </c>
      <c r="G2250" s="230"/>
      <c r="H2250" s="234">
        <v>0.29999999999999999</v>
      </c>
      <c r="I2250" s="235"/>
      <c r="J2250" s="230"/>
      <c r="K2250" s="230"/>
      <c r="L2250" s="236"/>
      <c r="M2250" s="237"/>
      <c r="N2250" s="238"/>
      <c r="O2250" s="238"/>
      <c r="P2250" s="238"/>
      <c r="Q2250" s="238"/>
      <c r="R2250" s="238"/>
      <c r="S2250" s="238"/>
      <c r="T2250" s="239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0" t="s">
        <v>268</v>
      </c>
      <c r="AU2250" s="240" t="s">
        <v>93</v>
      </c>
      <c r="AV2250" s="13" t="s">
        <v>93</v>
      </c>
      <c r="AW2250" s="13" t="s">
        <v>34</v>
      </c>
      <c r="AX2250" s="13" t="s">
        <v>82</v>
      </c>
      <c r="AY2250" s="240" t="s">
        <v>224</v>
      </c>
    </row>
    <row r="2251" s="12" customFormat="1" ht="22.8" customHeight="1">
      <c r="A2251" s="12"/>
      <c r="B2251" s="200"/>
      <c r="C2251" s="201"/>
      <c r="D2251" s="202" t="s">
        <v>73</v>
      </c>
      <c r="E2251" s="214" t="s">
        <v>2197</v>
      </c>
      <c r="F2251" s="214" t="s">
        <v>2198</v>
      </c>
      <c r="G2251" s="201"/>
      <c r="H2251" s="201"/>
      <c r="I2251" s="204"/>
      <c r="J2251" s="215">
        <f>BK2251</f>
        <v>0</v>
      </c>
      <c r="K2251" s="201"/>
      <c r="L2251" s="206"/>
      <c r="M2251" s="207"/>
      <c r="N2251" s="208"/>
      <c r="O2251" s="208"/>
      <c r="P2251" s="209">
        <f>SUM(P2252:P2452)</f>
        <v>0</v>
      </c>
      <c r="Q2251" s="208"/>
      <c r="R2251" s="209">
        <f>SUM(R2252:R2452)</f>
        <v>2.0074000000000001</v>
      </c>
      <c r="S2251" s="208"/>
      <c r="T2251" s="210">
        <f>SUM(T2252:T2452)</f>
        <v>0</v>
      </c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R2251" s="211" t="s">
        <v>82</v>
      </c>
      <c r="AT2251" s="212" t="s">
        <v>73</v>
      </c>
      <c r="AU2251" s="212" t="s">
        <v>82</v>
      </c>
      <c r="AY2251" s="211" t="s">
        <v>224</v>
      </c>
      <c r="BK2251" s="213">
        <f>SUM(BK2252:BK2452)</f>
        <v>0</v>
      </c>
    </row>
    <row r="2252" s="2" customFormat="1" ht="24.15" customHeight="1">
      <c r="A2252" s="41"/>
      <c r="B2252" s="42"/>
      <c r="C2252" s="216" t="s">
        <v>2199</v>
      </c>
      <c r="D2252" s="216" t="s">
        <v>227</v>
      </c>
      <c r="E2252" s="217" t="s">
        <v>2200</v>
      </c>
      <c r="F2252" s="218" t="s">
        <v>2201</v>
      </c>
      <c r="G2252" s="219" t="s">
        <v>471</v>
      </c>
      <c r="H2252" s="220">
        <v>175</v>
      </c>
      <c r="I2252" s="221"/>
      <c r="J2252" s="222">
        <f>ROUND(I2252*H2252,2)</f>
        <v>0</v>
      </c>
      <c r="K2252" s="218" t="s">
        <v>312</v>
      </c>
      <c r="L2252" s="47"/>
      <c r="M2252" s="223" t="s">
        <v>19</v>
      </c>
      <c r="N2252" s="224" t="s">
        <v>46</v>
      </c>
      <c r="O2252" s="87"/>
      <c r="P2252" s="225">
        <f>O2252*H2252</f>
        <v>0</v>
      </c>
      <c r="Q2252" s="225">
        <v>0.00010000000000000001</v>
      </c>
      <c r="R2252" s="225">
        <f>Q2252*H2252</f>
        <v>0.017500000000000002</v>
      </c>
      <c r="S2252" s="225">
        <v>0</v>
      </c>
      <c r="T2252" s="226">
        <f>S2252*H2252</f>
        <v>0</v>
      </c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R2252" s="227" t="s">
        <v>231</v>
      </c>
      <c r="AT2252" s="227" t="s">
        <v>227</v>
      </c>
      <c r="AU2252" s="227" t="s">
        <v>93</v>
      </c>
      <c r="AY2252" s="20" t="s">
        <v>224</v>
      </c>
      <c r="BE2252" s="228">
        <f>IF(N2252="základní",J2252,0)</f>
        <v>0</v>
      </c>
      <c r="BF2252" s="228">
        <f>IF(N2252="snížená",J2252,0)</f>
        <v>0</v>
      </c>
      <c r="BG2252" s="228">
        <f>IF(N2252="zákl. přenesená",J2252,0)</f>
        <v>0</v>
      </c>
      <c r="BH2252" s="228">
        <f>IF(N2252="sníž. přenesená",J2252,0)</f>
        <v>0</v>
      </c>
      <c r="BI2252" s="228">
        <f>IF(N2252="nulová",J2252,0)</f>
        <v>0</v>
      </c>
      <c r="BJ2252" s="20" t="s">
        <v>93</v>
      </c>
      <c r="BK2252" s="228">
        <f>ROUND(I2252*H2252,2)</f>
        <v>0</v>
      </c>
      <c r="BL2252" s="20" t="s">
        <v>231</v>
      </c>
      <c r="BM2252" s="227" t="s">
        <v>2202</v>
      </c>
    </row>
    <row r="2253" s="2" customFormat="1">
      <c r="A2253" s="41"/>
      <c r="B2253" s="42"/>
      <c r="C2253" s="43"/>
      <c r="D2253" s="267" t="s">
        <v>314</v>
      </c>
      <c r="E2253" s="43"/>
      <c r="F2253" s="268" t="s">
        <v>2203</v>
      </c>
      <c r="G2253" s="43"/>
      <c r="H2253" s="43"/>
      <c r="I2253" s="269"/>
      <c r="J2253" s="43"/>
      <c r="K2253" s="43"/>
      <c r="L2253" s="47"/>
      <c r="M2253" s="270"/>
      <c r="N2253" s="271"/>
      <c r="O2253" s="87"/>
      <c r="P2253" s="87"/>
      <c r="Q2253" s="87"/>
      <c r="R2253" s="87"/>
      <c r="S2253" s="87"/>
      <c r="T2253" s="88"/>
      <c r="U2253" s="41"/>
      <c r="V2253" s="41"/>
      <c r="W2253" s="41"/>
      <c r="X2253" s="41"/>
      <c r="Y2253" s="41"/>
      <c r="Z2253" s="41"/>
      <c r="AA2253" s="41"/>
      <c r="AB2253" s="41"/>
      <c r="AC2253" s="41"/>
      <c r="AD2253" s="41"/>
      <c r="AE2253" s="41"/>
      <c r="AT2253" s="20" t="s">
        <v>314</v>
      </c>
      <c r="AU2253" s="20" t="s">
        <v>93</v>
      </c>
    </row>
    <row r="2254" s="14" customFormat="1">
      <c r="A2254" s="14"/>
      <c r="B2254" s="246"/>
      <c r="C2254" s="247"/>
      <c r="D2254" s="231" t="s">
        <v>268</v>
      </c>
      <c r="E2254" s="248" t="s">
        <v>19</v>
      </c>
      <c r="F2254" s="249" t="s">
        <v>2204</v>
      </c>
      <c r="G2254" s="247"/>
      <c r="H2254" s="248" t="s">
        <v>19</v>
      </c>
      <c r="I2254" s="250"/>
      <c r="J2254" s="247"/>
      <c r="K2254" s="247"/>
      <c r="L2254" s="251"/>
      <c r="M2254" s="252"/>
      <c r="N2254" s="253"/>
      <c r="O2254" s="253"/>
      <c r="P2254" s="253"/>
      <c r="Q2254" s="253"/>
      <c r="R2254" s="253"/>
      <c r="S2254" s="253"/>
      <c r="T2254" s="25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55" t="s">
        <v>268</v>
      </c>
      <c r="AU2254" s="255" t="s">
        <v>93</v>
      </c>
      <c r="AV2254" s="14" t="s">
        <v>82</v>
      </c>
      <c r="AW2254" s="14" t="s">
        <v>34</v>
      </c>
      <c r="AX2254" s="14" t="s">
        <v>74</v>
      </c>
      <c r="AY2254" s="255" t="s">
        <v>224</v>
      </c>
    </row>
    <row r="2255" s="13" customFormat="1">
      <c r="A2255" s="13"/>
      <c r="B2255" s="229"/>
      <c r="C2255" s="230"/>
      <c r="D2255" s="231" t="s">
        <v>268</v>
      </c>
      <c r="E2255" s="232" t="s">
        <v>19</v>
      </c>
      <c r="F2255" s="233" t="s">
        <v>2205</v>
      </c>
      <c r="G2255" s="230"/>
      <c r="H2255" s="234">
        <v>175</v>
      </c>
      <c r="I2255" s="235"/>
      <c r="J2255" s="230"/>
      <c r="K2255" s="230"/>
      <c r="L2255" s="236"/>
      <c r="M2255" s="237"/>
      <c r="N2255" s="238"/>
      <c r="O2255" s="238"/>
      <c r="P2255" s="238"/>
      <c r="Q2255" s="238"/>
      <c r="R2255" s="238"/>
      <c r="S2255" s="238"/>
      <c r="T2255" s="23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40" t="s">
        <v>268</v>
      </c>
      <c r="AU2255" s="240" t="s">
        <v>93</v>
      </c>
      <c r="AV2255" s="13" t="s">
        <v>93</v>
      </c>
      <c r="AW2255" s="13" t="s">
        <v>34</v>
      </c>
      <c r="AX2255" s="13" t="s">
        <v>82</v>
      </c>
      <c r="AY2255" s="240" t="s">
        <v>224</v>
      </c>
    </row>
    <row r="2256" s="2" customFormat="1" ht="33" customHeight="1">
      <c r="A2256" s="41"/>
      <c r="B2256" s="42"/>
      <c r="C2256" s="216" t="s">
        <v>557</v>
      </c>
      <c r="D2256" s="216" t="s">
        <v>227</v>
      </c>
      <c r="E2256" s="217" t="s">
        <v>2206</v>
      </c>
      <c r="F2256" s="218" t="s">
        <v>2207</v>
      </c>
      <c r="G2256" s="219" t="s">
        <v>266</v>
      </c>
      <c r="H2256" s="220">
        <v>37</v>
      </c>
      <c r="I2256" s="221"/>
      <c r="J2256" s="222">
        <f>ROUND(I2256*H2256,2)</f>
        <v>0</v>
      </c>
      <c r="K2256" s="218" t="s">
        <v>312</v>
      </c>
      <c r="L2256" s="47"/>
      <c r="M2256" s="223" t="s">
        <v>19</v>
      </c>
      <c r="N2256" s="224" t="s">
        <v>46</v>
      </c>
      <c r="O2256" s="87"/>
      <c r="P2256" s="225">
        <f>O2256*H2256</f>
        <v>0</v>
      </c>
      <c r="Q2256" s="225">
        <v>0.0011999999999999999</v>
      </c>
      <c r="R2256" s="225">
        <f>Q2256*H2256</f>
        <v>0.044399999999999995</v>
      </c>
      <c r="S2256" s="225">
        <v>0</v>
      </c>
      <c r="T2256" s="226">
        <f>S2256*H2256</f>
        <v>0</v>
      </c>
      <c r="U2256" s="41"/>
      <c r="V2256" s="41"/>
      <c r="W2256" s="41"/>
      <c r="X2256" s="41"/>
      <c r="Y2256" s="41"/>
      <c r="Z2256" s="41"/>
      <c r="AA2256" s="41"/>
      <c r="AB2256" s="41"/>
      <c r="AC2256" s="41"/>
      <c r="AD2256" s="41"/>
      <c r="AE2256" s="41"/>
      <c r="AR2256" s="227" t="s">
        <v>231</v>
      </c>
      <c r="AT2256" s="227" t="s">
        <v>227</v>
      </c>
      <c r="AU2256" s="227" t="s">
        <v>93</v>
      </c>
      <c r="AY2256" s="20" t="s">
        <v>224</v>
      </c>
      <c r="BE2256" s="228">
        <f>IF(N2256="základní",J2256,0)</f>
        <v>0</v>
      </c>
      <c r="BF2256" s="228">
        <f>IF(N2256="snížená",J2256,0)</f>
        <v>0</v>
      </c>
      <c r="BG2256" s="228">
        <f>IF(N2256="zákl. přenesená",J2256,0)</f>
        <v>0</v>
      </c>
      <c r="BH2256" s="228">
        <f>IF(N2256="sníž. přenesená",J2256,0)</f>
        <v>0</v>
      </c>
      <c r="BI2256" s="228">
        <f>IF(N2256="nulová",J2256,0)</f>
        <v>0</v>
      </c>
      <c r="BJ2256" s="20" t="s">
        <v>93</v>
      </c>
      <c r="BK2256" s="228">
        <f>ROUND(I2256*H2256,2)</f>
        <v>0</v>
      </c>
      <c r="BL2256" s="20" t="s">
        <v>231</v>
      </c>
      <c r="BM2256" s="227" t="s">
        <v>2208</v>
      </c>
    </row>
    <row r="2257" s="2" customFormat="1">
      <c r="A2257" s="41"/>
      <c r="B2257" s="42"/>
      <c r="C2257" s="43"/>
      <c r="D2257" s="267" t="s">
        <v>314</v>
      </c>
      <c r="E2257" s="43"/>
      <c r="F2257" s="268" t="s">
        <v>2209</v>
      </c>
      <c r="G2257" s="43"/>
      <c r="H2257" s="43"/>
      <c r="I2257" s="269"/>
      <c r="J2257" s="43"/>
      <c r="K2257" s="43"/>
      <c r="L2257" s="47"/>
      <c r="M2257" s="270"/>
      <c r="N2257" s="271"/>
      <c r="O2257" s="87"/>
      <c r="P2257" s="87"/>
      <c r="Q2257" s="87"/>
      <c r="R2257" s="87"/>
      <c r="S2257" s="87"/>
      <c r="T2257" s="88"/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T2257" s="20" t="s">
        <v>314</v>
      </c>
      <c r="AU2257" s="20" t="s">
        <v>93</v>
      </c>
    </row>
    <row r="2258" s="14" customFormat="1">
      <c r="A2258" s="14"/>
      <c r="B2258" s="246"/>
      <c r="C2258" s="247"/>
      <c r="D2258" s="231" t="s">
        <v>268</v>
      </c>
      <c r="E2258" s="248" t="s">
        <v>19</v>
      </c>
      <c r="F2258" s="249" t="s">
        <v>2210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268</v>
      </c>
      <c r="AU2258" s="255" t="s">
        <v>93</v>
      </c>
      <c r="AV2258" s="14" t="s">
        <v>82</v>
      </c>
      <c r="AW2258" s="14" t="s">
        <v>34</v>
      </c>
      <c r="AX2258" s="14" t="s">
        <v>74</v>
      </c>
      <c r="AY2258" s="255" t="s">
        <v>224</v>
      </c>
    </row>
    <row r="2259" s="13" customFormat="1">
      <c r="A2259" s="13"/>
      <c r="B2259" s="229"/>
      <c r="C2259" s="230"/>
      <c r="D2259" s="231" t="s">
        <v>268</v>
      </c>
      <c r="E2259" s="232" t="s">
        <v>19</v>
      </c>
      <c r="F2259" s="233" t="s">
        <v>82</v>
      </c>
      <c r="G2259" s="230"/>
      <c r="H2259" s="234">
        <v>1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0" t="s">
        <v>268</v>
      </c>
      <c r="AU2259" s="240" t="s">
        <v>93</v>
      </c>
      <c r="AV2259" s="13" t="s">
        <v>93</v>
      </c>
      <c r="AW2259" s="13" t="s">
        <v>34</v>
      </c>
      <c r="AX2259" s="13" t="s">
        <v>74</v>
      </c>
      <c r="AY2259" s="240" t="s">
        <v>224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2211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93</v>
      </c>
      <c r="G2261" s="230"/>
      <c r="H2261" s="234">
        <v>2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74</v>
      </c>
      <c r="AY2261" s="240" t="s">
        <v>224</v>
      </c>
    </row>
    <row r="2262" s="14" customFormat="1">
      <c r="A2262" s="14"/>
      <c r="B2262" s="246"/>
      <c r="C2262" s="247"/>
      <c r="D2262" s="231" t="s">
        <v>268</v>
      </c>
      <c r="E2262" s="248" t="s">
        <v>19</v>
      </c>
      <c r="F2262" s="249" t="s">
        <v>2212</v>
      </c>
      <c r="G2262" s="247"/>
      <c r="H2262" s="248" t="s">
        <v>19</v>
      </c>
      <c r="I2262" s="250"/>
      <c r="J2262" s="247"/>
      <c r="K2262" s="247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268</v>
      </c>
      <c r="AU2262" s="255" t="s">
        <v>93</v>
      </c>
      <c r="AV2262" s="14" t="s">
        <v>82</v>
      </c>
      <c r="AW2262" s="14" t="s">
        <v>34</v>
      </c>
      <c r="AX2262" s="14" t="s">
        <v>74</v>
      </c>
      <c r="AY2262" s="255" t="s">
        <v>224</v>
      </c>
    </row>
    <row r="2263" s="13" customFormat="1">
      <c r="A2263" s="13"/>
      <c r="B2263" s="229"/>
      <c r="C2263" s="230"/>
      <c r="D2263" s="231" t="s">
        <v>268</v>
      </c>
      <c r="E2263" s="232" t="s">
        <v>19</v>
      </c>
      <c r="F2263" s="233" t="s">
        <v>656</v>
      </c>
      <c r="G2263" s="230"/>
      <c r="H2263" s="234">
        <v>34</v>
      </c>
      <c r="I2263" s="235"/>
      <c r="J2263" s="230"/>
      <c r="K2263" s="230"/>
      <c r="L2263" s="236"/>
      <c r="M2263" s="237"/>
      <c r="N2263" s="238"/>
      <c r="O2263" s="238"/>
      <c r="P2263" s="238"/>
      <c r="Q2263" s="238"/>
      <c r="R2263" s="238"/>
      <c r="S2263" s="238"/>
      <c r="T2263" s="23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0" t="s">
        <v>268</v>
      </c>
      <c r="AU2263" s="240" t="s">
        <v>93</v>
      </c>
      <c r="AV2263" s="13" t="s">
        <v>93</v>
      </c>
      <c r="AW2263" s="13" t="s">
        <v>34</v>
      </c>
      <c r="AX2263" s="13" t="s">
        <v>74</v>
      </c>
      <c r="AY2263" s="240" t="s">
        <v>224</v>
      </c>
    </row>
    <row r="2264" s="16" customFormat="1">
      <c r="A2264" s="16"/>
      <c r="B2264" s="272"/>
      <c r="C2264" s="273"/>
      <c r="D2264" s="231" t="s">
        <v>268</v>
      </c>
      <c r="E2264" s="274" t="s">
        <v>19</v>
      </c>
      <c r="F2264" s="275" t="s">
        <v>351</v>
      </c>
      <c r="G2264" s="273"/>
      <c r="H2264" s="276">
        <v>37</v>
      </c>
      <c r="I2264" s="277"/>
      <c r="J2264" s="273"/>
      <c r="K2264" s="273"/>
      <c r="L2264" s="278"/>
      <c r="M2264" s="279"/>
      <c r="N2264" s="280"/>
      <c r="O2264" s="280"/>
      <c r="P2264" s="280"/>
      <c r="Q2264" s="280"/>
      <c r="R2264" s="280"/>
      <c r="S2264" s="280"/>
      <c r="T2264" s="281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T2264" s="282" t="s">
        <v>268</v>
      </c>
      <c r="AU2264" s="282" t="s">
        <v>93</v>
      </c>
      <c r="AV2264" s="16" t="s">
        <v>231</v>
      </c>
      <c r="AW2264" s="16" t="s">
        <v>34</v>
      </c>
      <c r="AX2264" s="16" t="s">
        <v>82</v>
      </c>
      <c r="AY2264" s="282" t="s">
        <v>224</v>
      </c>
    </row>
    <row r="2265" s="2" customFormat="1" ht="37.8" customHeight="1">
      <c r="A2265" s="41"/>
      <c r="B2265" s="42"/>
      <c r="C2265" s="216" t="s">
        <v>2213</v>
      </c>
      <c r="D2265" s="216" t="s">
        <v>227</v>
      </c>
      <c r="E2265" s="217" t="s">
        <v>2214</v>
      </c>
      <c r="F2265" s="218" t="s">
        <v>2215</v>
      </c>
      <c r="G2265" s="219" t="s">
        <v>471</v>
      </c>
      <c r="H2265" s="220">
        <v>79.549999999999997</v>
      </c>
      <c r="I2265" s="221"/>
      <c r="J2265" s="222">
        <f>ROUND(I2265*H2265,2)</f>
        <v>0</v>
      </c>
      <c r="K2265" s="218" t="s">
        <v>19</v>
      </c>
      <c r="L2265" s="47"/>
      <c r="M2265" s="223" t="s">
        <v>19</v>
      </c>
      <c r="N2265" s="224" t="s">
        <v>46</v>
      </c>
      <c r="O2265" s="87"/>
      <c r="P2265" s="225">
        <f>O2265*H2265</f>
        <v>0</v>
      </c>
      <c r="Q2265" s="225">
        <v>0</v>
      </c>
      <c r="R2265" s="225">
        <f>Q2265*H2265</f>
        <v>0</v>
      </c>
      <c r="S2265" s="225">
        <v>0</v>
      </c>
      <c r="T2265" s="226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7" t="s">
        <v>231</v>
      </c>
      <c r="AT2265" s="227" t="s">
        <v>227</v>
      </c>
      <c r="AU2265" s="227" t="s">
        <v>93</v>
      </c>
      <c r="AY2265" s="20" t="s">
        <v>224</v>
      </c>
      <c r="BE2265" s="228">
        <f>IF(N2265="základní",J2265,0)</f>
        <v>0</v>
      </c>
      <c r="BF2265" s="228">
        <f>IF(N2265="snížená",J2265,0)</f>
        <v>0</v>
      </c>
      <c r="BG2265" s="228">
        <f>IF(N2265="zákl. přenesená",J2265,0)</f>
        <v>0</v>
      </c>
      <c r="BH2265" s="228">
        <f>IF(N2265="sníž. přenesená",J2265,0)</f>
        <v>0</v>
      </c>
      <c r="BI2265" s="228">
        <f>IF(N2265="nulová",J2265,0)</f>
        <v>0</v>
      </c>
      <c r="BJ2265" s="20" t="s">
        <v>93</v>
      </c>
      <c r="BK2265" s="228">
        <f>ROUND(I2265*H2265,2)</f>
        <v>0</v>
      </c>
      <c r="BL2265" s="20" t="s">
        <v>231</v>
      </c>
      <c r="BM2265" s="227" t="s">
        <v>2216</v>
      </c>
    </row>
    <row r="2266" s="2" customFormat="1" ht="37.8" customHeight="1">
      <c r="A2266" s="41"/>
      <c r="B2266" s="42"/>
      <c r="C2266" s="216" t="s">
        <v>2217</v>
      </c>
      <c r="D2266" s="216" t="s">
        <v>227</v>
      </c>
      <c r="E2266" s="217" t="s">
        <v>2218</v>
      </c>
      <c r="F2266" s="218" t="s">
        <v>2219</v>
      </c>
      <c r="G2266" s="219" t="s">
        <v>595</v>
      </c>
      <c r="H2266" s="220">
        <v>1</v>
      </c>
      <c r="I2266" s="221"/>
      <c r="J2266" s="222">
        <f>ROUND(I2266*H2266,2)</f>
        <v>0</v>
      </c>
      <c r="K2266" s="218" t="s">
        <v>19</v>
      </c>
      <c r="L2266" s="47"/>
      <c r="M2266" s="223" t="s">
        <v>19</v>
      </c>
      <c r="N2266" s="224" t="s">
        <v>46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</v>
      </c>
      <c r="T2266" s="226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231</v>
      </c>
      <c r="AT2266" s="227" t="s">
        <v>227</v>
      </c>
      <c r="AU2266" s="227" t="s">
        <v>93</v>
      </c>
      <c r="AY2266" s="20" t="s">
        <v>224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93</v>
      </c>
      <c r="BK2266" s="228">
        <f>ROUND(I2266*H2266,2)</f>
        <v>0</v>
      </c>
      <c r="BL2266" s="20" t="s">
        <v>231</v>
      </c>
      <c r="BM2266" s="227" t="s">
        <v>2220</v>
      </c>
    </row>
    <row r="2267" s="2" customFormat="1" ht="37.8" customHeight="1">
      <c r="A2267" s="41"/>
      <c r="B2267" s="42"/>
      <c r="C2267" s="216" t="s">
        <v>2221</v>
      </c>
      <c r="D2267" s="216" t="s">
        <v>227</v>
      </c>
      <c r="E2267" s="217" t="s">
        <v>2222</v>
      </c>
      <c r="F2267" s="218" t="s">
        <v>2223</v>
      </c>
      <c r="G2267" s="219" t="s">
        <v>595</v>
      </c>
      <c r="H2267" s="220">
        <v>1</v>
      </c>
      <c r="I2267" s="221"/>
      <c r="J2267" s="222">
        <f>ROUND(I2267*H2267,2)</f>
        <v>0</v>
      </c>
      <c r="K2267" s="218" t="s">
        <v>19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0</v>
      </c>
      <c r="R2267" s="225">
        <f>Q2267*H2267</f>
        <v>0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2224</v>
      </c>
    </row>
    <row r="2268" s="2" customFormat="1" ht="37.8" customHeight="1">
      <c r="A2268" s="41"/>
      <c r="B2268" s="42"/>
      <c r="C2268" s="216" t="s">
        <v>2225</v>
      </c>
      <c r="D2268" s="216" t="s">
        <v>227</v>
      </c>
      <c r="E2268" s="217" t="s">
        <v>2226</v>
      </c>
      <c r="F2268" s="218" t="s">
        <v>2227</v>
      </c>
      <c r="G2268" s="219" t="s">
        <v>595</v>
      </c>
      <c r="H2268" s="220">
        <v>1</v>
      </c>
      <c r="I2268" s="221"/>
      <c r="J2268" s="222">
        <f>ROUND(I2268*H2268,2)</f>
        <v>0</v>
      </c>
      <c r="K2268" s="218" t="s">
        <v>19</v>
      </c>
      <c r="L2268" s="47"/>
      <c r="M2268" s="223" t="s">
        <v>19</v>
      </c>
      <c r="N2268" s="224" t="s">
        <v>46</v>
      </c>
      <c r="O2268" s="87"/>
      <c r="P2268" s="225">
        <f>O2268*H2268</f>
        <v>0</v>
      </c>
      <c r="Q2268" s="225">
        <v>0</v>
      </c>
      <c r="R2268" s="225">
        <f>Q2268*H2268</f>
        <v>0</v>
      </c>
      <c r="S2268" s="225">
        <v>0</v>
      </c>
      <c r="T2268" s="226">
        <f>S2268*H2268</f>
        <v>0</v>
      </c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R2268" s="227" t="s">
        <v>231</v>
      </c>
      <c r="AT2268" s="227" t="s">
        <v>227</v>
      </c>
      <c r="AU2268" s="227" t="s">
        <v>93</v>
      </c>
      <c r="AY2268" s="20" t="s">
        <v>224</v>
      </c>
      <c r="BE2268" s="228">
        <f>IF(N2268="základní",J2268,0)</f>
        <v>0</v>
      </c>
      <c r="BF2268" s="228">
        <f>IF(N2268="snížená",J2268,0)</f>
        <v>0</v>
      </c>
      <c r="BG2268" s="228">
        <f>IF(N2268="zákl. přenesená",J2268,0)</f>
        <v>0</v>
      </c>
      <c r="BH2268" s="228">
        <f>IF(N2268="sníž. přenesená",J2268,0)</f>
        <v>0</v>
      </c>
      <c r="BI2268" s="228">
        <f>IF(N2268="nulová",J2268,0)</f>
        <v>0</v>
      </c>
      <c r="BJ2268" s="20" t="s">
        <v>93</v>
      </c>
      <c r="BK2268" s="228">
        <f>ROUND(I2268*H2268,2)</f>
        <v>0</v>
      </c>
      <c r="BL2268" s="20" t="s">
        <v>231</v>
      </c>
      <c r="BM2268" s="227" t="s">
        <v>2228</v>
      </c>
    </row>
    <row r="2269" s="2" customFormat="1" ht="37.8" customHeight="1">
      <c r="A2269" s="41"/>
      <c r="B2269" s="42"/>
      <c r="C2269" s="216" t="s">
        <v>2229</v>
      </c>
      <c r="D2269" s="216" t="s">
        <v>227</v>
      </c>
      <c r="E2269" s="217" t="s">
        <v>2230</v>
      </c>
      <c r="F2269" s="218" t="s">
        <v>2231</v>
      </c>
      <c r="G2269" s="219" t="s">
        <v>595</v>
      </c>
      <c r="H2269" s="220">
        <v>94</v>
      </c>
      <c r="I2269" s="221"/>
      <c r="J2269" s="222">
        <f>ROUND(I2269*H2269,2)</f>
        <v>0</v>
      </c>
      <c r="K2269" s="218" t="s">
        <v>312</v>
      </c>
      <c r="L2269" s="47"/>
      <c r="M2269" s="223" t="s">
        <v>19</v>
      </c>
      <c r="N2269" s="224" t="s">
        <v>46</v>
      </c>
      <c r="O2269" s="87"/>
      <c r="P2269" s="225">
        <f>O2269*H2269</f>
        <v>0</v>
      </c>
      <c r="Q2269" s="225">
        <v>3.0000000000000001E-05</v>
      </c>
      <c r="R2269" s="225">
        <f>Q2269*H2269</f>
        <v>0.00282</v>
      </c>
      <c r="S2269" s="225">
        <v>0</v>
      </c>
      <c r="T2269" s="226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7" t="s">
        <v>231</v>
      </c>
      <c r="AT2269" s="227" t="s">
        <v>227</v>
      </c>
      <c r="AU2269" s="227" t="s">
        <v>93</v>
      </c>
      <c r="AY2269" s="20" t="s">
        <v>224</v>
      </c>
      <c r="BE2269" s="228">
        <f>IF(N2269="základní",J2269,0)</f>
        <v>0</v>
      </c>
      <c r="BF2269" s="228">
        <f>IF(N2269="snížená",J2269,0)</f>
        <v>0</v>
      </c>
      <c r="BG2269" s="228">
        <f>IF(N2269="zákl. přenesená",J2269,0)</f>
        <v>0</v>
      </c>
      <c r="BH2269" s="228">
        <f>IF(N2269="sníž. přenesená",J2269,0)</f>
        <v>0</v>
      </c>
      <c r="BI2269" s="228">
        <f>IF(N2269="nulová",J2269,0)</f>
        <v>0</v>
      </c>
      <c r="BJ2269" s="20" t="s">
        <v>93</v>
      </c>
      <c r="BK2269" s="228">
        <f>ROUND(I2269*H2269,2)</f>
        <v>0</v>
      </c>
      <c r="BL2269" s="20" t="s">
        <v>231</v>
      </c>
      <c r="BM2269" s="227" t="s">
        <v>2232</v>
      </c>
    </row>
    <row r="2270" s="2" customFormat="1">
      <c r="A2270" s="41"/>
      <c r="B2270" s="42"/>
      <c r="C2270" s="43"/>
      <c r="D2270" s="267" t="s">
        <v>314</v>
      </c>
      <c r="E2270" s="43"/>
      <c r="F2270" s="268" t="s">
        <v>2233</v>
      </c>
      <c r="G2270" s="43"/>
      <c r="H2270" s="43"/>
      <c r="I2270" s="269"/>
      <c r="J2270" s="43"/>
      <c r="K2270" s="43"/>
      <c r="L2270" s="47"/>
      <c r="M2270" s="270"/>
      <c r="N2270" s="271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314</v>
      </c>
      <c r="AU2270" s="20" t="s">
        <v>93</v>
      </c>
    </row>
    <row r="2271" s="14" customFormat="1">
      <c r="A2271" s="14"/>
      <c r="B2271" s="246"/>
      <c r="C2271" s="247"/>
      <c r="D2271" s="231" t="s">
        <v>268</v>
      </c>
      <c r="E2271" s="248" t="s">
        <v>19</v>
      </c>
      <c r="F2271" s="249" t="s">
        <v>2234</v>
      </c>
      <c r="G2271" s="247"/>
      <c r="H2271" s="248" t="s">
        <v>19</v>
      </c>
      <c r="I2271" s="250"/>
      <c r="J2271" s="247"/>
      <c r="K2271" s="247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268</v>
      </c>
      <c r="AU2271" s="255" t="s">
        <v>93</v>
      </c>
      <c r="AV2271" s="14" t="s">
        <v>82</v>
      </c>
      <c r="AW2271" s="14" t="s">
        <v>34</v>
      </c>
      <c r="AX2271" s="14" t="s">
        <v>74</v>
      </c>
      <c r="AY2271" s="255" t="s">
        <v>224</v>
      </c>
    </row>
    <row r="2272" s="13" customFormat="1">
      <c r="A2272" s="13"/>
      <c r="B2272" s="229"/>
      <c r="C2272" s="230"/>
      <c r="D2272" s="231" t="s">
        <v>268</v>
      </c>
      <c r="E2272" s="232" t="s">
        <v>19</v>
      </c>
      <c r="F2272" s="233" t="s">
        <v>1296</v>
      </c>
      <c r="G2272" s="230"/>
      <c r="H2272" s="234">
        <v>94</v>
      </c>
      <c r="I2272" s="235"/>
      <c r="J2272" s="230"/>
      <c r="K2272" s="230"/>
      <c r="L2272" s="236"/>
      <c r="M2272" s="237"/>
      <c r="N2272" s="238"/>
      <c r="O2272" s="238"/>
      <c r="P2272" s="238"/>
      <c r="Q2272" s="238"/>
      <c r="R2272" s="238"/>
      <c r="S2272" s="238"/>
      <c r="T2272" s="23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0" t="s">
        <v>268</v>
      </c>
      <c r="AU2272" s="240" t="s">
        <v>93</v>
      </c>
      <c r="AV2272" s="13" t="s">
        <v>93</v>
      </c>
      <c r="AW2272" s="13" t="s">
        <v>34</v>
      </c>
      <c r="AX2272" s="13" t="s">
        <v>82</v>
      </c>
      <c r="AY2272" s="240" t="s">
        <v>224</v>
      </c>
    </row>
    <row r="2273" s="2" customFormat="1" ht="24.15" customHeight="1">
      <c r="A2273" s="41"/>
      <c r="B2273" s="42"/>
      <c r="C2273" s="286" t="s">
        <v>2235</v>
      </c>
      <c r="D2273" s="286" t="s">
        <v>572</v>
      </c>
      <c r="E2273" s="287" t="s">
        <v>2236</v>
      </c>
      <c r="F2273" s="288" t="s">
        <v>2237</v>
      </c>
      <c r="G2273" s="289" t="s">
        <v>595</v>
      </c>
      <c r="H2273" s="290">
        <v>94</v>
      </c>
      <c r="I2273" s="291"/>
      <c r="J2273" s="292">
        <f>ROUND(I2273*H2273,2)</f>
        <v>0</v>
      </c>
      <c r="K2273" s="288" t="s">
        <v>312</v>
      </c>
      <c r="L2273" s="293"/>
      <c r="M2273" s="294" t="s">
        <v>19</v>
      </c>
      <c r="N2273" s="295" t="s">
        <v>46</v>
      </c>
      <c r="O2273" s="87"/>
      <c r="P2273" s="225">
        <f>O2273*H2273</f>
        <v>0</v>
      </c>
      <c r="Q2273" s="225">
        <v>0.00089999999999999998</v>
      </c>
      <c r="R2273" s="225">
        <f>Q2273*H2273</f>
        <v>0.084599999999999995</v>
      </c>
      <c r="S2273" s="225">
        <v>0</v>
      </c>
      <c r="T2273" s="226">
        <f>S2273*H2273</f>
        <v>0</v>
      </c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R2273" s="227" t="s">
        <v>254</v>
      </c>
      <c r="AT2273" s="227" t="s">
        <v>572</v>
      </c>
      <c r="AU2273" s="227" t="s">
        <v>93</v>
      </c>
      <c r="AY2273" s="20" t="s">
        <v>224</v>
      </c>
      <c r="BE2273" s="228">
        <f>IF(N2273="základní",J2273,0)</f>
        <v>0</v>
      </c>
      <c r="BF2273" s="228">
        <f>IF(N2273="snížená",J2273,0)</f>
        <v>0</v>
      </c>
      <c r="BG2273" s="228">
        <f>IF(N2273="zákl. přenesená",J2273,0)</f>
        <v>0</v>
      </c>
      <c r="BH2273" s="228">
        <f>IF(N2273="sníž. přenesená",J2273,0)</f>
        <v>0</v>
      </c>
      <c r="BI2273" s="228">
        <f>IF(N2273="nulová",J2273,0)</f>
        <v>0</v>
      </c>
      <c r="BJ2273" s="20" t="s">
        <v>93</v>
      </c>
      <c r="BK2273" s="228">
        <f>ROUND(I2273*H2273,2)</f>
        <v>0</v>
      </c>
      <c r="BL2273" s="20" t="s">
        <v>231</v>
      </c>
      <c r="BM2273" s="227" t="s">
        <v>2238</v>
      </c>
    </row>
    <row r="2274" s="2" customFormat="1" ht="37.8" customHeight="1">
      <c r="A2274" s="41"/>
      <c r="B2274" s="42"/>
      <c r="C2274" s="216" t="s">
        <v>2165</v>
      </c>
      <c r="D2274" s="216" t="s">
        <v>227</v>
      </c>
      <c r="E2274" s="217" t="s">
        <v>2239</v>
      </c>
      <c r="F2274" s="218" t="s">
        <v>2240</v>
      </c>
      <c r="G2274" s="219" t="s">
        <v>595</v>
      </c>
      <c r="H2274" s="220">
        <v>9</v>
      </c>
      <c r="I2274" s="221"/>
      <c r="J2274" s="222">
        <f>ROUND(I2274*H2274,2)</f>
        <v>0</v>
      </c>
      <c r="K2274" s="218" t="s">
        <v>312</v>
      </c>
      <c r="L2274" s="47"/>
      <c r="M2274" s="223" t="s">
        <v>19</v>
      </c>
      <c r="N2274" s="224" t="s">
        <v>46</v>
      </c>
      <c r="O2274" s="87"/>
      <c r="P2274" s="225">
        <f>O2274*H2274</f>
        <v>0</v>
      </c>
      <c r="Q2274" s="225">
        <v>3.0000000000000001E-05</v>
      </c>
      <c r="R2274" s="225">
        <f>Q2274*H2274</f>
        <v>0.00027</v>
      </c>
      <c r="S2274" s="225">
        <v>0</v>
      </c>
      <c r="T2274" s="226">
        <f>S2274*H2274</f>
        <v>0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27" t="s">
        <v>231</v>
      </c>
      <c r="AT2274" s="227" t="s">
        <v>227</v>
      </c>
      <c r="AU2274" s="227" t="s">
        <v>93</v>
      </c>
      <c r="AY2274" s="20" t="s">
        <v>224</v>
      </c>
      <c r="BE2274" s="228">
        <f>IF(N2274="základní",J2274,0)</f>
        <v>0</v>
      </c>
      <c r="BF2274" s="228">
        <f>IF(N2274="snížená",J2274,0)</f>
        <v>0</v>
      </c>
      <c r="BG2274" s="228">
        <f>IF(N2274="zákl. přenesená",J2274,0)</f>
        <v>0</v>
      </c>
      <c r="BH2274" s="228">
        <f>IF(N2274="sníž. přenesená",J2274,0)</f>
        <v>0</v>
      </c>
      <c r="BI2274" s="228">
        <f>IF(N2274="nulová",J2274,0)</f>
        <v>0</v>
      </c>
      <c r="BJ2274" s="20" t="s">
        <v>93</v>
      </c>
      <c r="BK2274" s="228">
        <f>ROUND(I2274*H2274,2)</f>
        <v>0</v>
      </c>
      <c r="BL2274" s="20" t="s">
        <v>231</v>
      </c>
      <c r="BM2274" s="227" t="s">
        <v>2241</v>
      </c>
    </row>
    <row r="2275" s="2" customFormat="1">
      <c r="A2275" s="41"/>
      <c r="B2275" s="42"/>
      <c r="C2275" s="43"/>
      <c r="D2275" s="267" t="s">
        <v>314</v>
      </c>
      <c r="E2275" s="43"/>
      <c r="F2275" s="268" t="s">
        <v>2242</v>
      </c>
      <c r="G2275" s="43"/>
      <c r="H2275" s="43"/>
      <c r="I2275" s="269"/>
      <c r="J2275" s="43"/>
      <c r="K2275" s="43"/>
      <c r="L2275" s="47"/>
      <c r="M2275" s="270"/>
      <c r="N2275" s="271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314</v>
      </c>
      <c r="AU2275" s="20" t="s">
        <v>93</v>
      </c>
    </row>
    <row r="2276" s="14" customFormat="1">
      <c r="A2276" s="14"/>
      <c r="B2276" s="246"/>
      <c r="C2276" s="247"/>
      <c r="D2276" s="231" t="s">
        <v>268</v>
      </c>
      <c r="E2276" s="248" t="s">
        <v>19</v>
      </c>
      <c r="F2276" s="249" t="s">
        <v>2243</v>
      </c>
      <c r="G2276" s="247"/>
      <c r="H2276" s="248" t="s">
        <v>19</v>
      </c>
      <c r="I2276" s="250"/>
      <c r="J2276" s="247"/>
      <c r="K2276" s="247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5" t="s">
        <v>268</v>
      </c>
      <c r="AU2276" s="255" t="s">
        <v>93</v>
      </c>
      <c r="AV2276" s="14" t="s">
        <v>82</v>
      </c>
      <c r="AW2276" s="14" t="s">
        <v>34</v>
      </c>
      <c r="AX2276" s="14" t="s">
        <v>74</v>
      </c>
      <c r="AY2276" s="255" t="s">
        <v>224</v>
      </c>
    </row>
    <row r="2277" s="13" customFormat="1">
      <c r="A2277" s="13"/>
      <c r="B2277" s="229"/>
      <c r="C2277" s="230"/>
      <c r="D2277" s="231" t="s">
        <v>268</v>
      </c>
      <c r="E2277" s="232" t="s">
        <v>19</v>
      </c>
      <c r="F2277" s="233" t="s">
        <v>260</v>
      </c>
      <c r="G2277" s="230"/>
      <c r="H2277" s="234">
        <v>9</v>
      </c>
      <c r="I2277" s="235"/>
      <c r="J2277" s="230"/>
      <c r="K2277" s="230"/>
      <c r="L2277" s="236"/>
      <c r="M2277" s="237"/>
      <c r="N2277" s="238"/>
      <c r="O2277" s="238"/>
      <c r="P2277" s="238"/>
      <c r="Q2277" s="238"/>
      <c r="R2277" s="238"/>
      <c r="S2277" s="238"/>
      <c r="T2277" s="239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0" t="s">
        <v>268</v>
      </c>
      <c r="AU2277" s="240" t="s">
        <v>93</v>
      </c>
      <c r="AV2277" s="13" t="s">
        <v>93</v>
      </c>
      <c r="AW2277" s="13" t="s">
        <v>34</v>
      </c>
      <c r="AX2277" s="13" t="s">
        <v>82</v>
      </c>
      <c r="AY2277" s="240" t="s">
        <v>224</v>
      </c>
    </row>
    <row r="2278" s="2" customFormat="1" ht="24.15" customHeight="1">
      <c r="A2278" s="41"/>
      <c r="B2278" s="42"/>
      <c r="C2278" s="286" t="s">
        <v>2244</v>
      </c>
      <c r="D2278" s="286" t="s">
        <v>572</v>
      </c>
      <c r="E2278" s="287" t="s">
        <v>2245</v>
      </c>
      <c r="F2278" s="288" t="s">
        <v>2246</v>
      </c>
      <c r="G2278" s="289" t="s">
        <v>595</v>
      </c>
      <c r="H2278" s="290">
        <v>9</v>
      </c>
      <c r="I2278" s="291"/>
      <c r="J2278" s="292">
        <f>ROUND(I2278*H2278,2)</f>
        <v>0</v>
      </c>
      <c r="K2278" s="288" t="s">
        <v>312</v>
      </c>
      <c r="L2278" s="293"/>
      <c r="M2278" s="294" t="s">
        <v>19</v>
      </c>
      <c r="N2278" s="295" t="s">
        <v>46</v>
      </c>
      <c r="O2278" s="87"/>
      <c r="P2278" s="225">
        <f>O2278*H2278</f>
        <v>0</v>
      </c>
      <c r="Q2278" s="225">
        <v>0.0014</v>
      </c>
      <c r="R2278" s="225">
        <f>Q2278*H2278</f>
        <v>0.0126</v>
      </c>
      <c r="S2278" s="225">
        <v>0</v>
      </c>
      <c r="T2278" s="226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7" t="s">
        <v>254</v>
      </c>
      <c r="AT2278" s="227" t="s">
        <v>572</v>
      </c>
      <c r="AU2278" s="227" t="s">
        <v>93</v>
      </c>
      <c r="AY2278" s="20" t="s">
        <v>224</v>
      </c>
      <c r="BE2278" s="228">
        <f>IF(N2278="základní",J2278,0)</f>
        <v>0</v>
      </c>
      <c r="BF2278" s="228">
        <f>IF(N2278="snížená",J2278,0)</f>
        <v>0</v>
      </c>
      <c r="BG2278" s="228">
        <f>IF(N2278="zákl. přenesená",J2278,0)</f>
        <v>0</v>
      </c>
      <c r="BH2278" s="228">
        <f>IF(N2278="sníž. přenesená",J2278,0)</f>
        <v>0</v>
      </c>
      <c r="BI2278" s="228">
        <f>IF(N2278="nulová",J2278,0)</f>
        <v>0</v>
      </c>
      <c r="BJ2278" s="20" t="s">
        <v>93</v>
      </c>
      <c r="BK2278" s="228">
        <f>ROUND(I2278*H2278,2)</f>
        <v>0</v>
      </c>
      <c r="BL2278" s="20" t="s">
        <v>231</v>
      </c>
      <c r="BM2278" s="227" t="s">
        <v>2247</v>
      </c>
    </row>
    <row r="2279" s="14" customFormat="1">
      <c r="A2279" s="14"/>
      <c r="B2279" s="246"/>
      <c r="C2279" s="247"/>
      <c r="D2279" s="231" t="s">
        <v>268</v>
      </c>
      <c r="E2279" s="248" t="s">
        <v>19</v>
      </c>
      <c r="F2279" s="249" t="s">
        <v>2243</v>
      </c>
      <c r="G2279" s="247"/>
      <c r="H2279" s="248" t="s">
        <v>19</v>
      </c>
      <c r="I2279" s="250"/>
      <c r="J2279" s="247"/>
      <c r="K2279" s="247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268</v>
      </c>
      <c r="AU2279" s="255" t="s">
        <v>93</v>
      </c>
      <c r="AV2279" s="14" t="s">
        <v>82</v>
      </c>
      <c r="AW2279" s="14" t="s">
        <v>34</v>
      </c>
      <c r="AX2279" s="14" t="s">
        <v>74</v>
      </c>
      <c r="AY2279" s="255" t="s">
        <v>224</v>
      </c>
    </row>
    <row r="2280" s="13" customFormat="1">
      <c r="A2280" s="13"/>
      <c r="B2280" s="229"/>
      <c r="C2280" s="230"/>
      <c r="D2280" s="231" t="s">
        <v>268</v>
      </c>
      <c r="E2280" s="232" t="s">
        <v>19</v>
      </c>
      <c r="F2280" s="233" t="s">
        <v>260</v>
      </c>
      <c r="G2280" s="230"/>
      <c r="H2280" s="234">
        <v>9</v>
      </c>
      <c r="I2280" s="235"/>
      <c r="J2280" s="230"/>
      <c r="K2280" s="230"/>
      <c r="L2280" s="236"/>
      <c r="M2280" s="237"/>
      <c r="N2280" s="238"/>
      <c r="O2280" s="238"/>
      <c r="P2280" s="238"/>
      <c r="Q2280" s="238"/>
      <c r="R2280" s="238"/>
      <c r="S2280" s="238"/>
      <c r="T2280" s="23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0" t="s">
        <v>268</v>
      </c>
      <c r="AU2280" s="240" t="s">
        <v>93</v>
      </c>
      <c r="AV2280" s="13" t="s">
        <v>93</v>
      </c>
      <c r="AW2280" s="13" t="s">
        <v>34</v>
      </c>
      <c r="AX2280" s="13" t="s">
        <v>82</v>
      </c>
      <c r="AY2280" s="240" t="s">
        <v>224</v>
      </c>
    </row>
    <row r="2281" s="2" customFormat="1" ht="37.8" customHeight="1">
      <c r="A2281" s="41"/>
      <c r="B2281" s="42"/>
      <c r="C2281" s="216" t="s">
        <v>2248</v>
      </c>
      <c r="D2281" s="216" t="s">
        <v>227</v>
      </c>
      <c r="E2281" s="217" t="s">
        <v>2249</v>
      </c>
      <c r="F2281" s="218" t="s">
        <v>2250</v>
      </c>
      <c r="G2281" s="219" t="s">
        <v>595</v>
      </c>
      <c r="H2281" s="220">
        <v>17</v>
      </c>
      <c r="I2281" s="221"/>
      <c r="J2281" s="222">
        <f>ROUND(I2281*H2281,2)</f>
        <v>0</v>
      </c>
      <c r="K2281" s="218" t="s">
        <v>312</v>
      </c>
      <c r="L2281" s="47"/>
      <c r="M2281" s="223" t="s">
        <v>19</v>
      </c>
      <c r="N2281" s="224" t="s">
        <v>46</v>
      </c>
      <c r="O2281" s="87"/>
      <c r="P2281" s="225">
        <f>O2281*H2281</f>
        <v>0</v>
      </c>
      <c r="Q2281" s="225">
        <v>0.00044000000000000002</v>
      </c>
      <c r="R2281" s="225">
        <f>Q2281*H2281</f>
        <v>0.0074800000000000005</v>
      </c>
      <c r="S2281" s="225">
        <v>0</v>
      </c>
      <c r="T2281" s="226">
        <f>S2281*H2281</f>
        <v>0</v>
      </c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R2281" s="227" t="s">
        <v>231</v>
      </c>
      <c r="AT2281" s="227" t="s">
        <v>227</v>
      </c>
      <c r="AU2281" s="227" t="s">
        <v>93</v>
      </c>
      <c r="AY2281" s="20" t="s">
        <v>224</v>
      </c>
      <c r="BE2281" s="228">
        <f>IF(N2281="základní",J2281,0)</f>
        <v>0</v>
      </c>
      <c r="BF2281" s="228">
        <f>IF(N2281="snížená",J2281,0)</f>
        <v>0</v>
      </c>
      <c r="BG2281" s="228">
        <f>IF(N2281="zákl. přenesená",J2281,0)</f>
        <v>0</v>
      </c>
      <c r="BH2281" s="228">
        <f>IF(N2281="sníž. přenesená",J2281,0)</f>
        <v>0</v>
      </c>
      <c r="BI2281" s="228">
        <f>IF(N2281="nulová",J2281,0)</f>
        <v>0</v>
      </c>
      <c r="BJ2281" s="20" t="s">
        <v>93</v>
      </c>
      <c r="BK2281" s="228">
        <f>ROUND(I2281*H2281,2)</f>
        <v>0</v>
      </c>
      <c r="BL2281" s="20" t="s">
        <v>231</v>
      </c>
      <c r="BM2281" s="227" t="s">
        <v>2251</v>
      </c>
    </row>
    <row r="2282" s="2" customFormat="1">
      <c r="A2282" s="41"/>
      <c r="B2282" s="42"/>
      <c r="C2282" s="43"/>
      <c r="D2282" s="267" t="s">
        <v>314</v>
      </c>
      <c r="E2282" s="43"/>
      <c r="F2282" s="268" t="s">
        <v>2252</v>
      </c>
      <c r="G2282" s="43"/>
      <c r="H2282" s="43"/>
      <c r="I2282" s="269"/>
      <c r="J2282" s="43"/>
      <c r="K2282" s="43"/>
      <c r="L2282" s="47"/>
      <c r="M2282" s="270"/>
      <c r="N2282" s="271"/>
      <c r="O2282" s="87"/>
      <c r="P2282" s="87"/>
      <c r="Q2282" s="87"/>
      <c r="R2282" s="87"/>
      <c r="S2282" s="87"/>
      <c r="T2282" s="88"/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T2282" s="20" t="s">
        <v>314</v>
      </c>
      <c r="AU2282" s="20" t="s">
        <v>93</v>
      </c>
    </row>
    <row r="2283" s="14" customFormat="1">
      <c r="A2283" s="14"/>
      <c r="B2283" s="246"/>
      <c r="C2283" s="247"/>
      <c r="D2283" s="231" t="s">
        <v>268</v>
      </c>
      <c r="E2283" s="248" t="s">
        <v>19</v>
      </c>
      <c r="F2283" s="249" t="s">
        <v>2253</v>
      </c>
      <c r="G2283" s="247"/>
      <c r="H2283" s="248" t="s">
        <v>19</v>
      </c>
      <c r="I2283" s="250"/>
      <c r="J2283" s="247"/>
      <c r="K2283" s="247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268</v>
      </c>
      <c r="AU2283" s="255" t="s">
        <v>93</v>
      </c>
      <c r="AV2283" s="14" t="s">
        <v>82</v>
      </c>
      <c r="AW2283" s="14" t="s">
        <v>34</v>
      </c>
      <c r="AX2283" s="14" t="s">
        <v>74</v>
      </c>
      <c r="AY2283" s="255" t="s">
        <v>224</v>
      </c>
    </row>
    <row r="2284" s="13" customFormat="1">
      <c r="A2284" s="13"/>
      <c r="B2284" s="229"/>
      <c r="C2284" s="230"/>
      <c r="D2284" s="231" t="s">
        <v>268</v>
      </c>
      <c r="E2284" s="232" t="s">
        <v>19</v>
      </c>
      <c r="F2284" s="233" t="s">
        <v>246</v>
      </c>
      <c r="G2284" s="230"/>
      <c r="H2284" s="234">
        <v>6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0" t="s">
        <v>268</v>
      </c>
      <c r="AU2284" s="240" t="s">
        <v>93</v>
      </c>
      <c r="AV2284" s="13" t="s">
        <v>93</v>
      </c>
      <c r="AW2284" s="13" t="s">
        <v>34</v>
      </c>
      <c r="AX2284" s="13" t="s">
        <v>74</v>
      </c>
      <c r="AY2284" s="240" t="s">
        <v>224</v>
      </c>
    </row>
    <row r="2285" s="14" customFormat="1">
      <c r="A2285" s="14"/>
      <c r="B2285" s="246"/>
      <c r="C2285" s="247"/>
      <c r="D2285" s="231" t="s">
        <v>268</v>
      </c>
      <c r="E2285" s="248" t="s">
        <v>19</v>
      </c>
      <c r="F2285" s="249" t="s">
        <v>2254</v>
      </c>
      <c r="G2285" s="247"/>
      <c r="H2285" s="248" t="s">
        <v>19</v>
      </c>
      <c r="I2285" s="250"/>
      <c r="J2285" s="247"/>
      <c r="K2285" s="247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268</v>
      </c>
      <c r="AU2285" s="255" t="s">
        <v>93</v>
      </c>
      <c r="AV2285" s="14" t="s">
        <v>82</v>
      </c>
      <c r="AW2285" s="14" t="s">
        <v>34</v>
      </c>
      <c r="AX2285" s="14" t="s">
        <v>74</v>
      </c>
      <c r="AY2285" s="255" t="s">
        <v>224</v>
      </c>
    </row>
    <row r="2286" s="13" customFormat="1">
      <c r="A2286" s="13"/>
      <c r="B2286" s="229"/>
      <c r="C2286" s="230"/>
      <c r="D2286" s="231" t="s">
        <v>268</v>
      </c>
      <c r="E2286" s="232" t="s">
        <v>19</v>
      </c>
      <c r="F2286" s="233" t="s">
        <v>143</v>
      </c>
      <c r="G2286" s="230"/>
      <c r="H2286" s="234">
        <v>11</v>
      </c>
      <c r="I2286" s="235"/>
      <c r="J2286" s="230"/>
      <c r="K2286" s="230"/>
      <c r="L2286" s="236"/>
      <c r="M2286" s="237"/>
      <c r="N2286" s="238"/>
      <c r="O2286" s="238"/>
      <c r="P2286" s="238"/>
      <c r="Q2286" s="238"/>
      <c r="R2286" s="238"/>
      <c r="S2286" s="238"/>
      <c r="T2286" s="239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0" t="s">
        <v>268</v>
      </c>
      <c r="AU2286" s="240" t="s">
        <v>93</v>
      </c>
      <c r="AV2286" s="13" t="s">
        <v>93</v>
      </c>
      <c r="AW2286" s="13" t="s">
        <v>34</v>
      </c>
      <c r="AX2286" s="13" t="s">
        <v>74</v>
      </c>
      <c r="AY2286" s="240" t="s">
        <v>224</v>
      </c>
    </row>
    <row r="2287" s="16" customFormat="1">
      <c r="A2287" s="16"/>
      <c r="B2287" s="272"/>
      <c r="C2287" s="273"/>
      <c r="D2287" s="231" t="s">
        <v>268</v>
      </c>
      <c r="E2287" s="274" t="s">
        <v>19</v>
      </c>
      <c r="F2287" s="275" t="s">
        <v>351</v>
      </c>
      <c r="G2287" s="273"/>
      <c r="H2287" s="276">
        <v>17</v>
      </c>
      <c r="I2287" s="277"/>
      <c r="J2287" s="273"/>
      <c r="K2287" s="273"/>
      <c r="L2287" s="278"/>
      <c r="M2287" s="279"/>
      <c r="N2287" s="280"/>
      <c r="O2287" s="280"/>
      <c r="P2287" s="280"/>
      <c r="Q2287" s="280"/>
      <c r="R2287" s="280"/>
      <c r="S2287" s="280"/>
      <c r="T2287" s="281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T2287" s="282" t="s">
        <v>268</v>
      </c>
      <c r="AU2287" s="282" t="s">
        <v>93</v>
      </c>
      <c r="AV2287" s="16" t="s">
        <v>231</v>
      </c>
      <c r="AW2287" s="16" t="s">
        <v>34</v>
      </c>
      <c r="AX2287" s="16" t="s">
        <v>82</v>
      </c>
      <c r="AY2287" s="282" t="s">
        <v>224</v>
      </c>
    </row>
    <row r="2288" s="2" customFormat="1" ht="24.15" customHeight="1">
      <c r="A2288" s="41"/>
      <c r="B2288" s="42"/>
      <c r="C2288" s="286" t="s">
        <v>2255</v>
      </c>
      <c r="D2288" s="286" t="s">
        <v>572</v>
      </c>
      <c r="E2288" s="287" t="s">
        <v>2256</v>
      </c>
      <c r="F2288" s="288" t="s">
        <v>2257</v>
      </c>
      <c r="G2288" s="289" t="s">
        <v>595</v>
      </c>
      <c r="H2288" s="290">
        <v>17</v>
      </c>
      <c r="I2288" s="291"/>
      <c r="J2288" s="292">
        <f>ROUND(I2288*H2288,2)</f>
        <v>0</v>
      </c>
      <c r="K2288" s="288" t="s">
        <v>312</v>
      </c>
      <c r="L2288" s="293"/>
      <c r="M2288" s="294" t="s">
        <v>19</v>
      </c>
      <c r="N2288" s="295" t="s">
        <v>46</v>
      </c>
      <c r="O2288" s="87"/>
      <c r="P2288" s="225">
        <f>O2288*H2288</f>
        <v>0</v>
      </c>
      <c r="Q2288" s="225">
        <v>0.0061999999999999998</v>
      </c>
      <c r="R2288" s="225">
        <f>Q2288*H2288</f>
        <v>0.10539999999999999</v>
      </c>
      <c r="S2288" s="225">
        <v>0</v>
      </c>
      <c r="T2288" s="226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27" t="s">
        <v>254</v>
      </c>
      <c r="AT2288" s="227" t="s">
        <v>572</v>
      </c>
      <c r="AU2288" s="227" t="s">
        <v>93</v>
      </c>
      <c r="AY2288" s="20" t="s">
        <v>224</v>
      </c>
      <c r="BE2288" s="228">
        <f>IF(N2288="základní",J2288,0)</f>
        <v>0</v>
      </c>
      <c r="BF2288" s="228">
        <f>IF(N2288="snížená",J2288,0)</f>
        <v>0</v>
      </c>
      <c r="BG2288" s="228">
        <f>IF(N2288="zákl. přenesená",J2288,0)</f>
        <v>0</v>
      </c>
      <c r="BH2288" s="228">
        <f>IF(N2288="sníž. přenesená",J2288,0)</f>
        <v>0</v>
      </c>
      <c r="BI2288" s="228">
        <f>IF(N2288="nulová",J2288,0)</f>
        <v>0</v>
      </c>
      <c r="BJ2288" s="20" t="s">
        <v>93</v>
      </c>
      <c r="BK2288" s="228">
        <f>ROUND(I2288*H2288,2)</f>
        <v>0</v>
      </c>
      <c r="BL2288" s="20" t="s">
        <v>231</v>
      </c>
      <c r="BM2288" s="227" t="s">
        <v>2258</v>
      </c>
    </row>
    <row r="2289" s="14" customFormat="1">
      <c r="A2289" s="14"/>
      <c r="B2289" s="246"/>
      <c r="C2289" s="247"/>
      <c r="D2289" s="231" t="s">
        <v>268</v>
      </c>
      <c r="E2289" s="248" t="s">
        <v>19</v>
      </c>
      <c r="F2289" s="249" t="s">
        <v>2253</v>
      </c>
      <c r="G2289" s="247"/>
      <c r="H2289" s="248" t="s">
        <v>19</v>
      </c>
      <c r="I2289" s="250"/>
      <c r="J2289" s="247"/>
      <c r="K2289" s="247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268</v>
      </c>
      <c r="AU2289" s="255" t="s">
        <v>93</v>
      </c>
      <c r="AV2289" s="14" t="s">
        <v>82</v>
      </c>
      <c r="AW2289" s="14" t="s">
        <v>34</v>
      </c>
      <c r="AX2289" s="14" t="s">
        <v>74</v>
      </c>
      <c r="AY2289" s="255" t="s">
        <v>224</v>
      </c>
    </row>
    <row r="2290" s="13" customFormat="1">
      <c r="A2290" s="13"/>
      <c r="B2290" s="229"/>
      <c r="C2290" s="230"/>
      <c r="D2290" s="231" t="s">
        <v>268</v>
      </c>
      <c r="E2290" s="232" t="s">
        <v>19</v>
      </c>
      <c r="F2290" s="233" t="s">
        <v>246</v>
      </c>
      <c r="G2290" s="230"/>
      <c r="H2290" s="234">
        <v>6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0" t="s">
        <v>268</v>
      </c>
      <c r="AU2290" s="240" t="s">
        <v>93</v>
      </c>
      <c r="AV2290" s="13" t="s">
        <v>93</v>
      </c>
      <c r="AW2290" s="13" t="s">
        <v>34</v>
      </c>
      <c r="AX2290" s="13" t="s">
        <v>74</v>
      </c>
      <c r="AY2290" s="240" t="s">
        <v>224</v>
      </c>
    </row>
    <row r="2291" s="14" customFormat="1">
      <c r="A2291" s="14"/>
      <c r="B2291" s="246"/>
      <c r="C2291" s="247"/>
      <c r="D2291" s="231" t="s">
        <v>268</v>
      </c>
      <c r="E2291" s="248" t="s">
        <v>19</v>
      </c>
      <c r="F2291" s="249" t="s">
        <v>2254</v>
      </c>
      <c r="G2291" s="247"/>
      <c r="H2291" s="248" t="s">
        <v>19</v>
      </c>
      <c r="I2291" s="250"/>
      <c r="J2291" s="247"/>
      <c r="K2291" s="247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268</v>
      </c>
      <c r="AU2291" s="255" t="s">
        <v>93</v>
      </c>
      <c r="AV2291" s="14" t="s">
        <v>82</v>
      </c>
      <c r="AW2291" s="14" t="s">
        <v>34</v>
      </c>
      <c r="AX2291" s="14" t="s">
        <v>74</v>
      </c>
      <c r="AY2291" s="255" t="s">
        <v>224</v>
      </c>
    </row>
    <row r="2292" s="13" customFormat="1">
      <c r="A2292" s="13"/>
      <c r="B2292" s="229"/>
      <c r="C2292" s="230"/>
      <c r="D2292" s="231" t="s">
        <v>268</v>
      </c>
      <c r="E2292" s="232" t="s">
        <v>19</v>
      </c>
      <c r="F2292" s="233" t="s">
        <v>143</v>
      </c>
      <c r="G2292" s="230"/>
      <c r="H2292" s="234">
        <v>11</v>
      </c>
      <c r="I2292" s="235"/>
      <c r="J2292" s="230"/>
      <c r="K2292" s="230"/>
      <c r="L2292" s="236"/>
      <c r="M2292" s="237"/>
      <c r="N2292" s="238"/>
      <c r="O2292" s="238"/>
      <c r="P2292" s="238"/>
      <c r="Q2292" s="238"/>
      <c r="R2292" s="238"/>
      <c r="S2292" s="238"/>
      <c r="T2292" s="239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0" t="s">
        <v>268</v>
      </c>
      <c r="AU2292" s="240" t="s">
        <v>93</v>
      </c>
      <c r="AV2292" s="13" t="s">
        <v>93</v>
      </c>
      <c r="AW2292" s="13" t="s">
        <v>34</v>
      </c>
      <c r="AX2292" s="13" t="s">
        <v>74</v>
      </c>
      <c r="AY2292" s="240" t="s">
        <v>224</v>
      </c>
    </row>
    <row r="2293" s="16" customFormat="1">
      <c r="A2293" s="16"/>
      <c r="B2293" s="272"/>
      <c r="C2293" s="273"/>
      <c r="D2293" s="231" t="s">
        <v>268</v>
      </c>
      <c r="E2293" s="274" t="s">
        <v>19</v>
      </c>
      <c r="F2293" s="275" t="s">
        <v>351</v>
      </c>
      <c r="G2293" s="273"/>
      <c r="H2293" s="276">
        <v>17</v>
      </c>
      <c r="I2293" s="277"/>
      <c r="J2293" s="273"/>
      <c r="K2293" s="273"/>
      <c r="L2293" s="278"/>
      <c r="M2293" s="279"/>
      <c r="N2293" s="280"/>
      <c r="O2293" s="280"/>
      <c r="P2293" s="280"/>
      <c r="Q2293" s="280"/>
      <c r="R2293" s="280"/>
      <c r="S2293" s="280"/>
      <c r="T2293" s="281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82" t="s">
        <v>268</v>
      </c>
      <c r="AU2293" s="282" t="s">
        <v>93</v>
      </c>
      <c r="AV2293" s="16" t="s">
        <v>231</v>
      </c>
      <c r="AW2293" s="16" t="s">
        <v>34</v>
      </c>
      <c r="AX2293" s="16" t="s">
        <v>82</v>
      </c>
      <c r="AY2293" s="282" t="s">
        <v>224</v>
      </c>
    </row>
    <row r="2294" s="2" customFormat="1" ht="37.8" customHeight="1">
      <c r="A2294" s="41"/>
      <c r="B2294" s="42"/>
      <c r="C2294" s="216" t="s">
        <v>2259</v>
      </c>
      <c r="D2294" s="216" t="s">
        <v>227</v>
      </c>
      <c r="E2294" s="217" t="s">
        <v>2260</v>
      </c>
      <c r="F2294" s="218" t="s">
        <v>2261</v>
      </c>
      <c r="G2294" s="219" t="s">
        <v>595</v>
      </c>
      <c r="H2294" s="220">
        <v>71</v>
      </c>
      <c r="I2294" s="221"/>
      <c r="J2294" s="222">
        <f>ROUND(I2294*H2294,2)</f>
        <v>0</v>
      </c>
      <c r="K2294" s="218" t="s">
        <v>312</v>
      </c>
      <c r="L2294" s="47"/>
      <c r="M2294" s="223" t="s">
        <v>19</v>
      </c>
      <c r="N2294" s="224" t="s">
        <v>46</v>
      </c>
      <c r="O2294" s="87"/>
      <c r="P2294" s="225">
        <f>O2294*H2294</f>
        <v>0</v>
      </c>
      <c r="Q2294" s="225">
        <v>3.0000000000000001E-05</v>
      </c>
      <c r="R2294" s="225">
        <f>Q2294*H2294</f>
        <v>0.0021299999999999999</v>
      </c>
      <c r="S2294" s="225">
        <v>0</v>
      </c>
      <c r="T2294" s="226">
        <f>S2294*H2294</f>
        <v>0</v>
      </c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R2294" s="227" t="s">
        <v>231</v>
      </c>
      <c r="AT2294" s="227" t="s">
        <v>227</v>
      </c>
      <c r="AU2294" s="227" t="s">
        <v>93</v>
      </c>
      <c r="AY2294" s="20" t="s">
        <v>224</v>
      </c>
      <c r="BE2294" s="228">
        <f>IF(N2294="základní",J2294,0)</f>
        <v>0</v>
      </c>
      <c r="BF2294" s="228">
        <f>IF(N2294="snížená",J2294,0)</f>
        <v>0</v>
      </c>
      <c r="BG2294" s="228">
        <f>IF(N2294="zákl. přenesená",J2294,0)</f>
        <v>0</v>
      </c>
      <c r="BH2294" s="228">
        <f>IF(N2294="sníž. přenesená",J2294,0)</f>
        <v>0</v>
      </c>
      <c r="BI2294" s="228">
        <f>IF(N2294="nulová",J2294,0)</f>
        <v>0</v>
      </c>
      <c r="BJ2294" s="20" t="s">
        <v>93</v>
      </c>
      <c r="BK2294" s="228">
        <f>ROUND(I2294*H2294,2)</f>
        <v>0</v>
      </c>
      <c r="BL2294" s="20" t="s">
        <v>231</v>
      </c>
      <c r="BM2294" s="227" t="s">
        <v>2262</v>
      </c>
    </row>
    <row r="2295" s="2" customFormat="1">
      <c r="A2295" s="41"/>
      <c r="B2295" s="42"/>
      <c r="C2295" s="43"/>
      <c r="D2295" s="267" t="s">
        <v>314</v>
      </c>
      <c r="E2295" s="43"/>
      <c r="F2295" s="268" t="s">
        <v>2263</v>
      </c>
      <c r="G2295" s="43"/>
      <c r="H2295" s="43"/>
      <c r="I2295" s="269"/>
      <c r="J2295" s="43"/>
      <c r="K2295" s="43"/>
      <c r="L2295" s="47"/>
      <c r="M2295" s="270"/>
      <c r="N2295" s="271"/>
      <c r="O2295" s="87"/>
      <c r="P2295" s="87"/>
      <c r="Q2295" s="87"/>
      <c r="R2295" s="87"/>
      <c r="S2295" s="87"/>
      <c r="T2295" s="88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T2295" s="20" t="s">
        <v>314</v>
      </c>
      <c r="AU2295" s="20" t="s">
        <v>93</v>
      </c>
    </row>
    <row r="2296" s="14" customFormat="1">
      <c r="A2296" s="14"/>
      <c r="B2296" s="246"/>
      <c r="C2296" s="247"/>
      <c r="D2296" s="231" t="s">
        <v>268</v>
      </c>
      <c r="E2296" s="248" t="s">
        <v>19</v>
      </c>
      <c r="F2296" s="249" t="s">
        <v>2264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268</v>
      </c>
      <c r="AU2296" s="255" t="s">
        <v>93</v>
      </c>
      <c r="AV2296" s="14" t="s">
        <v>82</v>
      </c>
      <c r="AW2296" s="14" t="s">
        <v>34</v>
      </c>
      <c r="AX2296" s="14" t="s">
        <v>74</v>
      </c>
      <c r="AY2296" s="255" t="s">
        <v>224</v>
      </c>
    </row>
    <row r="2297" s="13" customFormat="1">
      <c r="A2297" s="13"/>
      <c r="B2297" s="229"/>
      <c r="C2297" s="230"/>
      <c r="D2297" s="231" t="s">
        <v>268</v>
      </c>
      <c r="E2297" s="232" t="s">
        <v>19</v>
      </c>
      <c r="F2297" s="233" t="s">
        <v>1109</v>
      </c>
      <c r="G2297" s="230"/>
      <c r="H2297" s="234">
        <v>71</v>
      </c>
      <c r="I2297" s="235"/>
      <c r="J2297" s="230"/>
      <c r="K2297" s="230"/>
      <c r="L2297" s="236"/>
      <c r="M2297" s="237"/>
      <c r="N2297" s="238"/>
      <c r="O2297" s="238"/>
      <c r="P2297" s="238"/>
      <c r="Q2297" s="238"/>
      <c r="R2297" s="238"/>
      <c r="S2297" s="238"/>
      <c r="T2297" s="23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0" t="s">
        <v>268</v>
      </c>
      <c r="AU2297" s="240" t="s">
        <v>93</v>
      </c>
      <c r="AV2297" s="13" t="s">
        <v>93</v>
      </c>
      <c r="AW2297" s="13" t="s">
        <v>34</v>
      </c>
      <c r="AX2297" s="13" t="s">
        <v>82</v>
      </c>
      <c r="AY2297" s="240" t="s">
        <v>224</v>
      </c>
    </row>
    <row r="2298" s="2" customFormat="1" ht="24.15" customHeight="1">
      <c r="A2298" s="41"/>
      <c r="B2298" s="42"/>
      <c r="C2298" s="286" t="s">
        <v>2265</v>
      </c>
      <c r="D2298" s="286" t="s">
        <v>572</v>
      </c>
      <c r="E2298" s="287" t="s">
        <v>2266</v>
      </c>
      <c r="F2298" s="288" t="s">
        <v>2267</v>
      </c>
      <c r="G2298" s="289" t="s">
        <v>595</v>
      </c>
      <c r="H2298" s="290">
        <v>71</v>
      </c>
      <c r="I2298" s="291"/>
      <c r="J2298" s="292">
        <f>ROUND(I2298*H2298,2)</f>
        <v>0</v>
      </c>
      <c r="K2298" s="288" t="s">
        <v>312</v>
      </c>
      <c r="L2298" s="293"/>
      <c r="M2298" s="294" t="s">
        <v>19</v>
      </c>
      <c r="N2298" s="295" t="s">
        <v>46</v>
      </c>
      <c r="O2298" s="87"/>
      <c r="P2298" s="225">
        <f>O2298*H2298</f>
        <v>0</v>
      </c>
      <c r="Q2298" s="225">
        <v>0.0022000000000000001</v>
      </c>
      <c r="R2298" s="225">
        <f>Q2298*H2298</f>
        <v>0.15620000000000001</v>
      </c>
      <c r="S2298" s="225">
        <v>0</v>
      </c>
      <c r="T2298" s="226">
        <f>S2298*H2298</f>
        <v>0</v>
      </c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R2298" s="227" t="s">
        <v>254</v>
      </c>
      <c r="AT2298" s="227" t="s">
        <v>572</v>
      </c>
      <c r="AU2298" s="227" t="s">
        <v>93</v>
      </c>
      <c r="AY2298" s="20" t="s">
        <v>224</v>
      </c>
      <c r="BE2298" s="228">
        <f>IF(N2298="základní",J2298,0)</f>
        <v>0</v>
      </c>
      <c r="BF2298" s="228">
        <f>IF(N2298="snížená",J2298,0)</f>
        <v>0</v>
      </c>
      <c r="BG2298" s="228">
        <f>IF(N2298="zákl. přenesená",J2298,0)</f>
        <v>0</v>
      </c>
      <c r="BH2298" s="228">
        <f>IF(N2298="sníž. přenesená",J2298,0)</f>
        <v>0</v>
      </c>
      <c r="BI2298" s="228">
        <f>IF(N2298="nulová",J2298,0)</f>
        <v>0</v>
      </c>
      <c r="BJ2298" s="20" t="s">
        <v>93</v>
      </c>
      <c r="BK2298" s="228">
        <f>ROUND(I2298*H2298,2)</f>
        <v>0</v>
      </c>
      <c r="BL2298" s="20" t="s">
        <v>231</v>
      </c>
      <c r="BM2298" s="227" t="s">
        <v>2268</v>
      </c>
    </row>
    <row r="2299" s="14" customFormat="1">
      <c r="A2299" s="14"/>
      <c r="B2299" s="246"/>
      <c r="C2299" s="247"/>
      <c r="D2299" s="231" t="s">
        <v>268</v>
      </c>
      <c r="E2299" s="248" t="s">
        <v>19</v>
      </c>
      <c r="F2299" s="249" t="s">
        <v>2264</v>
      </c>
      <c r="G2299" s="247"/>
      <c r="H2299" s="248" t="s">
        <v>19</v>
      </c>
      <c r="I2299" s="250"/>
      <c r="J2299" s="247"/>
      <c r="K2299" s="247"/>
      <c r="L2299" s="251"/>
      <c r="M2299" s="252"/>
      <c r="N2299" s="253"/>
      <c r="O2299" s="253"/>
      <c r="P2299" s="253"/>
      <c r="Q2299" s="253"/>
      <c r="R2299" s="253"/>
      <c r="S2299" s="253"/>
      <c r="T2299" s="25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5" t="s">
        <v>268</v>
      </c>
      <c r="AU2299" s="255" t="s">
        <v>93</v>
      </c>
      <c r="AV2299" s="14" t="s">
        <v>82</v>
      </c>
      <c r="AW2299" s="14" t="s">
        <v>34</v>
      </c>
      <c r="AX2299" s="14" t="s">
        <v>74</v>
      </c>
      <c r="AY2299" s="255" t="s">
        <v>224</v>
      </c>
    </row>
    <row r="2300" s="13" customFormat="1">
      <c r="A2300" s="13"/>
      <c r="B2300" s="229"/>
      <c r="C2300" s="230"/>
      <c r="D2300" s="231" t="s">
        <v>268</v>
      </c>
      <c r="E2300" s="232" t="s">
        <v>19</v>
      </c>
      <c r="F2300" s="233" t="s">
        <v>1109</v>
      </c>
      <c r="G2300" s="230"/>
      <c r="H2300" s="234">
        <v>71</v>
      </c>
      <c r="I2300" s="235"/>
      <c r="J2300" s="230"/>
      <c r="K2300" s="230"/>
      <c r="L2300" s="236"/>
      <c r="M2300" s="237"/>
      <c r="N2300" s="238"/>
      <c r="O2300" s="238"/>
      <c r="P2300" s="238"/>
      <c r="Q2300" s="238"/>
      <c r="R2300" s="238"/>
      <c r="S2300" s="238"/>
      <c r="T2300" s="239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0" t="s">
        <v>268</v>
      </c>
      <c r="AU2300" s="240" t="s">
        <v>93</v>
      </c>
      <c r="AV2300" s="13" t="s">
        <v>93</v>
      </c>
      <c r="AW2300" s="13" t="s">
        <v>34</v>
      </c>
      <c r="AX2300" s="13" t="s">
        <v>82</v>
      </c>
      <c r="AY2300" s="240" t="s">
        <v>224</v>
      </c>
    </row>
    <row r="2301" s="2" customFormat="1" ht="49.05" customHeight="1">
      <c r="A2301" s="41"/>
      <c r="B2301" s="42"/>
      <c r="C2301" s="216" t="s">
        <v>2269</v>
      </c>
      <c r="D2301" s="216" t="s">
        <v>227</v>
      </c>
      <c r="E2301" s="217" t="s">
        <v>2270</v>
      </c>
      <c r="F2301" s="218" t="s">
        <v>2271</v>
      </c>
      <c r="G2301" s="219" t="s">
        <v>595</v>
      </c>
      <c r="H2301" s="220">
        <v>6</v>
      </c>
      <c r="I2301" s="221"/>
      <c r="J2301" s="222">
        <f>ROUND(I2301*H2301,2)</f>
        <v>0</v>
      </c>
      <c r="K2301" s="218" t="s">
        <v>19</v>
      </c>
      <c r="L2301" s="47"/>
      <c r="M2301" s="223" t="s">
        <v>19</v>
      </c>
      <c r="N2301" s="224" t="s">
        <v>46</v>
      </c>
      <c r="O2301" s="87"/>
      <c r="P2301" s="225">
        <f>O2301*H2301</f>
        <v>0</v>
      </c>
      <c r="Q2301" s="225">
        <v>0</v>
      </c>
      <c r="R2301" s="225">
        <f>Q2301*H2301</f>
        <v>0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231</v>
      </c>
      <c r="AT2301" s="227" t="s">
        <v>227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231</v>
      </c>
      <c r="BM2301" s="227" t="s">
        <v>2272</v>
      </c>
    </row>
    <row r="2302" s="2" customFormat="1" ht="49.05" customHeight="1">
      <c r="A2302" s="41"/>
      <c r="B2302" s="42"/>
      <c r="C2302" s="216" t="s">
        <v>2273</v>
      </c>
      <c r="D2302" s="216" t="s">
        <v>227</v>
      </c>
      <c r="E2302" s="217" t="s">
        <v>2274</v>
      </c>
      <c r="F2302" s="218" t="s">
        <v>2275</v>
      </c>
      <c r="G2302" s="219" t="s">
        <v>595</v>
      </c>
      <c r="H2302" s="220">
        <v>4</v>
      </c>
      <c r="I2302" s="221"/>
      <c r="J2302" s="222">
        <f>ROUND(I2302*H2302,2)</f>
        <v>0</v>
      </c>
      <c r="K2302" s="218" t="s">
        <v>19</v>
      </c>
      <c r="L2302" s="47"/>
      <c r="M2302" s="223" t="s">
        <v>19</v>
      </c>
      <c r="N2302" s="224" t="s">
        <v>46</v>
      </c>
      <c r="O2302" s="87"/>
      <c r="P2302" s="225">
        <f>O2302*H2302</f>
        <v>0</v>
      </c>
      <c r="Q2302" s="225">
        <v>0</v>
      </c>
      <c r="R2302" s="225">
        <f>Q2302*H2302</f>
        <v>0</v>
      </c>
      <c r="S2302" s="225">
        <v>0</v>
      </c>
      <c r="T2302" s="226">
        <f>S2302*H2302</f>
        <v>0</v>
      </c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R2302" s="227" t="s">
        <v>231</v>
      </c>
      <c r="AT2302" s="227" t="s">
        <v>227</v>
      </c>
      <c r="AU2302" s="227" t="s">
        <v>93</v>
      </c>
      <c r="AY2302" s="20" t="s">
        <v>224</v>
      </c>
      <c r="BE2302" s="228">
        <f>IF(N2302="základní",J2302,0)</f>
        <v>0</v>
      </c>
      <c r="BF2302" s="228">
        <f>IF(N2302="snížená",J2302,0)</f>
        <v>0</v>
      </c>
      <c r="BG2302" s="228">
        <f>IF(N2302="zákl. přenesená",J2302,0)</f>
        <v>0</v>
      </c>
      <c r="BH2302" s="228">
        <f>IF(N2302="sníž. přenesená",J2302,0)</f>
        <v>0</v>
      </c>
      <c r="BI2302" s="228">
        <f>IF(N2302="nulová",J2302,0)</f>
        <v>0</v>
      </c>
      <c r="BJ2302" s="20" t="s">
        <v>93</v>
      </c>
      <c r="BK2302" s="228">
        <f>ROUND(I2302*H2302,2)</f>
        <v>0</v>
      </c>
      <c r="BL2302" s="20" t="s">
        <v>231</v>
      </c>
      <c r="BM2302" s="227" t="s">
        <v>2276</v>
      </c>
    </row>
    <row r="2303" s="2" customFormat="1" ht="24.15" customHeight="1">
      <c r="A2303" s="41"/>
      <c r="B2303" s="42"/>
      <c r="C2303" s="216" t="s">
        <v>2277</v>
      </c>
      <c r="D2303" s="216" t="s">
        <v>227</v>
      </c>
      <c r="E2303" s="217" t="s">
        <v>2278</v>
      </c>
      <c r="F2303" s="218" t="s">
        <v>2279</v>
      </c>
      <c r="G2303" s="219" t="s">
        <v>595</v>
      </c>
      <c r="H2303" s="220">
        <v>24</v>
      </c>
      <c r="I2303" s="221"/>
      <c r="J2303" s="222">
        <f>ROUND(I2303*H2303,2)</f>
        <v>0</v>
      </c>
      <c r="K2303" s="218" t="s">
        <v>312</v>
      </c>
      <c r="L2303" s="47"/>
      <c r="M2303" s="223" t="s">
        <v>19</v>
      </c>
      <c r="N2303" s="224" t="s">
        <v>46</v>
      </c>
      <c r="O2303" s="87"/>
      <c r="P2303" s="225">
        <f>O2303*H2303</f>
        <v>0</v>
      </c>
      <c r="Q2303" s="225">
        <v>0.00018000000000000001</v>
      </c>
      <c r="R2303" s="225">
        <f>Q2303*H2303</f>
        <v>0.0043200000000000001</v>
      </c>
      <c r="S2303" s="225">
        <v>0</v>
      </c>
      <c r="T2303" s="226">
        <f>S2303*H2303</f>
        <v>0</v>
      </c>
      <c r="U2303" s="41"/>
      <c r="V2303" s="41"/>
      <c r="W2303" s="41"/>
      <c r="X2303" s="41"/>
      <c r="Y2303" s="41"/>
      <c r="Z2303" s="41"/>
      <c r="AA2303" s="41"/>
      <c r="AB2303" s="41"/>
      <c r="AC2303" s="41"/>
      <c r="AD2303" s="41"/>
      <c r="AE2303" s="41"/>
      <c r="AR2303" s="227" t="s">
        <v>231</v>
      </c>
      <c r="AT2303" s="227" t="s">
        <v>227</v>
      </c>
      <c r="AU2303" s="227" t="s">
        <v>93</v>
      </c>
      <c r="AY2303" s="20" t="s">
        <v>224</v>
      </c>
      <c r="BE2303" s="228">
        <f>IF(N2303="základní",J2303,0)</f>
        <v>0</v>
      </c>
      <c r="BF2303" s="228">
        <f>IF(N2303="snížená",J2303,0)</f>
        <v>0</v>
      </c>
      <c r="BG2303" s="228">
        <f>IF(N2303="zákl. přenesená",J2303,0)</f>
        <v>0</v>
      </c>
      <c r="BH2303" s="228">
        <f>IF(N2303="sníž. přenesená",J2303,0)</f>
        <v>0</v>
      </c>
      <c r="BI2303" s="228">
        <f>IF(N2303="nulová",J2303,0)</f>
        <v>0</v>
      </c>
      <c r="BJ2303" s="20" t="s">
        <v>93</v>
      </c>
      <c r="BK2303" s="228">
        <f>ROUND(I2303*H2303,2)</f>
        <v>0</v>
      </c>
      <c r="BL2303" s="20" t="s">
        <v>231</v>
      </c>
      <c r="BM2303" s="227" t="s">
        <v>2280</v>
      </c>
    </row>
    <row r="2304" s="2" customFormat="1">
      <c r="A2304" s="41"/>
      <c r="B2304" s="42"/>
      <c r="C2304" s="43"/>
      <c r="D2304" s="267" t="s">
        <v>314</v>
      </c>
      <c r="E2304" s="43"/>
      <c r="F2304" s="268" t="s">
        <v>2281</v>
      </c>
      <c r="G2304" s="43"/>
      <c r="H2304" s="43"/>
      <c r="I2304" s="269"/>
      <c r="J2304" s="43"/>
      <c r="K2304" s="43"/>
      <c r="L2304" s="47"/>
      <c r="M2304" s="270"/>
      <c r="N2304" s="271"/>
      <c r="O2304" s="87"/>
      <c r="P2304" s="87"/>
      <c r="Q2304" s="87"/>
      <c r="R2304" s="87"/>
      <c r="S2304" s="87"/>
      <c r="T2304" s="88"/>
      <c r="U2304" s="41"/>
      <c r="V2304" s="41"/>
      <c r="W2304" s="41"/>
      <c r="X2304" s="41"/>
      <c r="Y2304" s="41"/>
      <c r="Z2304" s="41"/>
      <c r="AA2304" s="41"/>
      <c r="AB2304" s="41"/>
      <c r="AC2304" s="41"/>
      <c r="AD2304" s="41"/>
      <c r="AE2304" s="41"/>
      <c r="AT2304" s="20" t="s">
        <v>314</v>
      </c>
      <c r="AU2304" s="20" t="s">
        <v>93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2282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565</v>
      </c>
      <c r="G2306" s="230"/>
      <c r="H2306" s="234">
        <v>19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74</v>
      </c>
      <c r="AY2306" s="240" t="s">
        <v>224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2283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108</v>
      </c>
      <c r="G2308" s="230"/>
      <c r="H2308" s="234">
        <v>3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74</v>
      </c>
      <c r="AY2308" s="240" t="s">
        <v>224</v>
      </c>
    </row>
    <row r="2309" s="14" customFormat="1">
      <c r="A2309" s="14"/>
      <c r="B2309" s="246"/>
      <c r="C2309" s="247"/>
      <c r="D2309" s="231" t="s">
        <v>268</v>
      </c>
      <c r="E2309" s="248" t="s">
        <v>19</v>
      </c>
      <c r="F2309" s="249" t="s">
        <v>2284</v>
      </c>
      <c r="G2309" s="247"/>
      <c r="H2309" s="248" t="s">
        <v>19</v>
      </c>
      <c r="I2309" s="250"/>
      <c r="J2309" s="247"/>
      <c r="K2309" s="247"/>
      <c r="L2309" s="251"/>
      <c r="M2309" s="252"/>
      <c r="N2309" s="253"/>
      <c r="O2309" s="253"/>
      <c r="P2309" s="253"/>
      <c r="Q2309" s="253"/>
      <c r="R2309" s="253"/>
      <c r="S2309" s="253"/>
      <c r="T2309" s="25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5" t="s">
        <v>268</v>
      </c>
      <c r="AU2309" s="255" t="s">
        <v>93</v>
      </c>
      <c r="AV2309" s="14" t="s">
        <v>82</v>
      </c>
      <c r="AW2309" s="14" t="s">
        <v>34</v>
      </c>
      <c r="AX2309" s="14" t="s">
        <v>74</v>
      </c>
      <c r="AY2309" s="255" t="s">
        <v>224</v>
      </c>
    </row>
    <row r="2310" s="13" customFormat="1">
      <c r="A2310" s="13"/>
      <c r="B2310" s="229"/>
      <c r="C2310" s="230"/>
      <c r="D2310" s="231" t="s">
        <v>268</v>
      </c>
      <c r="E2310" s="232" t="s">
        <v>19</v>
      </c>
      <c r="F2310" s="233" t="s">
        <v>93</v>
      </c>
      <c r="G2310" s="230"/>
      <c r="H2310" s="234">
        <v>2</v>
      </c>
      <c r="I2310" s="235"/>
      <c r="J2310" s="230"/>
      <c r="K2310" s="230"/>
      <c r="L2310" s="236"/>
      <c r="M2310" s="237"/>
      <c r="N2310" s="238"/>
      <c r="O2310" s="238"/>
      <c r="P2310" s="238"/>
      <c r="Q2310" s="238"/>
      <c r="R2310" s="238"/>
      <c r="S2310" s="238"/>
      <c r="T2310" s="239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0" t="s">
        <v>268</v>
      </c>
      <c r="AU2310" s="240" t="s">
        <v>93</v>
      </c>
      <c r="AV2310" s="13" t="s">
        <v>93</v>
      </c>
      <c r="AW2310" s="13" t="s">
        <v>34</v>
      </c>
      <c r="AX2310" s="13" t="s">
        <v>74</v>
      </c>
      <c r="AY2310" s="240" t="s">
        <v>224</v>
      </c>
    </row>
    <row r="2311" s="16" customFormat="1">
      <c r="A2311" s="16"/>
      <c r="B2311" s="272"/>
      <c r="C2311" s="273"/>
      <c r="D2311" s="231" t="s">
        <v>268</v>
      </c>
      <c r="E2311" s="274" t="s">
        <v>19</v>
      </c>
      <c r="F2311" s="275" t="s">
        <v>351</v>
      </c>
      <c r="G2311" s="273"/>
      <c r="H2311" s="276">
        <v>24</v>
      </c>
      <c r="I2311" s="277"/>
      <c r="J2311" s="273"/>
      <c r="K2311" s="273"/>
      <c r="L2311" s="278"/>
      <c r="M2311" s="279"/>
      <c r="N2311" s="280"/>
      <c r="O2311" s="280"/>
      <c r="P2311" s="280"/>
      <c r="Q2311" s="280"/>
      <c r="R2311" s="280"/>
      <c r="S2311" s="280"/>
      <c r="T2311" s="281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T2311" s="282" t="s">
        <v>268</v>
      </c>
      <c r="AU2311" s="282" t="s">
        <v>93</v>
      </c>
      <c r="AV2311" s="16" t="s">
        <v>231</v>
      </c>
      <c r="AW2311" s="16" t="s">
        <v>34</v>
      </c>
      <c r="AX2311" s="16" t="s">
        <v>82</v>
      </c>
      <c r="AY2311" s="282" t="s">
        <v>224</v>
      </c>
    </row>
    <row r="2312" s="2" customFormat="1" ht="21.75" customHeight="1">
      <c r="A2312" s="41"/>
      <c r="B2312" s="42"/>
      <c r="C2312" s="286" t="s">
        <v>2285</v>
      </c>
      <c r="D2312" s="286" t="s">
        <v>572</v>
      </c>
      <c r="E2312" s="287" t="s">
        <v>2286</v>
      </c>
      <c r="F2312" s="288" t="s">
        <v>2287</v>
      </c>
      <c r="G2312" s="289" t="s">
        <v>595</v>
      </c>
      <c r="H2312" s="290">
        <v>19</v>
      </c>
      <c r="I2312" s="291"/>
      <c r="J2312" s="292">
        <f>ROUND(I2312*H2312,2)</f>
        <v>0</v>
      </c>
      <c r="K2312" s="288" t="s">
        <v>19</v>
      </c>
      <c r="L2312" s="293"/>
      <c r="M2312" s="294" t="s">
        <v>19</v>
      </c>
      <c r="N2312" s="295" t="s">
        <v>46</v>
      </c>
      <c r="O2312" s="87"/>
      <c r="P2312" s="225">
        <f>O2312*H2312</f>
        <v>0</v>
      </c>
      <c r="Q2312" s="225">
        <v>0.0040000000000000001</v>
      </c>
      <c r="R2312" s="225">
        <f>Q2312*H2312</f>
        <v>0.075999999999999998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254</v>
      </c>
      <c r="AT2312" s="227" t="s">
        <v>572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2288</v>
      </c>
    </row>
    <row r="2313" s="2" customFormat="1" ht="16.5" customHeight="1">
      <c r="A2313" s="41"/>
      <c r="B2313" s="42"/>
      <c r="C2313" s="286" t="s">
        <v>2289</v>
      </c>
      <c r="D2313" s="286" t="s">
        <v>572</v>
      </c>
      <c r="E2313" s="287" t="s">
        <v>2290</v>
      </c>
      <c r="F2313" s="288" t="s">
        <v>2291</v>
      </c>
      <c r="G2313" s="289" t="s">
        <v>595</v>
      </c>
      <c r="H2313" s="290">
        <v>3</v>
      </c>
      <c r="I2313" s="291"/>
      <c r="J2313" s="292">
        <f>ROUND(I2313*H2313,2)</f>
        <v>0</v>
      </c>
      <c r="K2313" s="288" t="s">
        <v>19</v>
      </c>
      <c r="L2313" s="293"/>
      <c r="M2313" s="294" t="s">
        <v>19</v>
      </c>
      <c r="N2313" s="295" t="s">
        <v>46</v>
      </c>
      <c r="O2313" s="87"/>
      <c r="P2313" s="225">
        <f>O2313*H2313</f>
        <v>0</v>
      </c>
      <c r="Q2313" s="225">
        <v>0.0080000000000000002</v>
      </c>
      <c r="R2313" s="225">
        <f>Q2313*H2313</f>
        <v>0.024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254</v>
      </c>
      <c r="AT2313" s="227" t="s">
        <v>572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2292</v>
      </c>
    </row>
    <row r="2314" s="2" customFormat="1" ht="21.75" customHeight="1">
      <c r="A2314" s="41"/>
      <c r="B2314" s="42"/>
      <c r="C2314" s="286" t="s">
        <v>2293</v>
      </c>
      <c r="D2314" s="286" t="s">
        <v>572</v>
      </c>
      <c r="E2314" s="287" t="s">
        <v>2294</v>
      </c>
      <c r="F2314" s="288" t="s">
        <v>2295</v>
      </c>
      <c r="G2314" s="289" t="s">
        <v>595</v>
      </c>
      <c r="H2314" s="290">
        <v>2</v>
      </c>
      <c r="I2314" s="291"/>
      <c r="J2314" s="292">
        <f>ROUND(I2314*H2314,2)</f>
        <v>0</v>
      </c>
      <c r="K2314" s="288" t="s">
        <v>19</v>
      </c>
      <c r="L2314" s="293"/>
      <c r="M2314" s="294" t="s">
        <v>19</v>
      </c>
      <c r="N2314" s="295" t="s">
        <v>46</v>
      </c>
      <c r="O2314" s="87"/>
      <c r="P2314" s="225">
        <f>O2314*H2314</f>
        <v>0</v>
      </c>
      <c r="Q2314" s="225">
        <v>0.0040000000000000001</v>
      </c>
      <c r="R2314" s="225">
        <f>Q2314*H2314</f>
        <v>0.0080000000000000002</v>
      </c>
      <c r="S2314" s="225">
        <v>0</v>
      </c>
      <c r="T2314" s="226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7" t="s">
        <v>254</v>
      </c>
      <c r="AT2314" s="227" t="s">
        <v>572</v>
      </c>
      <c r="AU2314" s="227" t="s">
        <v>93</v>
      </c>
      <c r="AY2314" s="20" t="s">
        <v>224</v>
      </c>
      <c r="BE2314" s="228">
        <f>IF(N2314="základní",J2314,0)</f>
        <v>0</v>
      </c>
      <c r="BF2314" s="228">
        <f>IF(N2314="snížená",J2314,0)</f>
        <v>0</v>
      </c>
      <c r="BG2314" s="228">
        <f>IF(N2314="zákl. přenesená",J2314,0)</f>
        <v>0</v>
      </c>
      <c r="BH2314" s="228">
        <f>IF(N2314="sníž. přenesená",J2314,0)</f>
        <v>0</v>
      </c>
      <c r="BI2314" s="228">
        <f>IF(N2314="nulová",J2314,0)</f>
        <v>0</v>
      </c>
      <c r="BJ2314" s="20" t="s">
        <v>93</v>
      </c>
      <c r="BK2314" s="228">
        <f>ROUND(I2314*H2314,2)</f>
        <v>0</v>
      </c>
      <c r="BL2314" s="20" t="s">
        <v>231</v>
      </c>
      <c r="BM2314" s="227" t="s">
        <v>2296</v>
      </c>
    </row>
    <row r="2315" s="2" customFormat="1" ht="24.15" customHeight="1">
      <c r="A2315" s="41"/>
      <c r="B2315" s="42"/>
      <c r="C2315" s="216" t="s">
        <v>2297</v>
      </c>
      <c r="D2315" s="216" t="s">
        <v>227</v>
      </c>
      <c r="E2315" s="217" t="s">
        <v>2298</v>
      </c>
      <c r="F2315" s="218" t="s">
        <v>2299</v>
      </c>
      <c r="G2315" s="219" t="s">
        <v>471</v>
      </c>
      <c r="H2315" s="220">
        <v>86.5</v>
      </c>
      <c r="I2315" s="221"/>
      <c r="J2315" s="222">
        <f>ROUND(I2315*H2315,2)</f>
        <v>0</v>
      </c>
      <c r="K2315" s="218" t="s">
        <v>312</v>
      </c>
      <c r="L2315" s="47"/>
      <c r="M2315" s="223" t="s">
        <v>19</v>
      </c>
      <c r="N2315" s="224" t="s">
        <v>46</v>
      </c>
      <c r="O2315" s="87"/>
      <c r="P2315" s="225">
        <f>O2315*H2315</f>
        <v>0</v>
      </c>
      <c r="Q2315" s="225">
        <v>3.0000000000000001E-05</v>
      </c>
      <c r="R2315" s="225">
        <f>Q2315*H2315</f>
        <v>0.0025950000000000001</v>
      </c>
      <c r="S2315" s="225">
        <v>0</v>
      </c>
      <c r="T2315" s="226">
        <f>S2315*H2315</f>
        <v>0</v>
      </c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R2315" s="227" t="s">
        <v>231</v>
      </c>
      <c r="AT2315" s="227" t="s">
        <v>227</v>
      </c>
      <c r="AU2315" s="227" t="s">
        <v>93</v>
      </c>
      <c r="AY2315" s="20" t="s">
        <v>224</v>
      </c>
      <c r="BE2315" s="228">
        <f>IF(N2315="základní",J2315,0)</f>
        <v>0</v>
      </c>
      <c r="BF2315" s="228">
        <f>IF(N2315="snížená",J2315,0)</f>
        <v>0</v>
      </c>
      <c r="BG2315" s="228">
        <f>IF(N2315="zákl. přenesená",J2315,0)</f>
        <v>0</v>
      </c>
      <c r="BH2315" s="228">
        <f>IF(N2315="sníž. přenesená",J2315,0)</f>
        <v>0</v>
      </c>
      <c r="BI2315" s="228">
        <f>IF(N2315="nulová",J2315,0)</f>
        <v>0</v>
      </c>
      <c r="BJ2315" s="20" t="s">
        <v>93</v>
      </c>
      <c r="BK2315" s="228">
        <f>ROUND(I2315*H2315,2)</f>
        <v>0</v>
      </c>
      <c r="BL2315" s="20" t="s">
        <v>231</v>
      </c>
      <c r="BM2315" s="227" t="s">
        <v>2300</v>
      </c>
    </row>
    <row r="2316" s="2" customFormat="1">
      <c r="A2316" s="41"/>
      <c r="B2316" s="42"/>
      <c r="C2316" s="43"/>
      <c r="D2316" s="267" t="s">
        <v>314</v>
      </c>
      <c r="E2316" s="43"/>
      <c r="F2316" s="268" t="s">
        <v>2301</v>
      </c>
      <c r="G2316" s="43"/>
      <c r="H2316" s="43"/>
      <c r="I2316" s="269"/>
      <c r="J2316" s="43"/>
      <c r="K2316" s="43"/>
      <c r="L2316" s="47"/>
      <c r="M2316" s="270"/>
      <c r="N2316" s="271"/>
      <c r="O2316" s="87"/>
      <c r="P2316" s="87"/>
      <c r="Q2316" s="87"/>
      <c r="R2316" s="87"/>
      <c r="S2316" s="87"/>
      <c r="T2316" s="88"/>
      <c r="U2316" s="41"/>
      <c r="V2316" s="41"/>
      <c r="W2316" s="41"/>
      <c r="X2316" s="41"/>
      <c r="Y2316" s="41"/>
      <c r="Z2316" s="41"/>
      <c r="AA2316" s="41"/>
      <c r="AB2316" s="41"/>
      <c r="AC2316" s="41"/>
      <c r="AD2316" s="41"/>
      <c r="AE2316" s="41"/>
      <c r="AT2316" s="20" t="s">
        <v>314</v>
      </c>
      <c r="AU2316" s="20" t="s">
        <v>93</v>
      </c>
    </row>
    <row r="2317" s="14" customFormat="1">
      <c r="A2317" s="14"/>
      <c r="B2317" s="246"/>
      <c r="C2317" s="247"/>
      <c r="D2317" s="231" t="s">
        <v>268</v>
      </c>
      <c r="E2317" s="248" t="s">
        <v>19</v>
      </c>
      <c r="F2317" s="249" t="s">
        <v>2302</v>
      </c>
      <c r="G2317" s="247"/>
      <c r="H2317" s="248" t="s">
        <v>19</v>
      </c>
      <c r="I2317" s="250"/>
      <c r="J2317" s="247"/>
      <c r="K2317" s="247"/>
      <c r="L2317" s="251"/>
      <c r="M2317" s="252"/>
      <c r="N2317" s="253"/>
      <c r="O2317" s="253"/>
      <c r="P2317" s="253"/>
      <c r="Q2317" s="253"/>
      <c r="R2317" s="253"/>
      <c r="S2317" s="253"/>
      <c r="T2317" s="25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5" t="s">
        <v>268</v>
      </c>
      <c r="AU2317" s="255" t="s">
        <v>93</v>
      </c>
      <c r="AV2317" s="14" t="s">
        <v>82</v>
      </c>
      <c r="AW2317" s="14" t="s">
        <v>34</v>
      </c>
      <c r="AX2317" s="14" t="s">
        <v>74</v>
      </c>
      <c r="AY2317" s="255" t="s">
        <v>224</v>
      </c>
    </row>
    <row r="2318" s="13" customFormat="1">
      <c r="A2318" s="13"/>
      <c r="B2318" s="229"/>
      <c r="C2318" s="230"/>
      <c r="D2318" s="231" t="s">
        <v>268</v>
      </c>
      <c r="E2318" s="232" t="s">
        <v>19</v>
      </c>
      <c r="F2318" s="233" t="s">
        <v>2303</v>
      </c>
      <c r="G2318" s="230"/>
      <c r="H2318" s="234">
        <v>86.5</v>
      </c>
      <c r="I2318" s="235"/>
      <c r="J2318" s="230"/>
      <c r="K2318" s="230"/>
      <c r="L2318" s="236"/>
      <c r="M2318" s="237"/>
      <c r="N2318" s="238"/>
      <c r="O2318" s="238"/>
      <c r="P2318" s="238"/>
      <c r="Q2318" s="238"/>
      <c r="R2318" s="238"/>
      <c r="S2318" s="238"/>
      <c r="T2318" s="23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0" t="s">
        <v>268</v>
      </c>
      <c r="AU2318" s="240" t="s">
        <v>93</v>
      </c>
      <c r="AV2318" s="13" t="s">
        <v>93</v>
      </c>
      <c r="AW2318" s="13" t="s">
        <v>34</v>
      </c>
      <c r="AX2318" s="13" t="s">
        <v>82</v>
      </c>
      <c r="AY2318" s="240" t="s">
        <v>224</v>
      </c>
    </row>
    <row r="2319" s="2" customFormat="1" ht="24.15" customHeight="1">
      <c r="A2319" s="41"/>
      <c r="B2319" s="42"/>
      <c r="C2319" s="286" t="s">
        <v>2304</v>
      </c>
      <c r="D2319" s="286" t="s">
        <v>572</v>
      </c>
      <c r="E2319" s="287" t="s">
        <v>2305</v>
      </c>
      <c r="F2319" s="288" t="s">
        <v>2306</v>
      </c>
      <c r="G2319" s="289" t="s">
        <v>471</v>
      </c>
      <c r="H2319" s="290">
        <v>95.150000000000006</v>
      </c>
      <c r="I2319" s="291"/>
      <c r="J2319" s="292">
        <f>ROUND(I2319*H2319,2)</f>
        <v>0</v>
      </c>
      <c r="K2319" s="288" t="s">
        <v>19</v>
      </c>
      <c r="L2319" s="293"/>
      <c r="M2319" s="294" t="s">
        <v>19</v>
      </c>
      <c r="N2319" s="295" t="s">
        <v>46</v>
      </c>
      <c r="O2319" s="87"/>
      <c r="P2319" s="225">
        <f>O2319*H2319</f>
        <v>0</v>
      </c>
      <c r="Q2319" s="225">
        <v>0.00050000000000000001</v>
      </c>
      <c r="R2319" s="225">
        <f>Q2319*H2319</f>
        <v>0.047575000000000006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254</v>
      </c>
      <c r="AT2319" s="227" t="s">
        <v>572</v>
      </c>
      <c r="AU2319" s="227" t="s">
        <v>93</v>
      </c>
      <c r="AY2319" s="20" t="s">
        <v>224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93</v>
      </c>
      <c r="BK2319" s="228">
        <f>ROUND(I2319*H2319,2)</f>
        <v>0</v>
      </c>
      <c r="BL2319" s="20" t="s">
        <v>231</v>
      </c>
      <c r="BM2319" s="227" t="s">
        <v>2307</v>
      </c>
    </row>
    <row r="2320" s="13" customFormat="1">
      <c r="A2320" s="13"/>
      <c r="B2320" s="229"/>
      <c r="C2320" s="230"/>
      <c r="D2320" s="231" t="s">
        <v>268</v>
      </c>
      <c r="E2320" s="232" t="s">
        <v>19</v>
      </c>
      <c r="F2320" s="233" t="s">
        <v>2308</v>
      </c>
      <c r="G2320" s="230"/>
      <c r="H2320" s="234">
        <v>95.150000000000006</v>
      </c>
      <c r="I2320" s="235"/>
      <c r="J2320" s="230"/>
      <c r="K2320" s="230"/>
      <c r="L2320" s="236"/>
      <c r="M2320" s="237"/>
      <c r="N2320" s="238"/>
      <c r="O2320" s="238"/>
      <c r="P2320" s="238"/>
      <c r="Q2320" s="238"/>
      <c r="R2320" s="238"/>
      <c r="S2320" s="238"/>
      <c r="T2320" s="23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0" t="s">
        <v>268</v>
      </c>
      <c r="AU2320" s="240" t="s">
        <v>93</v>
      </c>
      <c r="AV2320" s="13" t="s">
        <v>93</v>
      </c>
      <c r="AW2320" s="13" t="s">
        <v>34</v>
      </c>
      <c r="AX2320" s="13" t="s">
        <v>82</v>
      </c>
      <c r="AY2320" s="240" t="s">
        <v>224</v>
      </c>
    </row>
    <row r="2321" s="2" customFormat="1" ht="37.8" customHeight="1">
      <c r="A2321" s="41"/>
      <c r="B2321" s="42"/>
      <c r="C2321" s="216" t="s">
        <v>2309</v>
      </c>
      <c r="D2321" s="216" t="s">
        <v>227</v>
      </c>
      <c r="E2321" s="217" t="s">
        <v>2310</v>
      </c>
      <c r="F2321" s="218" t="s">
        <v>2311</v>
      </c>
      <c r="G2321" s="219" t="s">
        <v>471</v>
      </c>
      <c r="H2321" s="220">
        <v>137.5</v>
      </c>
      <c r="I2321" s="221"/>
      <c r="J2321" s="222">
        <f>ROUND(I2321*H2321,2)</f>
        <v>0</v>
      </c>
      <c r="K2321" s="218" t="s">
        <v>19</v>
      </c>
      <c r="L2321" s="47"/>
      <c r="M2321" s="223" t="s">
        <v>19</v>
      </c>
      <c r="N2321" s="224" t="s">
        <v>46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</v>
      </c>
      <c r="T2321" s="226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231</v>
      </c>
      <c r="AT2321" s="227" t="s">
        <v>227</v>
      </c>
      <c r="AU2321" s="227" t="s">
        <v>93</v>
      </c>
      <c r="AY2321" s="20" t="s">
        <v>224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93</v>
      </c>
      <c r="BK2321" s="228">
        <f>ROUND(I2321*H2321,2)</f>
        <v>0</v>
      </c>
      <c r="BL2321" s="20" t="s">
        <v>231</v>
      </c>
      <c r="BM2321" s="227" t="s">
        <v>2312</v>
      </c>
    </row>
    <row r="2322" s="2" customFormat="1" ht="24.15" customHeight="1">
      <c r="A2322" s="41"/>
      <c r="B2322" s="42"/>
      <c r="C2322" s="216" t="s">
        <v>2313</v>
      </c>
      <c r="D2322" s="216" t="s">
        <v>227</v>
      </c>
      <c r="E2322" s="217" t="s">
        <v>2314</v>
      </c>
      <c r="F2322" s="218" t="s">
        <v>2315</v>
      </c>
      <c r="G2322" s="219" t="s">
        <v>595</v>
      </c>
      <c r="H2322" s="220">
        <v>33</v>
      </c>
      <c r="I2322" s="221"/>
      <c r="J2322" s="222">
        <f>ROUND(I2322*H2322,2)</f>
        <v>0</v>
      </c>
      <c r="K2322" s="218" t="s">
        <v>19</v>
      </c>
      <c r="L2322" s="47"/>
      <c r="M2322" s="223" t="s">
        <v>19</v>
      </c>
      <c r="N2322" s="224" t="s">
        <v>46</v>
      </c>
      <c r="O2322" s="87"/>
      <c r="P2322" s="225">
        <f>O2322*H2322</f>
        <v>0</v>
      </c>
      <c r="Q2322" s="225">
        <v>0</v>
      </c>
      <c r="R2322" s="225">
        <f>Q2322*H2322</f>
        <v>0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231</v>
      </c>
      <c r="AT2322" s="227" t="s">
        <v>227</v>
      </c>
      <c r="AU2322" s="227" t="s">
        <v>93</v>
      </c>
      <c r="AY2322" s="20" t="s">
        <v>224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93</v>
      </c>
      <c r="BK2322" s="228">
        <f>ROUND(I2322*H2322,2)</f>
        <v>0</v>
      </c>
      <c r="BL2322" s="20" t="s">
        <v>231</v>
      </c>
      <c r="BM2322" s="227" t="s">
        <v>2316</v>
      </c>
    </row>
    <row r="2323" s="2" customFormat="1" ht="24.15" customHeight="1">
      <c r="A2323" s="41"/>
      <c r="B2323" s="42"/>
      <c r="C2323" s="216" t="s">
        <v>2317</v>
      </c>
      <c r="D2323" s="216" t="s">
        <v>227</v>
      </c>
      <c r="E2323" s="217" t="s">
        <v>2318</v>
      </c>
      <c r="F2323" s="218" t="s">
        <v>2319</v>
      </c>
      <c r="G2323" s="219" t="s">
        <v>595</v>
      </c>
      <c r="H2323" s="220">
        <v>1</v>
      </c>
      <c r="I2323" s="221"/>
      <c r="J2323" s="222">
        <f>ROUND(I2323*H2323,2)</f>
        <v>0</v>
      </c>
      <c r="K2323" s="218" t="s">
        <v>19</v>
      </c>
      <c r="L2323" s="47"/>
      <c r="M2323" s="223" t="s">
        <v>19</v>
      </c>
      <c r="N2323" s="224" t="s">
        <v>46</v>
      </c>
      <c r="O2323" s="87"/>
      <c r="P2323" s="225">
        <f>O2323*H2323</f>
        <v>0</v>
      </c>
      <c r="Q2323" s="225">
        <v>0</v>
      </c>
      <c r="R2323" s="225">
        <f>Q2323*H2323</f>
        <v>0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231</v>
      </c>
      <c r="AT2323" s="227" t="s">
        <v>227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2320</v>
      </c>
    </row>
    <row r="2324" s="2" customFormat="1" ht="24.15" customHeight="1">
      <c r="A2324" s="41"/>
      <c r="B2324" s="42"/>
      <c r="C2324" s="216" t="s">
        <v>2321</v>
      </c>
      <c r="D2324" s="216" t="s">
        <v>227</v>
      </c>
      <c r="E2324" s="217" t="s">
        <v>2322</v>
      </c>
      <c r="F2324" s="218" t="s">
        <v>2323</v>
      </c>
      <c r="G2324" s="219" t="s">
        <v>595</v>
      </c>
      <c r="H2324" s="220">
        <v>29</v>
      </c>
      <c r="I2324" s="221"/>
      <c r="J2324" s="222">
        <f>ROUND(I2324*H2324,2)</f>
        <v>0</v>
      </c>
      <c r="K2324" s="218" t="s">
        <v>19</v>
      </c>
      <c r="L2324" s="47"/>
      <c r="M2324" s="223" t="s">
        <v>19</v>
      </c>
      <c r="N2324" s="224" t="s">
        <v>46</v>
      </c>
      <c r="O2324" s="87"/>
      <c r="P2324" s="225">
        <f>O2324*H2324</f>
        <v>0</v>
      </c>
      <c r="Q2324" s="225">
        <v>0</v>
      </c>
      <c r="R2324" s="225">
        <f>Q2324*H2324</f>
        <v>0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231</v>
      </c>
      <c r="AT2324" s="227" t="s">
        <v>227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2324</v>
      </c>
    </row>
    <row r="2325" s="2" customFormat="1" ht="24.15" customHeight="1">
      <c r="A2325" s="41"/>
      <c r="B2325" s="42"/>
      <c r="C2325" s="216" t="s">
        <v>2325</v>
      </c>
      <c r="D2325" s="216" t="s">
        <v>227</v>
      </c>
      <c r="E2325" s="217" t="s">
        <v>2326</v>
      </c>
      <c r="F2325" s="218" t="s">
        <v>2327</v>
      </c>
      <c r="G2325" s="219" t="s">
        <v>595</v>
      </c>
      <c r="H2325" s="220">
        <v>16</v>
      </c>
      <c r="I2325" s="221"/>
      <c r="J2325" s="222">
        <f>ROUND(I2325*H2325,2)</f>
        <v>0</v>
      </c>
      <c r="K2325" s="218" t="s">
        <v>19</v>
      </c>
      <c r="L2325" s="47"/>
      <c r="M2325" s="223" t="s">
        <v>19</v>
      </c>
      <c r="N2325" s="224" t="s">
        <v>46</v>
      </c>
      <c r="O2325" s="87"/>
      <c r="P2325" s="225">
        <f>O2325*H2325</f>
        <v>0</v>
      </c>
      <c r="Q2325" s="225">
        <v>0</v>
      </c>
      <c r="R2325" s="225">
        <f>Q2325*H2325</f>
        <v>0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231</v>
      </c>
      <c r="AT2325" s="227" t="s">
        <v>227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2328</v>
      </c>
    </row>
    <row r="2326" s="2" customFormat="1" ht="24.15" customHeight="1">
      <c r="A2326" s="41"/>
      <c r="B2326" s="42"/>
      <c r="C2326" s="216" t="s">
        <v>2329</v>
      </c>
      <c r="D2326" s="216" t="s">
        <v>227</v>
      </c>
      <c r="E2326" s="217" t="s">
        <v>2330</v>
      </c>
      <c r="F2326" s="218" t="s">
        <v>2331</v>
      </c>
      <c r="G2326" s="219" t="s">
        <v>595</v>
      </c>
      <c r="H2326" s="220">
        <v>4</v>
      </c>
      <c r="I2326" s="221"/>
      <c r="J2326" s="222">
        <f>ROUND(I2326*H2326,2)</f>
        <v>0</v>
      </c>
      <c r="K2326" s="218" t="s">
        <v>19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2332</v>
      </c>
    </row>
    <row r="2327" s="2" customFormat="1" ht="24.15" customHeight="1">
      <c r="A2327" s="41"/>
      <c r="B2327" s="42"/>
      <c r="C2327" s="216" t="s">
        <v>2333</v>
      </c>
      <c r="D2327" s="216" t="s">
        <v>227</v>
      </c>
      <c r="E2327" s="217" t="s">
        <v>2334</v>
      </c>
      <c r="F2327" s="218" t="s">
        <v>2335</v>
      </c>
      <c r="G2327" s="219" t="s">
        <v>595</v>
      </c>
      <c r="H2327" s="220">
        <v>2</v>
      </c>
      <c r="I2327" s="221"/>
      <c r="J2327" s="222">
        <f>ROUND(I2327*H2327,2)</f>
        <v>0</v>
      </c>
      <c r="K2327" s="218" t="s">
        <v>19</v>
      </c>
      <c r="L2327" s="47"/>
      <c r="M2327" s="223" t="s">
        <v>19</v>
      </c>
      <c r="N2327" s="224" t="s">
        <v>46</v>
      </c>
      <c r="O2327" s="87"/>
      <c r="P2327" s="225">
        <f>O2327*H2327</f>
        <v>0</v>
      </c>
      <c r="Q2327" s="225">
        <v>0</v>
      </c>
      <c r="R2327" s="225">
        <f>Q2327*H2327</f>
        <v>0</v>
      </c>
      <c r="S2327" s="225">
        <v>0</v>
      </c>
      <c r="T2327" s="226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27" t="s">
        <v>231</v>
      </c>
      <c r="AT2327" s="227" t="s">
        <v>227</v>
      </c>
      <c r="AU2327" s="227" t="s">
        <v>93</v>
      </c>
      <c r="AY2327" s="20" t="s">
        <v>224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20" t="s">
        <v>93</v>
      </c>
      <c r="BK2327" s="228">
        <f>ROUND(I2327*H2327,2)</f>
        <v>0</v>
      </c>
      <c r="BL2327" s="20" t="s">
        <v>231</v>
      </c>
      <c r="BM2327" s="227" t="s">
        <v>2336</v>
      </c>
    </row>
    <row r="2328" s="2" customFormat="1" ht="24.15" customHeight="1">
      <c r="A2328" s="41"/>
      <c r="B2328" s="42"/>
      <c r="C2328" s="216" t="s">
        <v>2337</v>
      </c>
      <c r="D2328" s="216" t="s">
        <v>227</v>
      </c>
      <c r="E2328" s="217" t="s">
        <v>2338</v>
      </c>
      <c r="F2328" s="218" t="s">
        <v>2339</v>
      </c>
      <c r="G2328" s="219" t="s">
        <v>595</v>
      </c>
      <c r="H2328" s="220">
        <v>16</v>
      </c>
      <c r="I2328" s="221"/>
      <c r="J2328" s="222">
        <f>ROUND(I2328*H2328,2)</f>
        <v>0</v>
      </c>
      <c r="K2328" s="218" t="s">
        <v>19</v>
      </c>
      <c r="L2328" s="47"/>
      <c r="M2328" s="223" t="s">
        <v>19</v>
      </c>
      <c r="N2328" s="224" t="s">
        <v>46</v>
      </c>
      <c r="O2328" s="87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231</v>
      </c>
      <c r="AT2328" s="227" t="s">
        <v>227</v>
      </c>
      <c r="AU2328" s="227" t="s">
        <v>93</v>
      </c>
      <c r="AY2328" s="20" t="s">
        <v>224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93</v>
      </c>
      <c r="BK2328" s="228">
        <f>ROUND(I2328*H2328,2)</f>
        <v>0</v>
      </c>
      <c r="BL2328" s="20" t="s">
        <v>231</v>
      </c>
      <c r="BM2328" s="227" t="s">
        <v>2340</v>
      </c>
    </row>
    <row r="2329" s="2" customFormat="1" ht="33" customHeight="1">
      <c r="A2329" s="41"/>
      <c r="B2329" s="42"/>
      <c r="C2329" s="216" t="s">
        <v>2341</v>
      </c>
      <c r="D2329" s="216" t="s">
        <v>227</v>
      </c>
      <c r="E2329" s="217" t="s">
        <v>2342</v>
      </c>
      <c r="F2329" s="218" t="s">
        <v>2343</v>
      </c>
      <c r="G2329" s="219" t="s">
        <v>595</v>
      </c>
      <c r="H2329" s="220">
        <v>16</v>
      </c>
      <c r="I2329" s="221"/>
      <c r="J2329" s="222">
        <f>ROUND(I2329*H2329,2)</f>
        <v>0</v>
      </c>
      <c r="K2329" s="218" t="s">
        <v>19</v>
      </c>
      <c r="L2329" s="47"/>
      <c r="M2329" s="223" t="s">
        <v>19</v>
      </c>
      <c r="N2329" s="224" t="s">
        <v>46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231</v>
      </c>
      <c r="AT2329" s="227" t="s">
        <v>227</v>
      </c>
      <c r="AU2329" s="227" t="s">
        <v>93</v>
      </c>
      <c r="AY2329" s="20" t="s">
        <v>224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93</v>
      </c>
      <c r="BK2329" s="228">
        <f>ROUND(I2329*H2329,2)</f>
        <v>0</v>
      </c>
      <c r="BL2329" s="20" t="s">
        <v>231</v>
      </c>
      <c r="BM2329" s="227" t="s">
        <v>2344</v>
      </c>
    </row>
    <row r="2330" s="2" customFormat="1" ht="24.15" customHeight="1">
      <c r="A2330" s="41"/>
      <c r="B2330" s="42"/>
      <c r="C2330" s="216" t="s">
        <v>2345</v>
      </c>
      <c r="D2330" s="216" t="s">
        <v>227</v>
      </c>
      <c r="E2330" s="217" t="s">
        <v>2346</v>
      </c>
      <c r="F2330" s="218" t="s">
        <v>2347</v>
      </c>
      <c r="G2330" s="219" t="s">
        <v>595</v>
      </c>
      <c r="H2330" s="220">
        <v>17</v>
      </c>
      <c r="I2330" s="221"/>
      <c r="J2330" s="222">
        <f>ROUND(I2330*H2330,2)</f>
        <v>0</v>
      </c>
      <c r="K2330" s="218" t="s">
        <v>19</v>
      </c>
      <c r="L2330" s="47"/>
      <c r="M2330" s="223" t="s">
        <v>19</v>
      </c>
      <c r="N2330" s="224" t="s">
        <v>46</v>
      </c>
      <c r="O2330" s="87"/>
      <c r="P2330" s="225">
        <f>O2330*H2330</f>
        <v>0</v>
      </c>
      <c r="Q2330" s="225">
        <v>0</v>
      </c>
      <c r="R2330" s="225">
        <f>Q2330*H2330</f>
        <v>0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231</v>
      </c>
      <c r="AT2330" s="227" t="s">
        <v>227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2348</v>
      </c>
    </row>
    <row r="2331" s="2" customFormat="1" ht="49.05" customHeight="1">
      <c r="A2331" s="41"/>
      <c r="B2331" s="42"/>
      <c r="C2331" s="216" t="s">
        <v>2349</v>
      </c>
      <c r="D2331" s="216" t="s">
        <v>227</v>
      </c>
      <c r="E2331" s="217" t="s">
        <v>2350</v>
      </c>
      <c r="F2331" s="218" t="s">
        <v>2351</v>
      </c>
      <c r="G2331" s="219" t="s">
        <v>595</v>
      </c>
      <c r="H2331" s="220">
        <v>1</v>
      </c>
      <c r="I2331" s="221"/>
      <c r="J2331" s="222">
        <f>ROUND(I2331*H2331,2)</f>
        <v>0</v>
      </c>
      <c r="K2331" s="218" t="s">
        <v>19</v>
      </c>
      <c r="L2331" s="47"/>
      <c r="M2331" s="223" t="s">
        <v>19</v>
      </c>
      <c r="N2331" s="224" t="s">
        <v>46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231</v>
      </c>
      <c r="AT2331" s="227" t="s">
        <v>227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231</v>
      </c>
      <c r="BM2331" s="227" t="s">
        <v>2352</v>
      </c>
    </row>
    <row r="2332" s="2" customFormat="1" ht="49.05" customHeight="1">
      <c r="A2332" s="41"/>
      <c r="B2332" s="42"/>
      <c r="C2332" s="216" t="s">
        <v>2353</v>
      </c>
      <c r="D2332" s="216" t="s">
        <v>227</v>
      </c>
      <c r="E2332" s="217" t="s">
        <v>2354</v>
      </c>
      <c r="F2332" s="218" t="s">
        <v>2355</v>
      </c>
      <c r="G2332" s="219" t="s">
        <v>595</v>
      </c>
      <c r="H2332" s="220">
        <v>1</v>
      </c>
      <c r="I2332" s="221"/>
      <c r="J2332" s="222">
        <f>ROUND(I2332*H2332,2)</f>
        <v>0</v>
      </c>
      <c r="K2332" s="218" t="s">
        <v>19</v>
      </c>
      <c r="L2332" s="47"/>
      <c r="M2332" s="223" t="s">
        <v>19</v>
      </c>
      <c r="N2332" s="224" t="s">
        <v>46</v>
      </c>
      <c r="O2332" s="87"/>
      <c r="P2332" s="225">
        <f>O2332*H2332</f>
        <v>0</v>
      </c>
      <c r="Q2332" s="225">
        <v>0</v>
      </c>
      <c r="R2332" s="225">
        <f>Q2332*H2332</f>
        <v>0</v>
      </c>
      <c r="S2332" s="225">
        <v>0</v>
      </c>
      <c r="T2332" s="226">
        <f>S2332*H2332</f>
        <v>0</v>
      </c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R2332" s="227" t="s">
        <v>231</v>
      </c>
      <c r="AT2332" s="227" t="s">
        <v>227</v>
      </c>
      <c r="AU2332" s="227" t="s">
        <v>93</v>
      </c>
      <c r="AY2332" s="20" t="s">
        <v>224</v>
      </c>
      <c r="BE2332" s="228">
        <f>IF(N2332="základní",J2332,0)</f>
        <v>0</v>
      </c>
      <c r="BF2332" s="228">
        <f>IF(N2332="snížená",J2332,0)</f>
        <v>0</v>
      </c>
      <c r="BG2332" s="228">
        <f>IF(N2332="zákl. přenesená",J2332,0)</f>
        <v>0</v>
      </c>
      <c r="BH2332" s="228">
        <f>IF(N2332="sníž. přenesená",J2332,0)</f>
        <v>0</v>
      </c>
      <c r="BI2332" s="228">
        <f>IF(N2332="nulová",J2332,0)</f>
        <v>0</v>
      </c>
      <c r="BJ2332" s="20" t="s">
        <v>93</v>
      </c>
      <c r="BK2332" s="228">
        <f>ROUND(I2332*H2332,2)</f>
        <v>0</v>
      </c>
      <c r="BL2332" s="20" t="s">
        <v>231</v>
      </c>
      <c r="BM2332" s="227" t="s">
        <v>2356</v>
      </c>
    </row>
    <row r="2333" s="2" customFormat="1" ht="44.25" customHeight="1">
      <c r="A2333" s="41"/>
      <c r="B2333" s="42"/>
      <c r="C2333" s="216" t="s">
        <v>2357</v>
      </c>
      <c r="D2333" s="216" t="s">
        <v>227</v>
      </c>
      <c r="E2333" s="217" t="s">
        <v>2358</v>
      </c>
      <c r="F2333" s="218" t="s">
        <v>2359</v>
      </c>
      <c r="G2333" s="219" t="s">
        <v>471</v>
      </c>
      <c r="H2333" s="220">
        <v>2.6600000000000001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2360</v>
      </c>
    </row>
    <row r="2334" s="13" customFormat="1">
      <c r="A2334" s="13"/>
      <c r="B2334" s="229"/>
      <c r="C2334" s="230"/>
      <c r="D2334" s="231" t="s">
        <v>268</v>
      </c>
      <c r="E2334" s="232" t="s">
        <v>19</v>
      </c>
      <c r="F2334" s="233" t="s">
        <v>2361</v>
      </c>
      <c r="G2334" s="230"/>
      <c r="H2334" s="234">
        <v>2.6600000000000001</v>
      </c>
      <c r="I2334" s="235"/>
      <c r="J2334" s="230"/>
      <c r="K2334" s="230"/>
      <c r="L2334" s="236"/>
      <c r="M2334" s="237"/>
      <c r="N2334" s="238"/>
      <c r="O2334" s="238"/>
      <c r="P2334" s="238"/>
      <c r="Q2334" s="238"/>
      <c r="R2334" s="238"/>
      <c r="S2334" s="238"/>
      <c r="T2334" s="23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0" t="s">
        <v>268</v>
      </c>
      <c r="AU2334" s="240" t="s">
        <v>93</v>
      </c>
      <c r="AV2334" s="13" t="s">
        <v>93</v>
      </c>
      <c r="AW2334" s="13" t="s">
        <v>34</v>
      </c>
      <c r="AX2334" s="13" t="s">
        <v>82</v>
      </c>
      <c r="AY2334" s="240" t="s">
        <v>224</v>
      </c>
    </row>
    <row r="2335" s="2" customFormat="1" ht="49.05" customHeight="1">
      <c r="A2335" s="41"/>
      <c r="B2335" s="42"/>
      <c r="C2335" s="216" t="s">
        <v>2362</v>
      </c>
      <c r="D2335" s="216" t="s">
        <v>227</v>
      </c>
      <c r="E2335" s="217" t="s">
        <v>2363</v>
      </c>
      <c r="F2335" s="218" t="s">
        <v>2364</v>
      </c>
      <c r="G2335" s="219" t="s">
        <v>595</v>
      </c>
      <c r="H2335" s="220">
        <v>3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2365</v>
      </c>
    </row>
    <row r="2336" s="2" customFormat="1" ht="49.05" customHeight="1">
      <c r="A2336" s="41"/>
      <c r="B2336" s="42"/>
      <c r="C2336" s="216" t="s">
        <v>2366</v>
      </c>
      <c r="D2336" s="216" t="s">
        <v>227</v>
      </c>
      <c r="E2336" s="217" t="s">
        <v>2367</v>
      </c>
      <c r="F2336" s="218" t="s">
        <v>2368</v>
      </c>
      <c r="G2336" s="219" t="s">
        <v>595</v>
      </c>
      <c r="H2336" s="220">
        <v>6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2369</v>
      </c>
    </row>
    <row r="2337" s="2" customFormat="1" ht="37.8" customHeight="1">
      <c r="A2337" s="41"/>
      <c r="B2337" s="42"/>
      <c r="C2337" s="216" t="s">
        <v>2370</v>
      </c>
      <c r="D2337" s="216" t="s">
        <v>227</v>
      </c>
      <c r="E2337" s="217" t="s">
        <v>2371</v>
      </c>
      <c r="F2337" s="218" t="s">
        <v>2372</v>
      </c>
      <c r="G2337" s="219" t="s">
        <v>595</v>
      </c>
      <c r="H2337" s="220">
        <v>11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2373</v>
      </c>
    </row>
    <row r="2338" s="2" customFormat="1" ht="37.8" customHeight="1">
      <c r="A2338" s="41"/>
      <c r="B2338" s="42"/>
      <c r="C2338" s="216" t="s">
        <v>2374</v>
      </c>
      <c r="D2338" s="216" t="s">
        <v>227</v>
      </c>
      <c r="E2338" s="217" t="s">
        <v>2375</v>
      </c>
      <c r="F2338" s="218" t="s">
        <v>2376</v>
      </c>
      <c r="G2338" s="219" t="s">
        <v>595</v>
      </c>
      <c r="H2338" s="220">
        <v>5</v>
      </c>
      <c r="I2338" s="221"/>
      <c r="J2338" s="222">
        <f>ROUND(I2338*H2338,2)</f>
        <v>0</v>
      </c>
      <c r="K2338" s="218" t="s">
        <v>19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0</v>
      </c>
      <c r="R2338" s="225">
        <f>Q2338*H2338</f>
        <v>0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2377</v>
      </c>
    </row>
    <row r="2339" s="2" customFormat="1" ht="37.8" customHeight="1">
      <c r="A2339" s="41"/>
      <c r="B2339" s="42"/>
      <c r="C2339" s="216" t="s">
        <v>2378</v>
      </c>
      <c r="D2339" s="216" t="s">
        <v>227</v>
      </c>
      <c r="E2339" s="217" t="s">
        <v>2379</v>
      </c>
      <c r="F2339" s="218" t="s">
        <v>2380</v>
      </c>
      <c r="G2339" s="219" t="s">
        <v>595</v>
      </c>
      <c r="H2339" s="220">
        <v>5</v>
      </c>
      <c r="I2339" s="221"/>
      <c r="J2339" s="222">
        <f>ROUND(I2339*H2339,2)</f>
        <v>0</v>
      </c>
      <c r="K2339" s="218" t="s">
        <v>19</v>
      </c>
      <c r="L2339" s="47"/>
      <c r="M2339" s="223" t="s">
        <v>19</v>
      </c>
      <c r="N2339" s="224" t="s">
        <v>46</v>
      </c>
      <c r="O2339" s="87"/>
      <c r="P2339" s="225">
        <f>O2339*H2339</f>
        <v>0</v>
      </c>
      <c r="Q2339" s="225">
        <v>0</v>
      </c>
      <c r="R2339" s="225">
        <f>Q2339*H2339</f>
        <v>0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231</v>
      </c>
      <c r="AT2339" s="227" t="s">
        <v>227</v>
      </c>
      <c r="AU2339" s="227" t="s">
        <v>93</v>
      </c>
      <c r="AY2339" s="20" t="s">
        <v>224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93</v>
      </c>
      <c r="BK2339" s="228">
        <f>ROUND(I2339*H2339,2)</f>
        <v>0</v>
      </c>
      <c r="BL2339" s="20" t="s">
        <v>231</v>
      </c>
      <c r="BM2339" s="227" t="s">
        <v>2381</v>
      </c>
    </row>
    <row r="2340" s="2" customFormat="1" ht="33" customHeight="1">
      <c r="A2340" s="41"/>
      <c r="B2340" s="42"/>
      <c r="C2340" s="216" t="s">
        <v>2382</v>
      </c>
      <c r="D2340" s="216" t="s">
        <v>227</v>
      </c>
      <c r="E2340" s="217" t="s">
        <v>2383</v>
      </c>
      <c r="F2340" s="218" t="s">
        <v>2384</v>
      </c>
      <c r="G2340" s="219" t="s">
        <v>471</v>
      </c>
      <c r="H2340" s="220">
        <v>508</v>
      </c>
      <c r="I2340" s="221"/>
      <c r="J2340" s="222">
        <f>ROUND(I2340*H2340,2)</f>
        <v>0</v>
      </c>
      <c r="K2340" s="218" t="s">
        <v>312</v>
      </c>
      <c r="L2340" s="47"/>
      <c r="M2340" s="223" t="s">
        <v>19</v>
      </c>
      <c r="N2340" s="224" t="s">
        <v>46</v>
      </c>
      <c r="O2340" s="87"/>
      <c r="P2340" s="225">
        <f>O2340*H2340</f>
        <v>0</v>
      </c>
      <c r="Q2340" s="225">
        <v>2.0000000000000002E-05</v>
      </c>
      <c r="R2340" s="225">
        <f>Q2340*H2340</f>
        <v>0.010160000000000001</v>
      </c>
      <c r="S2340" s="225">
        <v>0</v>
      </c>
      <c r="T2340" s="226">
        <f>S2340*H2340</f>
        <v>0</v>
      </c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R2340" s="227" t="s">
        <v>231</v>
      </c>
      <c r="AT2340" s="227" t="s">
        <v>227</v>
      </c>
      <c r="AU2340" s="227" t="s">
        <v>93</v>
      </c>
      <c r="AY2340" s="20" t="s">
        <v>224</v>
      </c>
      <c r="BE2340" s="228">
        <f>IF(N2340="základní",J2340,0)</f>
        <v>0</v>
      </c>
      <c r="BF2340" s="228">
        <f>IF(N2340="snížená",J2340,0)</f>
        <v>0</v>
      </c>
      <c r="BG2340" s="228">
        <f>IF(N2340="zákl. přenesená",J2340,0)</f>
        <v>0</v>
      </c>
      <c r="BH2340" s="228">
        <f>IF(N2340="sníž. přenesená",J2340,0)</f>
        <v>0</v>
      </c>
      <c r="BI2340" s="228">
        <f>IF(N2340="nulová",J2340,0)</f>
        <v>0</v>
      </c>
      <c r="BJ2340" s="20" t="s">
        <v>93</v>
      </c>
      <c r="BK2340" s="228">
        <f>ROUND(I2340*H2340,2)</f>
        <v>0</v>
      </c>
      <c r="BL2340" s="20" t="s">
        <v>231</v>
      </c>
      <c r="BM2340" s="227" t="s">
        <v>2385</v>
      </c>
    </row>
    <row r="2341" s="2" customFormat="1">
      <c r="A2341" s="41"/>
      <c r="B2341" s="42"/>
      <c r="C2341" s="43"/>
      <c r="D2341" s="267" t="s">
        <v>314</v>
      </c>
      <c r="E2341" s="43"/>
      <c r="F2341" s="268" t="s">
        <v>2386</v>
      </c>
      <c r="G2341" s="43"/>
      <c r="H2341" s="43"/>
      <c r="I2341" s="269"/>
      <c r="J2341" s="43"/>
      <c r="K2341" s="43"/>
      <c r="L2341" s="47"/>
      <c r="M2341" s="270"/>
      <c r="N2341" s="271"/>
      <c r="O2341" s="87"/>
      <c r="P2341" s="87"/>
      <c r="Q2341" s="87"/>
      <c r="R2341" s="87"/>
      <c r="S2341" s="87"/>
      <c r="T2341" s="88"/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T2341" s="20" t="s">
        <v>314</v>
      </c>
      <c r="AU2341" s="20" t="s">
        <v>93</v>
      </c>
    </row>
    <row r="2342" s="14" customFormat="1">
      <c r="A2342" s="14"/>
      <c r="B2342" s="246"/>
      <c r="C2342" s="247"/>
      <c r="D2342" s="231" t="s">
        <v>268</v>
      </c>
      <c r="E2342" s="248" t="s">
        <v>19</v>
      </c>
      <c r="F2342" s="249" t="s">
        <v>2387</v>
      </c>
      <c r="G2342" s="247"/>
      <c r="H2342" s="248" t="s">
        <v>19</v>
      </c>
      <c r="I2342" s="250"/>
      <c r="J2342" s="247"/>
      <c r="K2342" s="247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268</v>
      </c>
      <c r="AU2342" s="255" t="s">
        <v>93</v>
      </c>
      <c r="AV2342" s="14" t="s">
        <v>82</v>
      </c>
      <c r="AW2342" s="14" t="s">
        <v>34</v>
      </c>
      <c r="AX2342" s="14" t="s">
        <v>74</v>
      </c>
      <c r="AY2342" s="255" t="s">
        <v>224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2388</v>
      </c>
      <c r="G2343" s="230"/>
      <c r="H2343" s="234">
        <v>255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74</v>
      </c>
      <c r="AY2343" s="240" t="s">
        <v>224</v>
      </c>
    </row>
    <row r="2344" s="14" customFormat="1">
      <c r="A2344" s="14"/>
      <c r="B2344" s="246"/>
      <c r="C2344" s="247"/>
      <c r="D2344" s="231" t="s">
        <v>268</v>
      </c>
      <c r="E2344" s="248" t="s">
        <v>19</v>
      </c>
      <c r="F2344" s="249" t="s">
        <v>2389</v>
      </c>
      <c r="G2344" s="247"/>
      <c r="H2344" s="248" t="s">
        <v>19</v>
      </c>
      <c r="I2344" s="250"/>
      <c r="J2344" s="247"/>
      <c r="K2344" s="247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268</v>
      </c>
      <c r="AU2344" s="255" t="s">
        <v>93</v>
      </c>
      <c r="AV2344" s="14" t="s">
        <v>82</v>
      </c>
      <c r="AW2344" s="14" t="s">
        <v>34</v>
      </c>
      <c r="AX2344" s="14" t="s">
        <v>74</v>
      </c>
      <c r="AY2344" s="255" t="s">
        <v>224</v>
      </c>
    </row>
    <row r="2345" s="13" customFormat="1">
      <c r="A2345" s="13"/>
      <c r="B2345" s="229"/>
      <c r="C2345" s="230"/>
      <c r="D2345" s="231" t="s">
        <v>268</v>
      </c>
      <c r="E2345" s="232" t="s">
        <v>19</v>
      </c>
      <c r="F2345" s="233" t="s">
        <v>2390</v>
      </c>
      <c r="G2345" s="230"/>
      <c r="H2345" s="234">
        <v>253</v>
      </c>
      <c r="I2345" s="235"/>
      <c r="J2345" s="230"/>
      <c r="K2345" s="230"/>
      <c r="L2345" s="236"/>
      <c r="M2345" s="237"/>
      <c r="N2345" s="238"/>
      <c r="O2345" s="238"/>
      <c r="P2345" s="238"/>
      <c r="Q2345" s="238"/>
      <c r="R2345" s="238"/>
      <c r="S2345" s="238"/>
      <c r="T2345" s="239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0" t="s">
        <v>268</v>
      </c>
      <c r="AU2345" s="240" t="s">
        <v>93</v>
      </c>
      <c r="AV2345" s="13" t="s">
        <v>93</v>
      </c>
      <c r="AW2345" s="13" t="s">
        <v>34</v>
      </c>
      <c r="AX2345" s="13" t="s">
        <v>74</v>
      </c>
      <c r="AY2345" s="240" t="s">
        <v>224</v>
      </c>
    </row>
    <row r="2346" s="16" customFormat="1">
      <c r="A2346" s="16"/>
      <c r="B2346" s="272"/>
      <c r="C2346" s="273"/>
      <c r="D2346" s="231" t="s">
        <v>268</v>
      </c>
      <c r="E2346" s="274" t="s">
        <v>19</v>
      </c>
      <c r="F2346" s="275" t="s">
        <v>351</v>
      </c>
      <c r="G2346" s="273"/>
      <c r="H2346" s="276">
        <v>508</v>
      </c>
      <c r="I2346" s="277"/>
      <c r="J2346" s="273"/>
      <c r="K2346" s="273"/>
      <c r="L2346" s="278"/>
      <c r="M2346" s="279"/>
      <c r="N2346" s="280"/>
      <c r="O2346" s="280"/>
      <c r="P2346" s="280"/>
      <c r="Q2346" s="280"/>
      <c r="R2346" s="280"/>
      <c r="S2346" s="280"/>
      <c r="T2346" s="281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T2346" s="282" t="s">
        <v>268</v>
      </c>
      <c r="AU2346" s="282" t="s">
        <v>93</v>
      </c>
      <c r="AV2346" s="16" t="s">
        <v>231</v>
      </c>
      <c r="AW2346" s="16" t="s">
        <v>34</v>
      </c>
      <c r="AX2346" s="16" t="s">
        <v>82</v>
      </c>
      <c r="AY2346" s="282" t="s">
        <v>224</v>
      </c>
    </row>
    <row r="2347" s="2" customFormat="1" ht="16.5" customHeight="1">
      <c r="A2347" s="41"/>
      <c r="B2347" s="42"/>
      <c r="C2347" s="286" t="s">
        <v>2391</v>
      </c>
      <c r="D2347" s="286" t="s">
        <v>572</v>
      </c>
      <c r="E2347" s="287" t="s">
        <v>2392</v>
      </c>
      <c r="F2347" s="288" t="s">
        <v>2393</v>
      </c>
      <c r="G2347" s="289" t="s">
        <v>471</v>
      </c>
      <c r="H2347" s="290">
        <v>267.75</v>
      </c>
      <c r="I2347" s="291"/>
      <c r="J2347" s="292">
        <f>ROUND(I2347*H2347,2)</f>
        <v>0</v>
      </c>
      <c r="K2347" s="288" t="s">
        <v>19</v>
      </c>
      <c r="L2347" s="293"/>
      <c r="M2347" s="294" t="s">
        <v>19</v>
      </c>
      <c r="N2347" s="295" t="s">
        <v>46</v>
      </c>
      <c r="O2347" s="87"/>
      <c r="P2347" s="225">
        <f>O2347*H2347</f>
        <v>0</v>
      </c>
      <c r="Q2347" s="225">
        <v>0.00050000000000000001</v>
      </c>
      <c r="R2347" s="225">
        <f>Q2347*H2347</f>
        <v>0.13387499999999999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254</v>
      </c>
      <c r="AT2347" s="227" t="s">
        <v>572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2394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2395</v>
      </c>
      <c r="G2348" s="230"/>
      <c r="H2348" s="234">
        <v>267.75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82</v>
      </c>
      <c r="AY2348" s="240" t="s">
        <v>224</v>
      </c>
    </row>
    <row r="2349" s="2" customFormat="1" ht="16.5" customHeight="1">
      <c r="A2349" s="41"/>
      <c r="B2349" s="42"/>
      <c r="C2349" s="286" t="s">
        <v>2390</v>
      </c>
      <c r="D2349" s="286" t="s">
        <v>572</v>
      </c>
      <c r="E2349" s="287" t="s">
        <v>2396</v>
      </c>
      <c r="F2349" s="288" t="s">
        <v>2397</v>
      </c>
      <c r="G2349" s="289" t="s">
        <v>471</v>
      </c>
      <c r="H2349" s="290">
        <v>265.64999999999998</v>
      </c>
      <c r="I2349" s="291"/>
      <c r="J2349" s="292">
        <f>ROUND(I2349*H2349,2)</f>
        <v>0</v>
      </c>
      <c r="K2349" s="288" t="s">
        <v>19</v>
      </c>
      <c r="L2349" s="293"/>
      <c r="M2349" s="294" t="s">
        <v>19</v>
      </c>
      <c r="N2349" s="295" t="s">
        <v>46</v>
      </c>
      <c r="O2349" s="87"/>
      <c r="P2349" s="225">
        <f>O2349*H2349</f>
        <v>0</v>
      </c>
      <c r="Q2349" s="225">
        <v>0.00050000000000000001</v>
      </c>
      <c r="R2349" s="225">
        <f>Q2349*H2349</f>
        <v>0.132825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254</v>
      </c>
      <c r="AT2349" s="227" t="s">
        <v>572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2398</v>
      </c>
    </row>
    <row r="2350" s="13" customFormat="1">
      <c r="A2350" s="13"/>
      <c r="B2350" s="229"/>
      <c r="C2350" s="230"/>
      <c r="D2350" s="231" t="s">
        <v>268</v>
      </c>
      <c r="E2350" s="232" t="s">
        <v>19</v>
      </c>
      <c r="F2350" s="233" t="s">
        <v>2399</v>
      </c>
      <c r="G2350" s="230"/>
      <c r="H2350" s="234">
        <v>265.64999999999998</v>
      </c>
      <c r="I2350" s="235"/>
      <c r="J2350" s="230"/>
      <c r="K2350" s="230"/>
      <c r="L2350" s="236"/>
      <c r="M2350" s="237"/>
      <c r="N2350" s="238"/>
      <c r="O2350" s="238"/>
      <c r="P2350" s="238"/>
      <c r="Q2350" s="238"/>
      <c r="R2350" s="238"/>
      <c r="S2350" s="238"/>
      <c r="T2350" s="23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0" t="s">
        <v>268</v>
      </c>
      <c r="AU2350" s="240" t="s">
        <v>93</v>
      </c>
      <c r="AV2350" s="13" t="s">
        <v>93</v>
      </c>
      <c r="AW2350" s="13" t="s">
        <v>34</v>
      </c>
      <c r="AX2350" s="13" t="s">
        <v>82</v>
      </c>
      <c r="AY2350" s="240" t="s">
        <v>224</v>
      </c>
    </row>
    <row r="2351" s="2" customFormat="1" ht="37.8" customHeight="1">
      <c r="A2351" s="41"/>
      <c r="B2351" s="42"/>
      <c r="C2351" s="216" t="s">
        <v>2400</v>
      </c>
      <c r="D2351" s="216" t="s">
        <v>227</v>
      </c>
      <c r="E2351" s="217" t="s">
        <v>2401</v>
      </c>
      <c r="F2351" s="218" t="s">
        <v>2402</v>
      </c>
      <c r="G2351" s="219" t="s">
        <v>595</v>
      </c>
      <c r="H2351" s="220">
        <v>2</v>
      </c>
      <c r="I2351" s="221"/>
      <c r="J2351" s="222">
        <f>ROUND(I2351*H2351,2)</f>
        <v>0</v>
      </c>
      <c r="K2351" s="218" t="s">
        <v>19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2403</v>
      </c>
    </row>
    <row r="2352" s="2" customFormat="1" ht="37.8" customHeight="1">
      <c r="A2352" s="41"/>
      <c r="B2352" s="42"/>
      <c r="C2352" s="216" t="s">
        <v>2388</v>
      </c>
      <c r="D2352" s="216" t="s">
        <v>227</v>
      </c>
      <c r="E2352" s="217" t="s">
        <v>2404</v>
      </c>
      <c r="F2352" s="218" t="s">
        <v>2405</v>
      </c>
      <c r="G2352" s="219" t="s">
        <v>595</v>
      </c>
      <c r="H2352" s="220">
        <v>2</v>
      </c>
      <c r="I2352" s="221"/>
      <c r="J2352" s="222">
        <f>ROUND(I2352*H2352,2)</f>
        <v>0</v>
      </c>
      <c r="K2352" s="218" t="s">
        <v>19</v>
      </c>
      <c r="L2352" s="47"/>
      <c r="M2352" s="223" t="s">
        <v>19</v>
      </c>
      <c r="N2352" s="224" t="s">
        <v>46</v>
      </c>
      <c r="O2352" s="87"/>
      <c r="P2352" s="225">
        <f>O2352*H2352</f>
        <v>0</v>
      </c>
      <c r="Q2352" s="225">
        <v>0</v>
      </c>
      <c r="R2352" s="225">
        <f>Q2352*H2352</f>
        <v>0</v>
      </c>
      <c r="S2352" s="225">
        <v>0</v>
      </c>
      <c r="T2352" s="226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7" t="s">
        <v>231</v>
      </c>
      <c r="AT2352" s="227" t="s">
        <v>227</v>
      </c>
      <c r="AU2352" s="227" t="s">
        <v>93</v>
      </c>
      <c r="AY2352" s="20" t="s">
        <v>224</v>
      </c>
      <c r="BE2352" s="228">
        <f>IF(N2352="základní",J2352,0)</f>
        <v>0</v>
      </c>
      <c r="BF2352" s="228">
        <f>IF(N2352="snížená",J2352,0)</f>
        <v>0</v>
      </c>
      <c r="BG2352" s="228">
        <f>IF(N2352="zákl. přenesená",J2352,0)</f>
        <v>0</v>
      </c>
      <c r="BH2352" s="228">
        <f>IF(N2352="sníž. přenesená",J2352,0)</f>
        <v>0</v>
      </c>
      <c r="BI2352" s="228">
        <f>IF(N2352="nulová",J2352,0)</f>
        <v>0</v>
      </c>
      <c r="BJ2352" s="20" t="s">
        <v>93</v>
      </c>
      <c r="BK2352" s="228">
        <f>ROUND(I2352*H2352,2)</f>
        <v>0</v>
      </c>
      <c r="BL2352" s="20" t="s">
        <v>231</v>
      </c>
      <c r="BM2352" s="227" t="s">
        <v>2406</v>
      </c>
    </row>
    <row r="2353" s="2" customFormat="1" ht="37.8" customHeight="1">
      <c r="A2353" s="41"/>
      <c r="B2353" s="42"/>
      <c r="C2353" s="216" t="s">
        <v>2407</v>
      </c>
      <c r="D2353" s="216" t="s">
        <v>227</v>
      </c>
      <c r="E2353" s="217" t="s">
        <v>2408</v>
      </c>
      <c r="F2353" s="218" t="s">
        <v>2409</v>
      </c>
      <c r="G2353" s="219" t="s">
        <v>595</v>
      </c>
      <c r="H2353" s="220">
        <v>2</v>
      </c>
      <c r="I2353" s="221"/>
      <c r="J2353" s="222">
        <f>ROUND(I2353*H2353,2)</f>
        <v>0</v>
      </c>
      <c r="K2353" s="218" t="s">
        <v>19</v>
      </c>
      <c r="L2353" s="47"/>
      <c r="M2353" s="223" t="s">
        <v>19</v>
      </c>
      <c r="N2353" s="224" t="s">
        <v>46</v>
      </c>
      <c r="O2353" s="87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7" t="s">
        <v>231</v>
      </c>
      <c r="AT2353" s="227" t="s">
        <v>227</v>
      </c>
      <c r="AU2353" s="227" t="s">
        <v>93</v>
      </c>
      <c r="AY2353" s="20" t="s">
        <v>224</v>
      </c>
      <c r="BE2353" s="228">
        <f>IF(N2353="základní",J2353,0)</f>
        <v>0</v>
      </c>
      <c r="BF2353" s="228">
        <f>IF(N2353="snížená",J2353,0)</f>
        <v>0</v>
      </c>
      <c r="BG2353" s="228">
        <f>IF(N2353="zákl. přenesená",J2353,0)</f>
        <v>0</v>
      </c>
      <c r="BH2353" s="228">
        <f>IF(N2353="sníž. přenesená",J2353,0)</f>
        <v>0</v>
      </c>
      <c r="BI2353" s="228">
        <f>IF(N2353="nulová",J2353,0)</f>
        <v>0</v>
      </c>
      <c r="BJ2353" s="20" t="s">
        <v>93</v>
      </c>
      <c r="BK2353" s="228">
        <f>ROUND(I2353*H2353,2)</f>
        <v>0</v>
      </c>
      <c r="BL2353" s="20" t="s">
        <v>231</v>
      </c>
      <c r="BM2353" s="227" t="s">
        <v>2410</v>
      </c>
    </row>
    <row r="2354" s="2" customFormat="1" ht="37.8" customHeight="1">
      <c r="A2354" s="41"/>
      <c r="B2354" s="42"/>
      <c r="C2354" s="216" t="s">
        <v>2411</v>
      </c>
      <c r="D2354" s="216" t="s">
        <v>227</v>
      </c>
      <c r="E2354" s="217" t="s">
        <v>2412</v>
      </c>
      <c r="F2354" s="218" t="s">
        <v>2413</v>
      </c>
      <c r="G2354" s="219" t="s">
        <v>595</v>
      </c>
      <c r="H2354" s="220">
        <v>2</v>
      </c>
      <c r="I2354" s="221"/>
      <c r="J2354" s="222">
        <f>ROUND(I2354*H2354,2)</f>
        <v>0</v>
      </c>
      <c r="K2354" s="218" t="s">
        <v>19</v>
      </c>
      <c r="L2354" s="47"/>
      <c r="M2354" s="223" t="s">
        <v>19</v>
      </c>
      <c r="N2354" s="224" t="s">
        <v>46</v>
      </c>
      <c r="O2354" s="87"/>
      <c r="P2354" s="225">
        <f>O2354*H2354</f>
        <v>0</v>
      </c>
      <c r="Q2354" s="225">
        <v>0</v>
      </c>
      <c r="R2354" s="225">
        <f>Q2354*H2354</f>
        <v>0</v>
      </c>
      <c r="S2354" s="225">
        <v>0</v>
      </c>
      <c r="T2354" s="226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7" t="s">
        <v>231</v>
      </c>
      <c r="AT2354" s="227" t="s">
        <v>227</v>
      </c>
      <c r="AU2354" s="227" t="s">
        <v>93</v>
      </c>
      <c r="AY2354" s="20" t="s">
        <v>224</v>
      </c>
      <c r="BE2354" s="228">
        <f>IF(N2354="základní",J2354,0)</f>
        <v>0</v>
      </c>
      <c r="BF2354" s="228">
        <f>IF(N2354="snížená",J2354,0)</f>
        <v>0</v>
      </c>
      <c r="BG2354" s="228">
        <f>IF(N2354="zákl. přenesená",J2354,0)</f>
        <v>0</v>
      </c>
      <c r="BH2354" s="228">
        <f>IF(N2354="sníž. přenesená",J2354,0)</f>
        <v>0</v>
      </c>
      <c r="BI2354" s="228">
        <f>IF(N2354="nulová",J2354,0)</f>
        <v>0</v>
      </c>
      <c r="BJ2354" s="20" t="s">
        <v>93</v>
      </c>
      <c r="BK2354" s="228">
        <f>ROUND(I2354*H2354,2)</f>
        <v>0</v>
      </c>
      <c r="BL2354" s="20" t="s">
        <v>231</v>
      </c>
      <c r="BM2354" s="227" t="s">
        <v>2414</v>
      </c>
    </row>
    <row r="2355" s="2" customFormat="1" ht="37.8" customHeight="1">
      <c r="A2355" s="41"/>
      <c r="B2355" s="42"/>
      <c r="C2355" s="216" t="s">
        <v>2415</v>
      </c>
      <c r="D2355" s="216" t="s">
        <v>227</v>
      </c>
      <c r="E2355" s="217" t="s">
        <v>2416</v>
      </c>
      <c r="F2355" s="218" t="s">
        <v>2417</v>
      </c>
      <c r="G2355" s="219" t="s">
        <v>595</v>
      </c>
      <c r="H2355" s="220">
        <v>1</v>
      </c>
      <c r="I2355" s="221"/>
      <c r="J2355" s="222">
        <f>ROUND(I2355*H2355,2)</f>
        <v>0</v>
      </c>
      <c r="K2355" s="218" t="s">
        <v>19</v>
      </c>
      <c r="L2355" s="47"/>
      <c r="M2355" s="223" t="s">
        <v>19</v>
      </c>
      <c r="N2355" s="224" t="s">
        <v>46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231</v>
      </c>
      <c r="AT2355" s="227" t="s">
        <v>227</v>
      </c>
      <c r="AU2355" s="227" t="s">
        <v>93</v>
      </c>
      <c r="AY2355" s="20" t="s">
        <v>224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93</v>
      </c>
      <c r="BK2355" s="228">
        <f>ROUND(I2355*H2355,2)</f>
        <v>0</v>
      </c>
      <c r="BL2355" s="20" t="s">
        <v>231</v>
      </c>
      <c r="BM2355" s="227" t="s">
        <v>2418</v>
      </c>
    </row>
    <row r="2356" s="2" customFormat="1" ht="37.8" customHeight="1">
      <c r="A2356" s="41"/>
      <c r="B2356" s="42"/>
      <c r="C2356" s="216" t="s">
        <v>2419</v>
      </c>
      <c r="D2356" s="216" t="s">
        <v>227</v>
      </c>
      <c r="E2356" s="217" t="s">
        <v>2420</v>
      </c>
      <c r="F2356" s="218" t="s">
        <v>2421</v>
      </c>
      <c r="G2356" s="219" t="s">
        <v>595</v>
      </c>
      <c r="H2356" s="220">
        <v>1</v>
      </c>
      <c r="I2356" s="221"/>
      <c r="J2356" s="222">
        <f>ROUND(I2356*H2356,2)</f>
        <v>0</v>
      </c>
      <c r="K2356" s="218" t="s">
        <v>19</v>
      </c>
      <c r="L2356" s="47"/>
      <c r="M2356" s="223" t="s">
        <v>19</v>
      </c>
      <c r="N2356" s="224" t="s">
        <v>46</v>
      </c>
      <c r="O2356" s="87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231</v>
      </c>
      <c r="AT2356" s="227" t="s">
        <v>227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231</v>
      </c>
      <c r="BM2356" s="227" t="s">
        <v>2422</v>
      </c>
    </row>
    <row r="2357" s="2" customFormat="1" ht="37.8" customHeight="1">
      <c r="A2357" s="41"/>
      <c r="B2357" s="42"/>
      <c r="C2357" s="216" t="s">
        <v>2423</v>
      </c>
      <c r="D2357" s="216" t="s">
        <v>227</v>
      </c>
      <c r="E2357" s="217" t="s">
        <v>2424</v>
      </c>
      <c r="F2357" s="218" t="s">
        <v>2425</v>
      </c>
      <c r="G2357" s="219" t="s">
        <v>595</v>
      </c>
      <c r="H2357" s="220">
        <v>1</v>
      </c>
      <c r="I2357" s="221"/>
      <c r="J2357" s="222">
        <f>ROUND(I2357*H2357,2)</f>
        <v>0</v>
      </c>
      <c r="K2357" s="218" t="s">
        <v>19</v>
      </c>
      <c r="L2357" s="47"/>
      <c r="M2357" s="223" t="s">
        <v>19</v>
      </c>
      <c r="N2357" s="224" t="s">
        <v>46</v>
      </c>
      <c r="O2357" s="87"/>
      <c r="P2357" s="225">
        <f>O2357*H2357</f>
        <v>0</v>
      </c>
      <c r="Q2357" s="225">
        <v>0</v>
      </c>
      <c r="R2357" s="225">
        <f>Q2357*H2357</f>
        <v>0</v>
      </c>
      <c r="S2357" s="225">
        <v>0</v>
      </c>
      <c r="T2357" s="226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7" t="s">
        <v>231</v>
      </c>
      <c r="AT2357" s="227" t="s">
        <v>227</v>
      </c>
      <c r="AU2357" s="227" t="s">
        <v>93</v>
      </c>
      <c r="AY2357" s="20" t="s">
        <v>224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20" t="s">
        <v>93</v>
      </c>
      <c r="BK2357" s="228">
        <f>ROUND(I2357*H2357,2)</f>
        <v>0</v>
      </c>
      <c r="BL2357" s="20" t="s">
        <v>231</v>
      </c>
      <c r="BM2357" s="227" t="s">
        <v>2426</v>
      </c>
    </row>
    <row r="2358" s="2" customFormat="1" ht="44.25" customHeight="1">
      <c r="A2358" s="41"/>
      <c r="B2358" s="42"/>
      <c r="C2358" s="216" t="s">
        <v>2427</v>
      </c>
      <c r="D2358" s="216" t="s">
        <v>227</v>
      </c>
      <c r="E2358" s="217" t="s">
        <v>2428</v>
      </c>
      <c r="F2358" s="218" t="s">
        <v>2429</v>
      </c>
      <c r="G2358" s="219" t="s">
        <v>595</v>
      </c>
      <c r="H2358" s="220">
        <v>16</v>
      </c>
      <c r="I2358" s="221"/>
      <c r="J2358" s="222">
        <f>ROUND(I2358*H2358,2)</f>
        <v>0</v>
      </c>
      <c r="K2358" s="218" t="s">
        <v>19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231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2430</v>
      </c>
    </row>
    <row r="2359" s="2" customFormat="1" ht="44.25" customHeight="1">
      <c r="A2359" s="41"/>
      <c r="B2359" s="42"/>
      <c r="C2359" s="216" t="s">
        <v>2431</v>
      </c>
      <c r="D2359" s="216" t="s">
        <v>227</v>
      </c>
      <c r="E2359" s="217" t="s">
        <v>2432</v>
      </c>
      <c r="F2359" s="218" t="s">
        <v>2433</v>
      </c>
      <c r="G2359" s="219" t="s">
        <v>595</v>
      </c>
      <c r="H2359" s="220">
        <v>1</v>
      </c>
      <c r="I2359" s="221"/>
      <c r="J2359" s="222">
        <f>ROUND(I2359*H2359,2)</f>
        <v>0</v>
      </c>
      <c r="K2359" s="218" t="s">
        <v>19</v>
      </c>
      <c r="L2359" s="47"/>
      <c r="M2359" s="223" t="s">
        <v>19</v>
      </c>
      <c r="N2359" s="224" t="s">
        <v>46</v>
      </c>
      <c r="O2359" s="87"/>
      <c r="P2359" s="225">
        <f>O2359*H2359</f>
        <v>0</v>
      </c>
      <c r="Q2359" s="225">
        <v>0</v>
      </c>
      <c r="R2359" s="225">
        <f>Q2359*H2359</f>
        <v>0</v>
      </c>
      <c r="S2359" s="225">
        <v>0</v>
      </c>
      <c r="T2359" s="226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7" t="s">
        <v>231</v>
      </c>
      <c r="AT2359" s="227" t="s">
        <v>227</v>
      </c>
      <c r="AU2359" s="227" t="s">
        <v>93</v>
      </c>
      <c r="AY2359" s="20" t="s">
        <v>224</v>
      </c>
      <c r="BE2359" s="228">
        <f>IF(N2359="základní",J2359,0)</f>
        <v>0</v>
      </c>
      <c r="BF2359" s="228">
        <f>IF(N2359="snížená",J2359,0)</f>
        <v>0</v>
      </c>
      <c r="BG2359" s="228">
        <f>IF(N2359="zákl. přenesená",J2359,0)</f>
        <v>0</v>
      </c>
      <c r="BH2359" s="228">
        <f>IF(N2359="sníž. přenesená",J2359,0)</f>
        <v>0</v>
      </c>
      <c r="BI2359" s="228">
        <f>IF(N2359="nulová",J2359,0)</f>
        <v>0</v>
      </c>
      <c r="BJ2359" s="20" t="s">
        <v>93</v>
      </c>
      <c r="BK2359" s="228">
        <f>ROUND(I2359*H2359,2)</f>
        <v>0</v>
      </c>
      <c r="BL2359" s="20" t="s">
        <v>231</v>
      </c>
      <c r="BM2359" s="227" t="s">
        <v>2434</v>
      </c>
    </row>
    <row r="2360" s="2" customFormat="1" ht="37.8" customHeight="1">
      <c r="A2360" s="41"/>
      <c r="B2360" s="42"/>
      <c r="C2360" s="216" t="s">
        <v>2435</v>
      </c>
      <c r="D2360" s="216" t="s">
        <v>227</v>
      </c>
      <c r="E2360" s="217" t="s">
        <v>2436</v>
      </c>
      <c r="F2360" s="218" t="s">
        <v>2437</v>
      </c>
      <c r="G2360" s="219" t="s">
        <v>595</v>
      </c>
      <c r="H2360" s="220">
        <v>11</v>
      </c>
      <c r="I2360" s="221"/>
      <c r="J2360" s="222">
        <f>ROUND(I2360*H2360,2)</f>
        <v>0</v>
      </c>
      <c r="K2360" s="218" t="s">
        <v>19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</v>
      </c>
      <c r="R2360" s="225">
        <f>Q2360*H2360</f>
        <v>0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231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2438</v>
      </c>
    </row>
    <row r="2361" s="2" customFormat="1" ht="37.8" customHeight="1">
      <c r="A2361" s="41"/>
      <c r="B2361" s="42"/>
      <c r="C2361" s="216" t="s">
        <v>2439</v>
      </c>
      <c r="D2361" s="216" t="s">
        <v>227</v>
      </c>
      <c r="E2361" s="217" t="s">
        <v>2440</v>
      </c>
      <c r="F2361" s="218" t="s">
        <v>2441</v>
      </c>
      <c r="G2361" s="219" t="s">
        <v>595</v>
      </c>
      <c r="H2361" s="220">
        <v>1</v>
      </c>
      <c r="I2361" s="221"/>
      <c r="J2361" s="222">
        <f>ROUND(I2361*H2361,2)</f>
        <v>0</v>
      </c>
      <c r="K2361" s="218" t="s">
        <v>19</v>
      </c>
      <c r="L2361" s="47"/>
      <c r="M2361" s="223" t="s">
        <v>19</v>
      </c>
      <c r="N2361" s="224" t="s">
        <v>46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</v>
      </c>
      <c r="T2361" s="226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231</v>
      </c>
      <c r="AT2361" s="227" t="s">
        <v>227</v>
      </c>
      <c r="AU2361" s="227" t="s">
        <v>93</v>
      </c>
      <c r="AY2361" s="20" t="s">
        <v>224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93</v>
      </c>
      <c r="BK2361" s="228">
        <f>ROUND(I2361*H2361,2)</f>
        <v>0</v>
      </c>
      <c r="BL2361" s="20" t="s">
        <v>231</v>
      </c>
      <c r="BM2361" s="227" t="s">
        <v>2442</v>
      </c>
    </row>
    <row r="2362" s="2" customFormat="1" ht="37.8" customHeight="1">
      <c r="A2362" s="41"/>
      <c r="B2362" s="42"/>
      <c r="C2362" s="216" t="s">
        <v>2443</v>
      </c>
      <c r="D2362" s="216" t="s">
        <v>227</v>
      </c>
      <c r="E2362" s="217" t="s">
        <v>2444</v>
      </c>
      <c r="F2362" s="218" t="s">
        <v>2445</v>
      </c>
      <c r="G2362" s="219" t="s">
        <v>595</v>
      </c>
      <c r="H2362" s="220">
        <v>1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2446</v>
      </c>
    </row>
    <row r="2363" s="2" customFormat="1" ht="37.8" customHeight="1">
      <c r="A2363" s="41"/>
      <c r="B2363" s="42"/>
      <c r="C2363" s="216" t="s">
        <v>2447</v>
      </c>
      <c r="D2363" s="216" t="s">
        <v>227</v>
      </c>
      <c r="E2363" s="217" t="s">
        <v>2448</v>
      </c>
      <c r="F2363" s="218" t="s">
        <v>2449</v>
      </c>
      <c r="G2363" s="219" t="s">
        <v>595</v>
      </c>
      <c r="H2363" s="220">
        <v>1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2450</v>
      </c>
    </row>
    <row r="2364" s="2" customFormat="1" ht="37.8" customHeight="1">
      <c r="A2364" s="41"/>
      <c r="B2364" s="42"/>
      <c r="C2364" s="216" t="s">
        <v>2451</v>
      </c>
      <c r="D2364" s="216" t="s">
        <v>227</v>
      </c>
      <c r="E2364" s="217" t="s">
        <v>2452</v>
      </c>
      <c r="F2364" s="218" t="s">
        <v>2453</v>
      </c>
      <c r="G2364" s="219" t="s">
        <v>595</v>
      </c>
      <c r="H2364" s="220">
        <v>1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2454</v>
      </c>
    </row>
    <row r="2365" s="2" customFormat="1" ht="37.8" customHeight="1">
      <c r="A2365" s="41"/>
      <c r="B2365" s="42"/>
      <c r="C2365" s="216" t="s">
        <v>2455</v>
      </c>
      <c r="D2365" s="216" t="s">
        <v>227</v>
      </c>
      <c r="E2365" s="217" t="s">
        <v>2456</v>
      </c>
      <c r="F2365" s="218" t="s">
        <v>2457</v>
      </c>
      <c r="G2365" s="219" t="s">
        <v>595</v>
      </c>
      <c r="H2365" s="220">
        <v>6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2458</v>
      </c>
    </row>
    <row r="2366" s="2" customFormat="1" ht="37.8" customHeight="1">
      <c r="A2366" s="41"/>
      <c r="B2366" s="42"/>
      <c r="C2366" s="216" t="s">
        <v>2459</v>
      </c>
      <c r="D2366" s="216" t="s">
        <v>227</v>
      </c>
      <c r="E2366" s="217" t="s">
        <v>2460</v>
      </c>
      <c r="F2366" s="218" t="s">
        <v>2461</v>
      </c>
      <c r="G2366" s="219" t="s">
        <v>595</v>
      </c>
      <c r="H2366" s="220">
        <v>11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2462</v>
      </c>
    </row>
    <row r="2367" s="2" customFormat="1" ht="37.8" customHeight="1">
      <c r="A2367" s="41"/>
      <c r="B2367" s="42"/>
      <c r="C2367" s="216" t="s">
        <v>2463</v>
      </c>
      <c r="D2367" s="216" t="s">
        <v>227</v>
      </c>
      <c r="E2367" s="217" t="s">
        <v>2464</v>
      </c>
      <c r="F2367" s="218" t="s">
        <v>2465</v>
      </c>
      <c r="G2367" s="219" t="s">
        <v>595</v>
      </c>
      <c r="H2367" s="220">
        <v>11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2466</v>
      </c>
    </row>
    <row r="2368" s="2" customFormat="1" ht="37.8" customHeight="1">
      <c r="A2368" s="41"/>
      <c r="B2368" s="42"/>
      <c r="C2368" s="216" t="s">
        <v>2467</v>
      </c>
      <c r="D2368" s="216" t="s">
        <v>227</v>
      </c>
      <c r="E2368" s="217" t="s">
        <v>2468</v>
      </c>
      <c r="F2368" s="218" t="s">
        <v>2469</v>
      </c>
      <c r="G2368" s="219" t="s">
        <v>595</v>
      </c>
      <c r="H2368" s="220">
        <v>32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2470</v>
      </c>
    </row>
    <row r="2369" s="2" customFormat="1" ht="24.15" customHeight="1">
      <c r="A2369" s="41"/>
      <c r="B2369" s="42"/>
      <c r="C2369" s="216" t="s">
        <v>2471</v>
      </c>
      <c r="D2369" s="216" t="s">
        <v>227</v>
      </c>
      <c r="E2369" s="217" t="s">
        <v>2472</v>
      </c>
      <c r="F2369" s="218" t="s">
        <v>2473</v>
      </c>
      <c r="G2369" s="219" t="s">
        <v>595</v>
      </c>
      <c r="H2369" s="220">
        <v>2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2474</v>
      </c>
    </row>
    <row r="2370" s="2" customFormat="1" ht="37.8" customHeight="1">
      <c r="A2370" s="41"/>
      <c r="B2370" s="42"/>
      <c r="C2370" s="216" t="s">
        <v>2475</v>
      </c>
      <c r="D2370" s="216" t="s">
        <v>227</v>
      </c>
      <c r="E2370" s="217" t="s">
        <v>2476</v>
      </c>
      <c r="F2370" s="218" t="s">
        <v>2477</v>
      </c>
      <c r="G2370" s="219" t="s">
        <v>595</v>
      </c>
      <c r="H2370" s="220">
        <v>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2478</v>
      </c>
    </row>
    <row r="2371" s="2" customFormat="1" ht="33" customHeight="1">
      <c r="A2371" s="41"/>
      <c r="B2371" s="42"/>
      <c r="C2371" s="216" t="s">
        <v>2479</v>
      </c>
      <c r="D2371" s="216" t="s">
        <v>227</v>
      </c>
      <c r="E2371" s="217" t="s">
        <v>2480</v>
      </c>
      <c r="F2371" s="218" t="s">
        <v>2481</v>
      </c>
      <c r="G2371" s="219" t="s">
        <v>595</v>
      </c>
      <c r="H2371" s="220">
        <v>6</v>
      </c>
      <c r="I2371" s="221"/>
      <c r="J2371" s="222">
        <f>ROUND(I2371*H2371,2)</f>
        <v>0</v>
      </c>
      <c r="K2371" s="218" t="s">
        <v>19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</v>
      </c>
      <c r="R2371" s="225">
        <f>Q2371*H2371</f>
        <v>0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2482</v>
      </c>
    </row>
    <row r="2372" s="2" customFormat="1" ht="24.15" customHeight="1">
      <c r="A2372" s="41"/>
      <c r="B2372" s="42"/>
      <c r="C2372" s="216" t="s">
        <v>2483</v>
      </c>
      <c r="D2372" s="216" t="s">
        <v>227</v>
      </c>
      <c r="E2372" s="217" t="s">
        <v>2484</v>
      </c>
      <c r="F2372" s="218" t="s">
        <v>2485</v>
      </c>
      <c r="G2372" s="219" t="s">
        <v>595</v>
      </c>
      <c r="H2372" s="220">
        <v>61</v>
      </c>
      <c r="I2372" s="221"/>
      <c r="J2372" s="222">
        <f>ROUND(I2372*H2372,2)</f>
        <v>0</v>
      </c>
      <c r="K2372" s="218" t="s">
        <v>19</v>
      </c>
      <c r="L2372" s="47"/>
      <c r="M2372" s="223" t="s">
        <v>19</v>
      </c>
      <c r="N2372" s="224" t="s">
        <v>46</v>
      </c>
      <c r="O2372" s="87"/>
      <c r="P2372" s="225">
        <f>O2372*H2372</f>
        <v>0</v>
      </c>
      <c r="Q2372" s="225">
        <v>0</v>
      </c>
      <c r="R2372" s="225">
        <f>Q2372*H2372</f>
        <v>0</v>
      </c>
      <c r="S2372" s="225">
        <v>0</v>
      </c>
      <c r="T2372" s="226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7" t="s">
        <v>231</v>
      </c>
      <c r="AT2372" s="227" t="s">
        <v>227</v>
      </c>
      <c r="AU2372" s="227" t="s">
        <v>93</v>
      </c>
      <c r="AY2372" s="20" t="s">
        <v>224</v>
      </c>
      <c r="BE2372" s="228">
        <f>IF(N2372="základní",J2372,0)</f>
        <v>0</v>
      </c>
      <c r="BF2372" s="228">
        <f>IF(N2372="snížená",J2372,0)</f>
        <v>0</v>
      </c>
      <c r="BG2372" s="228">
        <f>IF(N2372="zákl. přenesená",J2372,0)</f>
        <v>0</v>
      </c>
      <c r="BH2372" s="228">
        <f>IF(N2372="sníž. přenesená",J2372,0)</f>
        <v>0</v>
      </c>
      <c r="BI2372" s="228">
        <f>IF(N2372="nulová",J2372,0)</f>
        <v>0</v>
      </c>
      <c r="BJ2372" s="20" t="s">
        <v>93</v>
      </c>
      <c r="BK2372" s="228">
        <f>ROUND(I2372*H2372,2)</f>
        <v>0</v>
      </c>
      <c r="BL2372" s="20" t="s">
        <v>231</v>
      </c>
      <c r="BM2372" s="227" t="s">
        <v>2486</v>
      </c>
    </row>
    <row r="2373" s="2" customFormat="1" ht="37.8" customHeight="1">
      <c r="A2373" s="41"/>
      <c r="B2373" s="42"/>
      <c r="C2373" s="216" t="s">
        <v>2487</v>
      </c>
      <c r="D2373" s="216" t="s">
        <v>227</v>
      </c>
      <c r="E2373" s="217" t="s">
        <v>2488</v>
      </c>
      <c r="F2373" s="218" t="s">
        <v>2489</v>
      </c>
      <c r="G2373" s="219" t="s">
        <v>595</v>
      </c>
      <c r="H2373" s="220">
        <v>1</v>
      </c>
      <c r="I2373" s="221"/>
      <c r="J2373" s="222">
        <f>ROUND(I2373*H2373,2)</f>
        <v>0</v>
      </c>
      <c r="K2373" s="218" t="s">
        <v>312</v>
      </c>
      <c r="L2373" s="47"/>
      <c r="M2373" s="223" t="s">
        <v>19</v>
      </c>
      <c r="N2373" s="224" t="s">
        <v>46</v>
      </c>
      <c r="O2373" s="87"/>
      <c r="P2373" s="225">
        <f>O2373*H2373</f>
        <v>0</v>
      </c>
      <c r="Q2373" s="225">
        <v>0.00027</v>
      </c>
      <c r="R2373" s="225">
        <f>Q2373*H2373</f>
        <v>0.00027</v>
      </c>
      <c r="S2373" s="225">
        <v>0</v>
      </c>
      <c r="T2373" s="226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7" t="s">
        <v>231</v>
      </c>
      <c r="AT2373" s="227" t="s">
        <v>227</v>
      </c>
      <c r="AU2373" s="227" t="s">
        <v>93</v>
      </c>
      <c r="AY2373" s="20" t="s">
        <v>224</v>
      </c>
      <c r="BE2373" s="228">
        <f>IF(N2373="základní",J2373,0)</f>
        <v>0</v>
      </c>
      <c r="BF2373" s="228">
        <f>IF(N2373="snížená",J2373,0)</f>
        <v>0</v>
      </c>
      <c r="BG2373" s="228">
        <f>IF(N2373="zákl. přenesená",J2373,0)</f>
        <v>0</v>
      </c>
      <c r="BH2373" s="228">
        <f>IF(N2373="sníž. přenesená",J2373,0)</f>
        <v>0</v>
      </c>
      <c r="BI2373" s="228">
        <f>IF(N2373="nulová",J2373,0)</f>
        <v>0</v>
      </c>
      <c r="BJ2373" s="20" t="s">
        <v>93</v>
      </c>
      <c r="BK2373" s="228">
        <f>ROUND(I2373*H2373,2)</f>
        <v>0</v>
      </c>
      <c r="BL2373" s="20" t="s">
        <v>231</v>
      </c>
      <c r="BM2373" s="227" t="s">
        <v>2490</v>
      </c>
    </row>
    <row r="2374" s="2" customFormat="1">
      <c r="A2374" s="41"/>
      <c r="B2374" s="42"/>
      <c r="C2374" s="43"/>
      <c r="D2374" s="267" t="s">
        <v>314</v>
      </c>
      <c r="E2374" s="43"/>
      <c r="F2374" s="268" t="s">
        <v>2491</v>
      </c>
      <c r="G2374" s="43"/>
      <c r="H2374" s="43"/>
      <c r="I2374" s="269"/>
      <c r="J2374" s="43"/>
      <c r="K2374" s="43"/>
      <c r="L2374" s="47"/>
      <c r="M2374" s="270"/>
      <c r="N2374" s="271"/>
      <c r="O2374" s="87"/>
      <c r="P2374" s="87"/>
      <c r="Q2374" s="87"/>
      <c r="R2374" s="87"/>
      <c r="S2374" s="87"/>
      <c r="T2374" s="88"/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T2374" s="20" t="s">
        <v>314</v>
      </c>
      <c r="AU2374" s="20" t="s">
        <v>93</v>
      </c>
    </row>
    <row r="2375" s="14" customFormat="1">
      <c r="A2375" s="14"/>
      <c r="B2375" s="246"/>
      <c r="C2375" s="247"/>
      <c r="D2375" s="231" t="s">
        <v>268</v>
      </c>
      <c r="E2375" s="248" t="s">
        <v>19</v>
      </c>
      <c r="F2375" s="249" t="s">
        <v>2492</v>
      </c>
      <c r="G2375" s="247"/>
      <c r="H2375" s="248" t="s">
        <v>19</v>
      </c>
      <c r="I2375" s="250"/>
      <c r="J2375" s="247"/>
      <c r="K2375" s="247"/>
      <c r="L2375" s="251"/>
      <c r="M2375" s="252"/>
      <c r="N2375" s="253"/>
      <c r="O2375" s="253"/>
      <c r="P2375" s="253"/>
      <c r="Q2375" s="253"/>
      <c r="R2375" s="253"/>
      <c r="S2375" s="253"/>
      <c r="T2375" s="25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5" t="s">
        <v>268</v>
      </c>
      <c r="AU2375" s="255" t="s">
        <v>93</v>
      </c>
      <c r="AV2375" s="14" t="s">
        <v>82</v>
      </c>
      <c r="AW2375" s="14" t="s">
        <v>34</v>
      </c>
      <c r="AX2375" s="14" t="s">
        <v>74</v>
      </c>
      <c r="AY2375" s="255" t="s">
        <v>224</v>
      </c>
    </row>
    <row r="2376" s="13" customFormat="1">
      <c r="A2376" s="13"/>
      <c r="B2376" s="229"/>
      <c r="C2376" s="230"/>
      <c r="D2376" s="231" t="s">
        <v>268</v>
      </c>
      <c r="E2376" s="232" t="s">
        <v>19</v>
      </c>
      <c r="F2376" s="233" t="s">
        <v>82</v>
      </c>
      <c r="G2376" s="230"/>
      <c r="H2376" s="234">
        <v>1</v>
      </c>
      <c r="I2376" s="235"/>
      <c r="J2376" s="230"/>
      <c r="K2376" s="230"/>
      <c r="L2376" s="236"/>
      <c r="M2376" s="237"/>
      <c r="N2376" s="238"/>
      <c r="O2376" s="238"/>
      <c r="P2376" s="238"/>
      <c r="Q2376" s="238"/>
      <c r="R2376" s="238"/>
      <c r="S2376" s="238"/>
      <c r="T2376" s="23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0" t="s">
        <v>268</v>
      </c>
      <c r="AU2376" s="240" t="s">
        <v>93</v>
      </c>
      <c r="AV2376" s="13" t="s">
        <v>93</v>
      </c>
      <c r="AW2376" s="13" t="s">
        <v>34</v>
      </c>
      <c r="AX2376" s="13" t="s">
        <v>74</v>
      </c>
      <c r="AY2376" s="240" t="s">
        <v>224</v>
      </c>
    </row>
    <row r="2377" s="16" customFormat="1">
      <c r="A2377" s="16"/>
      <c r="B2377" s="272"/>
      <c r="C2377" s="273"/>
      <c r="D2377" s="231" t="s">
        <v>268</v>
      </c>
      <c r="E2377" s="274" t="s">
        <v>19</v>
      </c>
      <c r="F2377" s="275" t="s">
        <v>351</v>
      </c>
      <c r="G2377" s="273"/>
      <c r="H2377" s="276">
        <v>1</v>
      </c>
      <c r="I2377" s="277"/>
      <c r="J2377" s="273"/>
      <c r="K2377" s="273"/>
      <c r="L2377" s="278"/>
      <c r="M2377" s="279"/>
      <c r="N2377" s="280"/>
      <c r="O2377" s="280"/>
      <c r="P2377" s="280"/>
      <c r="Q2377" s="280"/>
      <c r="R2377" s="280"/>
      <c r="S2377" s="280"/>
      <c r="T2377" s="281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T2377" s="282" t="s">
        <v>268</v>
      </c>
      <c r="AU2377" s="282" t="s">
        <v>93</v>
      </c>
      <c r="AV2377" s="16" t="s">
        <v>231</v>
      </c>
      <c r="AW2377" s="16" t="s">
        <v>34</v>
      </c>
      <c r="AX2377" s="16" t="s">
        <v>82</v>
      </c>
      <c r="AY2377" s="282" t="s">
        <v>224</v>
      </c>
    </row>
    <row r="2378" s="2" customFormat="1" ht="24.15" customHeight="1">
      <c r="A2378" s="41"/>
      <c r="B2378" s="42"/>
      <c r="C2378" s="286" t="s">
        <v>2493</v>
      </c>
      <c r="D2378" s="286" t="s">
        <v>572</v>
      </c>
      <c r="E2378" s="287" t="s">
        <v>2494</v>
      </c>
      <c r="F2378" s="288" t="s">
        <v>2495</v>
      </c>
      <c r="G2378" s="289" t="s">
        <v>595</v>
      </c>
      <c r="H2378" s="290">
        <v>1</v>
      </c>
      <c r="I2378" s="291"/>
      <c r="J2378" s="292">
        <f>ROUND(I2378*H2378,2)</f>
        <v>0</v>
      </c>
      <c r="K2378" s="288" t="s">
        <v>312</v>
      </c>
      <c r="L2378" s="293"/>
      <c r="M2378" s="294" t="s">
        <v>19</v>
      </c>
      <c r="N2378" s="295" t="s">
        <v>46</v>
      </c>
      <c r="O2378" s="87"/>
      <c r="P2378" s="225">
        <f>O2378*H2378</f>
        <v>0</v>
      </c>
      <c r="Q2378" s="225">
        <v>0.0047000000000000002</v>
      </c>
      <c r="R2378" s="225">
        <f>Q2378*H2378</f>
        <v>0.0047000000000000002</v>
      </c>
      <c r="S2378" s="225">
        <v>0</v>
      </c>
      <c r="T2378" s="226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27" t="s">
        <v>254</v>
      </c>
      <c r="AT2378" s="227" t="s">
        <v>572</v>
      </c>
      <c r="AU2378" s="227" t="s">
        <v>93</v>
      </c>
      <c r="AY2378" s="20" t="s">
        <v>224</v>
      </c>
      <c r="BE2378" s="228">
        <f>IF(N2378="základní",J2378,0)</f>
        <v>0</v>
      </c>
      <c r="BF2378" s="228">
        <f>IF(N2378="snížená",J2378,0)</f>
        <v>0</v>
      </c>
      <c r="BG2378" s="228">
        <f>IF(N2378="zákl. přenesená",J2378,0)</f>
        <v>0</v>
      </c>
      <c r="BH2378" s="228">
        <f>IF(N2378="sníž. přenesená",J2378,0)</f>
        <v>0</v>
      </c>
      <c r="BI2378" s="228">
        <f>IF(N2378="nulová",J2378,0)</f>
        <v>0</v>
      </c>
      <c r="BJ2378" s="20" t="s">
        <v>93</v>
      </c>
      <c r="BK2378" s="228">
        <f>ROUND(I2378*H2378,2)</f>
        <v>0</v>
      </c>
      <c r="BL2378" s="20" t="s">
        <v>231</v>
      </c>
      <c r="BM2378" s="227" t="s">
        <v>2496</v>
      </c>
    </row>
    <row r="2379" s="14" customFormat="1">
      <c r="A2379" s="14"/>
      <c r="B2379" s="246"/>
      <c r="C2379" s="247"/>
      <c r="D2379" s="231" t="s">
        <v>268</v>
      </c>
      <c r="E2379" s="248" t="s">
        <v>19</v>
      </c>
      <c r="F2379" s="249" t="s">
        <v>2492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268</v>
      </c>
      <c r="AU2379" s="255" t="s">
        <v>93</v>
      </c>
      <c r="AV2379" s="14" t="s">
        <v>82</v>
      </c>
      <c r="AW2379" s="14" t="s">
        <v>34</v>
      </c>
      <c r="AX2379" s="14" t="s">
        <v>74</v>
      </c>
      <c r="AY2379" s="255" t="s">
        <v>224</v>
      </c>
    </row>
    <row r="2380" s="13" customFormat="1">
      <c r="A2380" s="13"/>
      <c r="B2380" s="229"/>
      <c r="C2380" s="230"/>
      <c r="D2380" s="231" t="s">
        <v>268</v>
      </c>
      <c r="E2380" s="232" t="s">
        <v>19</v>
      </c>
      <c r="F2380" s="233" t="s">
        <v>82</v>
      </c>
      <c r="G2380" s="230"/>
      <c r="H2380" s="234">
        <v>1</v>
      </c>
      <c r="I2380" s="235"/>
      <c r="J2380" s="230"/>
      <c r="K2380" s="230"/>
      <c r="L2380" s="236"/>
      <c r="M2380" s="237"/>
      <c r="N2380" s="238"/>
      <c r="O2380" s="238"/>
      <c r="P2380" s="238"/>
      <c r="Q2380" s="238"/>
      <c r="R2380" s="238"/>
      <c r="S2380" s="238"/>
      <c r="T2380" s="23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0" t="s">
        <v>268</v>
      </c>
      <c r="AU2380" s="240" t="s">
        <v>93</v>
      </c>
      <c r="AV2380" s="13" t="s">
        <v>93</v>
      </c>
      <c r="AW2380" s="13" t="s">
        <v>34</v>
      </c>
      <c r="AX2380" s="13" t="s">
        <v>82</v>
      </c>
      <c r="AY2380" s="240" t="s">
        <v>224</v>
      </c>
    </row>
    <row r="2381" s="2" customFormat="1" ht="37.8" customHeight="1">
      <c r="A2381" s="41"/>
      <c r="B2381" s="42"/>
      <c r="C2381" s="216" t="s">
        <v>2497</v>
      </c>
      <c r="D2381" s="216" t="s">
        <v>227</v>
      </c>
      <c r="E2381" s="217" t="s">
        <v>2260</v>
      </c>
      <c r="F2381" s="218" t="s">
        <v>2261</v>
      </c>
      <c r="G2381" s="219" t="s">
        <v>595</v>
      </c>
      <c r="H2381" s="220">
        <v>6</v>
      </c>
      <c r="I2381" s="221"/>
      <c r="J2381" s="222">
        <f>ROUND(I2381*H2381,2)</f>
        <v>0</v>
      </c>
      <c r="K2381" s="218" t="s">
        <v>312</v>
      </c>
      <c r="L2381" s="47"/>
      <c r="M2381" s="223" t="s">
        <v>19</v>
      </c>
      <c r="N2381" s="224" t="s">
        <v>46</v>
      </c>
      <c r="O2381" s="87"/>
      <c r="P2381" s="225">
        <f>O2381*H2381</f>
        <v>0</v>
      </c>
      <c r="Q2381" s="225">
        <v>3.0000000000000001E-05</v>
      </c>
      <c r="R2381" s="225">
        <f>Q2381*H2381</f>
        <v>0.00018000000000000001</v>
      </c>
      <c r="S2381" s="225">
        <v>0</v>
      </c>
      <c r="T2381" s="226">
        <f>S2381*H2381</f>
        <v>0</v>
      </c>
      <c r="U2381" s="41"/>
      <c r="V2381" s="41"/>
      <c r="W2381" s="41"/>
      <c r="X2381" s="41"/>
      <c r="Y2381" s="41"/>
      <c r="Z2381" s="41"/>
      <c r="AA2381" s="41"/>
      <c r="AB2381" s="41"/>
      <c r="AC2381" s="41"/>
      <c r="AD2381" s="41"/>
      <c r="AE2381" s="41"/>
      <c r="AR2381" s="227" t="s">
        <v>231</v>
      </c>
      <c r="AT2381" s="227" t="s">
        <v>227</v>
      </c>
      <c r="AU2381" s="227" t="s">
        <v>93</v>
      </c>
      <c r="AY2381" s="20" t="s">
        <v>224</v>
      </c>
      <c r="BE2381" s="228">
        <f>IF(N2381="základní",J2381,0)</f>
        <v>0</v>
      </c>
      <c r="BF2381" s="228">
        <f>IF(N2381="snížená",J2381,0)</f>
        <v>0</v>
      </c>
      <c r="BG2381" s="228">
        <f>IF(N2381="zákl. přenesená",J2381,0)</f>
        <v>0</v>
      </c>
      <c r="BH2381" s="228">
        <f>IF(N2381="sníž. přenesená",J2381,0)</f>
        <v>0</v>
      </c>
      <c r="BI2381" s="228">
        <f>IF(N2381="nulová",J2381,0)</f>
        <v>0</v>
      </c>
      <c r="BJ2381" s="20" t="s">
        <v>93</v>
      </c>
      <c r="BK2381" s="228">
        <f>ROUND(I2381*H2381,2)</f>
        <v>0</v>
      </c>
      <c r="BL2381" s="20" t="s">
        <v>231</v>
      </c>
      <c r="BM2381" s="227" t="s">
        <v>2498</v>
      </c>
    </row>
    <row r="2382" s="2" customFormat="1">
      <c r="A2382" s="41"/>
      <c r="B2382" s="42"/>
      <c r="C2382" s="43"/>
      <c r="D2382" s="267" t="s">
        <v>314</v>
      </c>
      <c r="E2382" s="43"/>
      <c r="F2382" s="268" t="s">
        <v>2263</v>
      </c>
      <c r="G2382" s="43"/>
      <c r="H2382" s="43"/>
      <c r="I2382" s="269"/>
      <c r="J2382" s="43"/>
      <c r="K2382" s="43"/>
      <c r="L2382" s="47"/>
      <c r="M2382" s="270"/>
      <c r="N2382" s="271"/>
      <c r="O2382" s="87"/>
      <c r="P2382" s="87"/>
      <c r="Q2382" s="87"/>
      <c r="R2382" s="87"/>
      <c r="S2382" s="87"/>
      <c r="T2382" s="88"/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T2382" s="20" t="s">
        <v>314</v>
      </c>
      <c r="AU2382" s="20" t="s">
        <v>93</v>
      </c>
    </row>
    <row r="2383" s="14" customFormat="1">
      <c r="A2383" s="14"/>
      <c r="B2383" s="246"/>
      <c r="C2383" s="247"/>
      <c r="D2383" s="231" t="s">
        <v>268</v>
      </c>
      <c r="E2383" s="248" t="s">
        <v>19</v>
      </c>
      <c r="F2383" s="249" t="s">
        <v>2499</v>
      </c>
      <c r="G2383" s="247"/>
      <c r="H2383" s="248" t="s">
        <v>19</v>
      </c>
      <c r="I2383" s="250"/>
      <c r="J2383" s="247"/>
      <c r="K2383" s="247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268</v>
      </c>
      <c r="AU2383" s="255" t="s">
        <v>93</v>
      </c>
      <c r="AV2383" s="14" t="s">
        <v>82</v>
      </c>
      <c r="AW2383" s="14" t="s">
        <v>34</v>
      </c>
      <c r="AX2383" s="14" t="s">
        <v>74</v>
      </c>
      <c r="AY2383" s="255" t="s">
        <v>224</v>
      </c>
    </row>
    <row r="2384" s="13" customFormat="1">
      <c r="A2384" s="13"/>
      <c r="B2384" s="229"/>
      <c r="C2384" s="230"/>
      <c r="D2384" s="231" t="s">
        <v>268</v>
      </c>
      <c r="E2384" s="232" t="s">
        <v>19</v>
      </c>
      <c r="F2384" s="233" t="s">
        <v>246</v>
      </c>
      <c r="G2384" s="230"/>
      <c r="H2384" s="234">
        <v>6</v>
      </c>
      <c r="I2384" s="235"/>
      <c r="J2384" s="230"/>
      <c r="K2384" s="230"/>
      <c r="L2384" s="236"/>
      <c r="M2384" s="237"/>
      <c r="N2384" s="238"/>
      <c r="O2384" s="238"/>
      <c r="P2384" s="238"/>
      <c r="Q2384" s="238"/>
      <c r="R2384" s="238"/>
      <c r="S2384" s="238"/>
      <c r="T2384" s="239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0" t="s">
        <v>268</v>
      </c>
      <c r="AU2384" s="240" t="s">
        <v>93</v>
      </c>
      <c r="AV2384" s="13" t="s">
        <v>93</v>
      </c>
      <c r="AW2384" s="13" t="s">
        <v>34</v>
      </c>
      <c r="AX2384" s="13" t="s">
        <v>82</v>
      </c>
      <c r="AY2384" s="240" t="s">
        <v>224</v>
      </c>
    </row>
    <row r="2385" s="2" customFormat="1" ht="24.15" customHeight="1">
      <c r="A2385" s="41"/>
      <c r="B2385" s="42"/>
      <c r="C2385" s="286" t="s">
        <v>2500</v>
      </c>
      <c r="D2385" s="286" t="s">
        <v>572</v>
      </c>
      <c r="E2385" s="287" t="s">
        <v>2266</v>
      </c>
      <c r="F2385" s="288" t="s">
        <v>2267</v>
      </c>
      <c r="G2385" s="289" t="s">
        <v>595</v>
      </c>
      <c r="H2385" s="290">
        <v>6</v>
      </c>
      <c r="I2385" s="291"/>
      <c r="J2385" s="292">
        <f>ROUND(I2385*H2385,2)</f>
        <v>0</v>
      </c>
      <c r="K2385" s="288" t="s">
        <v>312</v>
      </c>
      <c r="L2385" s="293"/>
      <c r="M2385" s="294" t="s">
        <v>19</v>
      </c>
      <c r="N2385" s="295" t="s">
        <v>46</v>
      </c>
      <c r="O2385" s="87"/>
      <c r="P2385" s="225">
        <f>O2385*H2385</f>
        <v>0</v>
      </c>
      <c r="Q2385" s="225">
        <v>0.0022000000000000001</v>
      </c>
      <c r="R2385" s="225">
        <f>Q2385*H2385</f>
        <v>0.0132</v>
      </c>
      <c r="S2385" s="225">
        <v>0</v>
      </c>
      <c r="T2385" s="226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7" t="s">
        <v>254</v>
      </c>
      <c r="AT2385" s="227" t="s">
        <v>572</v>
      </c>
      <c r="AU2385" s="227" t="s">
        <v>93</v>
      </c>
      <c r="AY2385" s="20" t="s">
        <v>224</v>
      </c>
      <c r="BE2385" s="228">
        <f>IF(N2385="základní",J2385,0)</f>
        <v>0</v>
      </c>
      <c r="BF2385" s="228">
        <f>IF(N2385="snížená",J2385,0)</f>
        <v>0</v>
      </c>
      <c r="BG2385" s="228">
        <f>IF(N2385="zákl. přenesená",J2385,0)</f>
        <v>0</v>
      </c>
      <c r="BH2385" s="228">
        <f>IF(N2385="sníž. přenesená",J2385,0)</f>
        <v>0</v>
      </c>
      <c r="BI2385" s="228">
        <f>IF(N2385="nulová",J2385,0)</f>
        <v>0</v>
      </c>
      <c r="BJ2385" s="20" t="s">
        <v>93</v>
      </c>
      <c r="BK2385" s="228">
        <f>ROUND(I2385*H2385,2)</f>
        <v>0</v>
      </c>
      <c r="BL2385" s="20" t="s">
        <v>231</v>
      </c>
      <c r="BM2385" s="227" t="s">
        <v>2501</v>
      </c>
    </row>
    <row r="2386" s="14" customFormat="1">
      <c r="A2386" s="14"/>
      <c r="B2386" s="246"/>
      <c r="C2386" s="247"/>
      <c r="D2386" s="231" t="s">
        <v>268</v>
      </c>
      <c r="E2386" s="248" t="s">
        <v>19</v>
      </c>
      <c r="F2386" s="249" t="s">
        <v>2499</v>
      </c>
      <c r="G2386" s="247"/>
      <c r="H2386" s="248" t="s">
        <v>19</v>
      </c>
      <c r="I2386" s="250"/>
      <c r="J2386" s="247"/>
      <c r="K2386" s="247"/>
      <c r="L2386" s="251"/>
      <c r="M2386" s="252"/>
      <c r="N2386" s="253"/>
      <c r="O2386" s="253"/>
      <c r="P2386" s="253"/>
      <c r="Q2386" s="253"/>
      <c r="R2386" s="253"/>
      <c r="S2386" s="253"/>
      <c r="T2386" s="25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5" t="s">
        <v>268</v>
      </c>
      <c r="AU2386" s="255" t="s">
        <v>93</v>
      </c>
      <c r="AV2386" s="14" t="s">
        <v>82</v>
      </c>
      <c r="AW2386" s="14" t="s">
        <v>34</v>
      </c>
      <c r="AX2386" s="14" t="s">
        <v>74</v>
      </c>
      <c r="AY2386" s="255" t="s">
        <v>224</v>
      </c>
    </row>
    <row r="2387" s="13" customFormat="1">
      <c r="A2387" s="13"/>
      <c r="B2387" s="229"/>
      <c r="C2387" s="230"/>
      <c r="D2387" s="231" t="s">
        <v>268</v>
      </c>
      <c r="E2387" s="232" t="s">
        <v>19</v>
      </c>
      <c r="F2387" s="233" t="s">
        <v>246</v>
      </c>
      <c r="G2387" s="230"/>
      <c r="H2387" s="234">
        <v>6</v>
      </c>
      <c r="I2387" s="235"/>
      <c r="J2387" s="230"/>
      <c r="K2387" s="230"/>
      <c r="L2387" s="236"/>
      <c r="M2387" s="237"/>
      <c r="N2387" s="238"/>
      <c r="O2387" s="238"/>
      <c r="P2387" s="238"/>
      <c r="Q2387" s="238"/>
      <c r="R2387" s="238"/>
      <c r="S2387" s="238"/>
      <c r="T2387" s="23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0" t="s">
        <v>268</v>
      </c>
      <c r="AU2387" s="240" t="s">
        <v>93</v>
      </c>
      <c r="AV2387" s="13" t="s">
        <v>93</v>
      </c>
      <c r="AW2387" s="13" t="s">
        <v>34</v>
      </c>
      <c r="AX2387" s="13" t="s">
        <v>82</v>
      </c>
      <c r="AY2387" s="240" t="s">
        <v>224</v>
      </c>
    </row>
    <row r="2388" s="2" customFormat="1" ht="37.8" customHeight="1">
      <c r="A2388" s="41"/>
      <c r="B2388" s="42"/>
      <c r="C2388" s="216" t="s">
        <v>2502</v>
      </c>
      <c r="D2388" s="216" t="s">
        <v>227</v>
      </c>
      <c r="E2388" s="217" t="s">
        <v>2503</v>
      </c>
      <c r="F2388" s="218" t="s">
        <v>2504</v>
      </c>
      <c r="G2388" s="219" t="s">
        <v>595</v>
      </c>
      <c r="H2388" s="220">
        <v>85</v>
      </c>
      <c r="I2388" s="221"/>
      <c r="J2388" s="222">
        <f>ROUND(I2388*H2388,2)</f>
        <v>0</v>
      </c>
      <c r="K2388" s="218" t="s">
        <v>312</v>
      </c>
      <c r="L2388" s="47"/>
      <c r="M2388" s="223" t="s">
        <v>19</v>
      </c>
      <c r="N2388" s="224" t="s">
        <v>46</v>
      </c>
      <c r="O2388" s="87"/>
      <c r="P2388" s="225">
        <f>O2388*H2388</f>
        <v>0</v>
      </c>
      <c r="Q2388" s="225">
        <v>3.0000000000000001E-05</v>
      </c>
      <c r="R2388" s="225">
        <f>Q2388*H2388</f>
        <v>0.0025500000000000002</v>
      </c>
      <c r="S2388" s="225">
        <v>0</v>
      </c>
      <c r="T2388" s="226">
        <f>S2388*H2388</f>
        <v>0</v>
      </c>
      <c r="U2388" s="41"/>
      <c r="V2388" s="41"/>
      <c r="W2388" s="41"/>
      <c r="X2388" s="41"/>
      <c r="Y2388" s="41"/>
      <c r="Z2388" s="41"/>
      <c r="AA2388" s="41"/>
      <c r="AB2388" s="41"/>
      <c r="AC2388" s="41"/>
      <c r="AD2388" s="41"/>
      <c r="AE2388" s="41"/>
      <c r="AR2388" s="227" t="s">
        <v>231</v>
      </c>
      <c r="AT2388" s="227" t="s">
        <v>227</v>
      </c>
      <c r="AU2388" s="227" t="s">
        <v>93</v>
      </c>
      <c r="AY2388" s="20" t="s">
        <v>224</v>
      </c>
      <c r="BE2388" s="228">
        <f>IF(N2388="základní",J2388,0)</f>
        <v>0</v>
      </c>
      <c r="BF2388" s="228">
        <f>IF(N2388="snížená",J2388,0)</f>
        <v>0</v>
      </c>
      <c r="BG2388" s="228">
        <f>IF(N2388="zákl. přenesená",J2388,0)</f>
        <v>0</v>
      </c>
      <c r="BH2388" s="228">
        <f>IF(N2388="sníž. přenesená",J2388,0)</f>
        <v>0</v>
      </c>
      <c r="BI2388" s="228">
        <f>IF(N2388="nulová",J2388,0)</f>
        <v>0</v>
      </c>
      <c r="BJ2388" s="20" t="s">
        <v>93</v>
      </c>
      <c r="BK2388" s="228">
        <f>ROUND(I2388*H2388,2)</f>
        <v>0</v>
      </c>
      <c r="BL2388" s="20" t="s">
        <v>231</v>
      </c>
      <c r="BM2388" s="227" t="s">
        <v>2505</v>
      </c>
    </row>
    <row r="2389" s="2" customFormat="1">
      <c r="A2389" s="41"/>
      <c r="B2389" s="42"/>
      <c r="C2389" s="43"/>
      <c r="D2389" s="267" t="s">
        <v>314</v>
      </c>
      <c r="E2389" s="43"/>
      <c r="F2389" s="268" t="s">
        <v>2506</v>
      </c>
      <c r="G2389" s="43"/>
      <c r="H2389" s="43"/>
      <c r="I2389" s="269"/>
      <c r="J2389" s="43"/>
      <c r="K2389" s="43"/>
      <c r="L2389" s="47"/>
      <c r="M2389" s="270"/>
      <c r="N2389" s="271"/>
      <c r="O2389" s="87"/>
      <c r="P2389" s="87"/>
      <c r="Q2389" s="87"/>
      <c r="R2389" s="87"/>
      <c r="S2389" s="87"/>
      <c r="T2389" s="88"/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T2389" s="20" t="s">
        <v>314</v>
      </c>
      <c r="AU2389" s="20" t="s">
        <v>93</v>
      </c>
    </row>
    <row r="2390" s="14" customFormat="1">
      <c r="A2390" s="14"/>
      <c r="B2390" s="246"/>
      <c r="C2390" s="247"/>
      <c r="D2390" s="231" t="s">
        <v>268</v>
      </c>
      <c r="E2390" s="248" t="s">
        <v>19</v>
      </c>
      <c r="F2390" s="249" t="s">
        <v>2507</v>
      </c>
      <c r="G2390" s="247"/>
      <c r="H2390" s="248" t="s">
        <v>19</v>
      </c>
      <c r="I2390" s="250"/>
      <c r="J2390" s="247"/>
      <c r="K2390" s="247"/>
      <c r="L2390" s="251"/>
      <c r="M2390" s="252"/>
      <c r="N2390" s="253"/>
      <c r="O2390" s="253"/>
      <c r="P2390" s="253"/>
      <c r="Q2390" s="253"/>
      <c r="R2390" s="253"/>
      <c r="S2390" s="253"/>
      <c r="T2390" s="25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5" t="s">
        <v>268</v>
      </c>
      <c r="AU2390" s="255" t="s">
        <v>93</v>
      </c>
      <c r="AV2390" s="14" t="s">
        <v>82</v>
      </c>
      <c r="AW2390" s="14" t="s">
        <v>34</v>
      </c>
      <c r="AX2390" s="14" t="s">
        <v>74</v>
      </c>
      <c r="AY2390" s="255" t="s">
        <v>224</v>
      </c>
    </row>
    <row r="2391" s="13" customFormat="1">
      <c r="A2391" s="13"/>
      <c r="B2391" s="229"/>
      <c r="C2391" s="230"/>
      <c r="D2391" s="231" t="s">
        <v>268</v>
      </c>
      <c r="E2391" s="232" t="s">
        <v>19</v>
      </c>
      <c r="F2391" s="233" t="s">
        <v>2508</v>
      </c>
      <c r="G2391" s="230"/>
      <c r="H2391" s="234">
        <v>85</v>
      </c>
      <c r="I2391" s="235"/>
      <c r="J2391" s="230"/>
      <c r="K2391" s="230"/>
      <c r="L2391" s="236"/>
      <c r="M2391" s="237"/>
      <c r="N2391" s="238"/>
      <c r="O2391" s="238"/>
      <c r="P2391" s="238"/>
      <c r="Q2391" s="238"/>
      <c r="R2391" s="238"/>
      <c r="S2391" s="238"/>
      <c r="T2391" s="239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0" t="s">
        <v>268</v>
      </c>
      <c r="AU2391" s="240" t="s">
        <v>93</v>
      </c>
      <c r="AV2391" s="13" t="s">
        <v>93</v>
      </c>
      <c r="AW2391" s="13" t="s">
        <v>34</v>
      </c>
      <c r="AX2391" s="13" t="s">
        <v>82</v>
      </c>
      <c r="AY2391" s="240" t="s">
        <v>224</v>
      </c>
    </row>
    <row r="2392" s="2" customFormat="1" ht="24.15" customHeight="1">
      <c r="A2392" s="41"/>
      <c r="B2392" s="42"/>
      <c r="C2392" s="286" t="s">
        <v>2509</v>
      </c>
      <c r="D2392" s="286" t="s">
        <v>572</v>
      </c>
      <c r="E2392" s="287" t="s">
        <v>2245</v>
      </c>
      <c r="F2392" s="288" t="s">
        <v>2246</v>
      </c>
      <c r="G2392" s="289" t="s">
        <v>595</v>
      </c>
      <c r="H2392" s="290">
        <v>85</v>
      </c>
      <c r="I2392" s="291"/>
      <c r="J2392" s="292">
        <f>ROUND(I2392*H2392,2)</f>
        <v>0</v>
      </c>
      <c r="K2392" s="288" t="s">
        <v>312</v>
      </c>
      <c r="L2392" s="293"/>
      <c r="M2392" s="294" t="s">
        <v>19</v>
      </c>
      <c r="N2392" s="295" t="s">
        <v>46</v>
      </c>
      <c r="O2392" s="87"/>
      <c r="P2392" s="225">
        <f>O2392*H2392</f>
        <v>0</v>
      </c>
      <c r="Q2392" s="225">
        <v>0.0014</v>
      </c>
      <c r="R2392" s="225">
        <f>Q2392*H2392</f>
        <v>0.119</v>
      </c>
      <c r="S2392" s="225">
        <v>0</v>
      </c>
      <c r="T2392" s="226">
        <f>S2392*H2392</f>
        <v>0</v>
      </c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R2392" s="227" t="s">
        <v>254</v>
      </c>
      <c r="AT2392" s="227" t="s">
        <v>572</v>
      </c>
      <c r="AU2392" s="227" t="s">
        <v>93</v>
      </c>
      <c r="AY2392" s="20" t="s">
        <v>224</v>
      </c>
      <c r="BE2392" s="228">
        <f>IF(N2392="základní",J2392,0)</f>
        <v>0</v>
      </c>
      <c r="BF2392" s="228">
        <f>IF(N2392="snížená",J2392,0)</f>
        <v>0</v>
      </c>
      <c r="BG2392" s="228">
        <f>IF(N2392="zákl. přenesená",J2392,0)</f>
        <v>0</v>
      </c>
      <c r="BH2392" s="228">
        <f>IF(N2392="sníž. přenesená",J2392,0)</f>
        <v>0</v>
      </c>
      <c r="BI2392" s="228">
        <f>IF(N2392="nulová",J2392,0)</f>
        <v>0</v>
      </c>
      <c r="BJ2392" s="20" t="s">
        <v>93</v>
      </c>
      <c r="BK2392" s="228">
        <f>ROUND(I2392*H2392,2)</f>
        <v>0</v>
      </c>
      <c r="BL2392" s="20" t="s">
        <v>231</v>
      </c>
      <c r="BM2392" s="227" t="s">
        <v>2510</v>
      </c>
    </row>
    <row r="2393" s="14" customFormat="1">
      <c r="A2393" s="14"/>
      <c r="B2393" s="246"/>
      <c r="C2393" s="247"/>
      <c r="D2393" s="231" t="s">
        <v>268</v>
      </c>
      <c r="E2393" s="248" t="s">
        <v>19</v>
      </c>
      <c r="F2393" s="249" t="s">
        <v>2507</v>
      </c>
      <c r="G2393" s="247"/>
      <c r="H2393" s="248" t="s">
        <v>19</v>
      </c>
      <c r="I2393" s="250"/>
      <c r="J2393" s="247"/>
      <c r="K2393" s="247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268</v>
      </c>
      <c r="AU2393" s="255" t="s">
        <v>93</v>
      </c>
      <c r="AV2393" s="14" t="s">
        <v>82</v>
      </c>
      <c r="AW2393" s="14" t="s">
        <v>34</v>
      </c>
      <c r="AX2393" s="14" t="s">
        <v>74</v>
      </c>
      <c r="AY2393" s="255" t="s">
        <v>224</v>
      </c>
    </row>
    <row r="2394" s="13" customFormat="1">
      <c r="A2394" s="13"/>
      <c r="B2394" s="229"/>
      <c r="C2394" s="230"/>
      <c r="D2394" s="231" t="s">
        <v>268</v>
      </c>
      <c r="E2394" s="232" t="s">
        <v>19</v>
      </c>
      <c r="F2394" s="233" t="s">
        <v>2508</v>
      </c>
      <c r="G2394" s="230"/>
      <c r="H2394" s="234">
        <v>85</v>
      </c>
      <c r="I2394" s="235"/>
      <c r="J2394" s="230"/>
      <c r="K2394" s="230"/>
      <c r="L2394" s="236"/>
      <c r="M2394" s="237"/>
      <c r="N2394" s="238"/>
      <c r="O2394" s="238"/>
      <c r="P2394" s="238"/>
      <c r="Q2394" s="238"/>
      <c r="R2394" s="238"/>
      <c r="S2394" s="238"/>
      <c r="T2394" s="239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0" t="s">
        <v>268</v>
      </c>
      <c r="AU2394" s="240" t="s">
        <v>93</v>
      </c>
      <c r="AV2394" s="13" t="s">
        <v>93</v>
      </c>
      <c r="AW2394" s="13" t="s">
        <v>34</v>
      </c>
      <c r="AX2394" s="13" t="s">
        <v>82</v>
      </c>
      <c r="AY2394" s="240" t="s">
        <v>224</v>
      </c>
    </row>
    <row r="2395" s="2" customFormat="1" ht="37.8" customHeight="1">
      <c r="A2395" s="41"/>
      <c r="B2395" s="42"/>
      <c r="C2395" s="216" t="s">
        <v>2511</v>
      </c>
      <c r="D2395" s="216" t="s">
        <v>227</v>
      </c>
      <c r="E2395" s="217" t="s">
        <v>2512</v>
      </c>
      <c r="F2395" s="218" t="s">
        <v>2513</v>
      </c>
      <c r="G2395" s="219" t="s">
        <v>595</v>
      </c>
      <c r="H2395" s="220">
        <v>2</v>
      </c>
      <c r="I2395" s="221"/>
      <c r="J2395" s="222">
        <f>ROUND(I2395*H2395,2)</f>
        <v>0</v>
      </c>
      <c r="K2395" s="218" t="s">
        <v>312</v>
      </c>
      <c r="L2395" s="47"/>
      <c r="M2395" s="223" t="s">
        <v>19</v>
      </c>
      <c r="N2395" s="224" t="s">
        <v>46</v>
      </c>
      <c r="O2395" s="87"/>
      <c r="P2395" s="225">
        <f>O2395*H2395</f>
        <v>0</v>
      </c>
      <c r="Q2395" s="225">
        <v>0.00027</v>
      </c>
      <c r="R2395" s="225">
        <f>Q2395*H2395</f>
        <v>0.00054000000000000001</v>
      </c>
      <c r="S2395" s="225">
        <v>0</v>
      </c>
      <c r="T2395" s="226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27" t="s">
        <v>231</v>
      </c>
      <c r="AT2395" s="227" t="s">
        <v>227</v>
      </c>
      <c r="AU2395" s="227" t="s">
        <v>93</v>
      </c>
      <c r="AY2395" s="20" t="s">
        <v>224</v>
      </c>
      <c r="BE2395" s="228">
        <f>IF(N2395="základní",J2395,0)</f>
        <v>0</v>
      </c>
      <c r="BF2395" s="228">
        <f>IF(N2395="snížená",J2395,0)</f>
        <v>0</v>
      </c>
      <c r="BG2395" s="228">
        <f>IF(N2395="zákl. přenesená",J2395,0)</f>
        <v>0</v>
      </c>
      <c r="BH2395" s="228">
        <f>IF(N2395="sníž. přenesená",J2395,0)</f>
        <v>0</v>
      </c>
      <c r="BI2395" s="228">
        <f>IF(N2395="nulová",J2395,0)</f>
        <v>0</v>
      </c>
      <c r="BJ2395" s="20" t="s">
        <v>93</v>
      </c>
      <c r="BK2395" s="228">
        <f>ROUND(I2395*H2395,2)</f>
        <v>0</v>
      </c>
      <c r="BL2395" s="20" t="s">
        <v>231</v>
      </c>
      <c r="BM2395" s="227" t="s">
        <v>2514</v>
      </c>
    </row>
    <row r="2396" s="2" customFormat="1">
      <c r="A2396" s="41"/>
      <c r="B2396" s="42"/>
      <c r="C2396" s="43"/>
      <c r="D2396" s="267" t="s">
        <v>314</v>
      </c>
      <c r="E2396" s="43"/>
      <c r="F2396" s="268" t="s">
        <v>2515</v>
      </c>
      <c r="G2396" s="43"/>
      <c r="H2396" s="43"/>
      <c r="I2396" s="269"/>
      <c r="J2396" s="43"/>
      <c r="K2396" s="43"/>
      <c r="L2396" s="47"/>
      <c r="M2396" s="270"/>
      <c r="N2396" s="271"/>
      <c r="O2396" s="87"/>
      <c r="P2396" s="87"/>
      <c r="Q2396" s="87"/>
      <c r="R2396" s="87"/>
      <c r="S2396" s="87"/>
      <c r="T2396" s="88"/>
      <c r="U2396" s="41"/>
      <c r="V2396" s="41"/>
      <c r="W2396" s="41"/>
      <c r="X2396" s="41"/>
      <c r="Y2396" s="41"/>
      <c r="Z2396" s="41"/>
      <c r="AA2396" s="41"/>
      <c r="AB2396" s="41"/>
      <c r="AC2396" s="41"/>
      <c r="AD2396" s="41"/>
      <c r="AE2396" s="41"/>
      <c r="AT2396" s="20" t="s">
        <v>314</v>
      </c>
      <c r="AU2396" s="20" t="s">
        <v>93</v>
      </c>
    </row>
    <row r="2397" s="14" customFormat="1">
      <c r="A2397" s="14"/>
      <c r="B2397" s="246"/>
      <c r="C2397" s="247"/>
      <c r="D2397" s="231" t="s">
        <v>268</v>
      </c>
      <c r="E2397" s="248" t="s">
        <v>19</v>
      </c>
      <c r="F2397" s="249" t="s">
        <v>2516</v>
      </c>
      <c r="G2397" s="247"/>
      <c r="H2397" s="248" t="s">
        <v>19</v>
      </c>
      <c r="I2397" s="250"/>
      <c r="J2397" s="247"/>
      <c r="K2397" s="247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268</v>
      </c>
      <c r="AU2397" s="255" t="s">
        <v>93</v>
      </c>
      <c r="AV2397" s="14" t="s">
        <v>82</v>
      </c>
      <c r="AW2397" s="14" t="s">
        <v>34</v>
      </c>
      <c r="AX2397" s="14" t="s">
        <v>74</v>
      </c>
      <c r="AY2397" s="255" t="s">
        <v>224</v>
      </c>
    </row>
    <row r="2398" s="13" customFormat="1">
      <c r="A2398" s="13"/>
      <c r="B2398" s="229"/>
      <c r="C2398" s="230"/>
      <c r="D2398" s="231" t="s">
        <v>268</v>
      </c>
      <c r="E2398" s="232" t="s">
        <v>19</v>
      </c>
      <c r="F2398" s="233" t="s">
        <v>93</v>
      </c>
      <c r="G2398" s="230"/>
      <c r="H2398" s="234">
        <v>2</v>
      </c>
      <c r="I2398" s="235"/>
      <c r="J2398" s="230"/>
      <c r="K2398" s="230"/>
      <c r="L2398" s="236"/>
      <c r="M2398" s="237"/>
      <c r="N2398" s="238"/>
      <c r="O2398" s="238"/>
      <c r="P2398" s="238"/>
      <c r="Q2398" s="238"/>
      <c r="R2398" s="238"/>
      <c r="S2398" s="238"/>
      <c r="T2398" s="23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0" t="s">
        <v>268</v>
      </c>
      <c r="AU2398" s="240" t="s">
        <v>93</v>
      </c>
      <c r="AV2398" s="13" t="s">
        <v>93</v>
      </c>
      <c r="AW2398" s="13" t="s">
        <v>34</v>
      </c>
      <c r="AX2398" s="13" t="s">
        <v>82</v>
      </c>
      <c r="AY2398" s="240" t="s">
        <v>224</v>
      </c>
    </row>
    <row r="2399" s="2" customFormat="1" ht="24.15" customHeight="1">
      <c r="A2399" s="41"/>
      <c r="B2399" s="42"/>
      <c r="C2399" s="286" t="s">
        <v>2517</v>
      </c>
      <c r="D2399" s="286" t="s">
        <v>572</v>
      </c>
      <c r="E2399" s="287" t="s">
        <v>2494</v>
      </c>
      <c r="F2399" s="288" t="s">
        <v>2495</v>
      </c>
      <c r="G2399" s="289" t="s">
        <v>595</v>
      </c>
      <c r="H2399" s="290">
        <v>2</v>
      </c>
      <c r="I2399" s="291"/>
      <c r="J2399" s="292">
        <f>ROUND(I2399*H2399,2)</f>
        <v>0</v>
      </c>
      <c r="K2399" s="288" t="s">
        <v>312</v>
      </c>
      <c r="L2399" s="293"/>
      <c r="M2399" s="294" t="s">
        <v>19</v>
      </c>
      <c r="N2399" s="295" t="s">
        <v>46</v>
      </c>
      <c r="O2399" s="87"/>
      <c r="P2399" s="225">
        <f>O2399*H2399</f>
        <v>0</v>
      </c>
      <c r="Q2399" s="225">
        <v>0.0047000000000000002</v>
      </c>
      <c r="R2399" s="225">
        <f>Q2399*H2399</f>
        <v>0.0094000000000000004</v>
      </c>
      <c r="S2399" s="225">
        <v>0</v>
      </c>
      <c r="T2399" s="226">
        <f>S2399*H2399</f>
        <v>0</v>
      </c>
      <c r="U2399" s="41"/>
      <c r="V2399" s="41"/>
      <c r="W2399" s="41"/>
      <c r="X2399" s="41"/>
      <c r="Y2399" s="41"/>
      <c r="Z2399" s="41"/>
      <c r="AA2399" s="41"/>
      <c r="AB2399" s="41"/>
      <c r="AC2399" s="41"/>
      <c r="AD2399" s="41"/>
      <c r="AE2399" s="41"/>
      <c r="AR2399" s="227" t="s">
        <v>254</v>
      </c>
      <c r="AT2399" s="227" t="s">
        <v>572</v>
      </c>
      <c r="AU2399" s="227" t="s">
        <v>93</v>
      </c>
      <c r="AY2399" s="20" t="s">
        <v>224</v>
      </c>
      <c r="BE2399" s="228">
        <f>IF(N2399="základní",J2399,0)</f>
        <v>0</v>
      </c>
      <c r="BF2399" s="228">
        <f>IF(N2399="snížená",J2399,0)</f>
        <v>0</v>
      </c>
      <c r="BG2399" s="228">
        <f>IF(N2399="zákl. přenesená",J2399,0)</f>
        <v>0</v>
      </c>
      <c r="BH2399" s="228">
        <f>IF(N2399="sníž. přenesená",J2399,0)</f>
        <v>0</v>
      </c>
      <c r="BI2399" s="228">
        <f>IF(N2399="nulová",J2399,0)</f>
        <v>0</v>
      </c>
      <c r="BJ2399" s="20" t="s">
        <v>93</v>
      </c>
      <c r="BK2399" s="228">
        <f>ROUND(I2399*H2399,2)</f>
        <v>0</v>
      </c>
      <c r="BL2399" s="20" t="s">
        <v>231</v>
      </c>
      <c r="BM2399" s="227" t="s">
        <v>2518</v>
      </c>
    </row>
    <row r="2400" s="14" customFormat="1">
      <c r="A2400" s="14"/>
      <c r="B2400" s="246"/>
      <c r="C2400" s="247"/>
      <c r="D2400" s="231" t="s">
        <v>268</v>
      </c>
      <c r="E2400" s="248" t="s">
        <v>19</v>
      </c>
      <c r="F2400" s="249" t="s">
        <v>2516</v>
      </c>
      <c r="G2400" s="247"/>
      <c r="H2400" s="248" t="s">
        <v>19</v>
      </c>
      <c r="I2400" s="250"/>
      <c r="J2400" s="247"/>
      <c r="K2400" s="247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268</v>
      </c>
      <c r="AU2400" s="255" t="s">
        <v>93</v>
      </c>
      <c r="AV2400" s="14" t="s">
        <v>82</v>
      </c>
      <c r="AW2400" s="14" t="s">
        <v>34</v>
      </c>
      <c r="AX2400" s="14" t="s">
        <v>74</v>
      </c>
      <c r="AY2400" s="255" t="s">
        <v>224</v>
      </c>
    </row>
    <row r="2401" s="13" customFormat="1">
      <c r="A2401" s="13"/>
      <c r="B2401" s="229"/>
      <c r="C2401" s="230"/>
      <c r="D2401" s="231" t="s">
        <v>268</v>
      </c>
      <c r="E2401" s="232" t="s">
        <v>19</v>
      </c>
      <c r="F2401" s="233" t="s">
        <v>93</v>
      </c>
      <c r="G2401" s="230"/>
      <c r="H2401" s="234">
        <v>2</v>
      </c>
      <c r="I2401" s="235"/>
      <c r="J2401" s="230"/>
      <c r="K2401" s="230"/>
      <c r="L2401" s="236"/>
      <c r="M2401" s="237"/>
      <c r="N2401" s="238"/>
      <c r="O2401" s="238"/>
      <c r="P2401" s="238"/>
      <c r="Q2401" s="238"/>
      <c r="R2401" s="238"/>
      <c r="S2401" s="238"/>
      <c r="T2401" s="239"/>
      <c r="U2401" s="13"/>
      <c r="V2401" s="13"/>
      <c r="W2401" s="13"/>
      <c r="X2401" s="13"/>
      <c r="Y2401" s="13"/>
      <c r="Z2401" s="13"/>
      <c r="AA2401" s="13"/>
      <c r="AB2401" s="13"/>
      <c r="AC2401" s="13"/>
      <c r="AD2401" s="13"/>
      <c r="AE2401" s="13"/>
      <c r="AT2401" s="240" t="s">
        <v>268</v>
      </c>
      <c r="AU2401" s="240" t="s">
        <v>93</v>
      </c>
      <c r="AV2401" s="13" t="s">
        <v>93</v>
      </c>
      <c r="AW2401" s="13" t="s">
        <v>34</v>
      </c>
      <c r="AX2401" s="13" t="s">
        <v>82</v>
      </c>
      <c r="AY2401" s="240" t="s">
        <v>224</v>
      </c>
    </row>
    <row r="2402" s="2" customFormat="1" ht="37.8" customHeight="1">
      <c r="A2402" s="41"/>
      <c r="B2402" s="42"/>
      <c r="C2402" s="216" t="s">
        <v>2519</v>
      </c>
      <c r="D2402" s="216" t="s">
        <v>227</v>
      </c>
      <c r="E2402" s="217" t="s">
        <v>2520</v>
      </c>
      <c r="F2402" s="218" t="s">
        <v>2521</v>
      </c>
      <c r="G2402" s="219" t="s">
        <v>595</v>
      </c>
      <c r="H2402" s="220">
        <v>134</v>
      </c>
      <c r="I2402" s="221"/>
      <c r="J2402" s="222">
        <f>ROUND(I2402*H2402,2)</f>
        <v>0</v>
      </c>
      <c r="K2402" s="218" t="s">
        <v>312</v>
      </c>
      <c r="L2402" s="47"/>
      <c r="M2402" s="223" t="s">
        <v>19</v>
      </c>
      <c r="N2402" s="224" t="s">
        <v>46</v>
      </c>
      <c r="O2402" s="87"/>
      <c r="P2402" s="225">
        <f>O2402*H2402</f>
        <v>0</v>
      </c>
      <c r="Q2402" s="225">
        <v>3.0000000000000001E-05</v>
      </c>
      <c r="R2402" s="225">
        <f>Q2402*H2402</f>
        <v>0.0040200000000000001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231</v>
      </c>
      <c r="AT2402" s="227" t="s">
        <v>227</v>
      </c>
      <c r="AU2402" s="227" t="s">
        <v>93</v>
      </c>
      <c r="AY2402" s="20" t="s">
        <v>224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93</v>
      </c>
      <c r="BK2402" s="228">
        <f>ROUND(I2402*H2402,2)</f>
        <v>0</v>
      </c>
      <c r="BL2402" s="20" t="s">
        <v>231</v>
      </c>
      <c r="BM2402" s="227" t="s">
        <v>2522</v>
      </c>
    </row>
    <row r="2403" s="2" customFormat="1">
      <c r="A2403" s="41"/>
      <c r="B2403" s="42"/>
      <c r="C2403" s="43"/>
      <c r="D2403" s="267" t="s">
        <v>314</v>
      </c>
      <c r="E2403" s="43"/>
      <c r="F2403" s="268" t="s">
        <v>2523</v>
      </c>
      <c r="G2403" s="43"/>
      <c r="H2403" s="43"/>
      <c r="I2403" s="269"/>
      <c r="J2403" s="43"/>
      <c r="K2403" s="43"/>
      <c r="L2403" s="47"/>
      <c r="M2403" s="270"/>
      <c r="N2403" s="271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314</v>
      </c>
      <c r="AU2403" s="20" t="s">
        <v>93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2524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1319</v>
      </c>
      <c r="G2405" s="230"/>
      <c r="H2405" s="234">
        <v>98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74</v>
      </c>
      <c r="AY2405" s="240" t="s">
        <v>224</v>
      </c>
    </row>
    <row r="2406" s="14" customFormat="1">
      <c r="A2406" s="14"/>
      <c r="B2406" s="246"/>
      <c r="C2406" s="247"/>
      <c r="D2406" s="231" t="s">
        <v>268</v>
      </c>
      <c r="E2406" s="248" t="s">
        <v>19</v>
      </c>
      <c r="F2406" s="249" t="s">
        <v>2525</v>
      </c>
      <c r="G2406" s="247"/>
      <c r="H2406" s="248" t="s">
        <v>19</v>
      </c>
      <c r="I2406" s="250"/>
      <c r="J2406" s="247"/>
      <c r="K2406" s="247"/>
      <c r="L2406" s="251"/>
      <c r="M2406" s="252"/>
      <c r="N2406" s="253"/>
      <c r="O2406" s="253"/>
      <c r="P2406" s="253"/>
      <c r="Q2406" s="253"/>
      <c r="R2406" s="253"/>
      <c r="S2406" s="253"/>
      <c r="T2406" s="25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5" t="s">
        <v>268</v>
      </c>
      <c r="AU2406" s="255" t="s">
        <v>93</v>
      </c>
      <c r="AV2406" s="14" t="s">
        <v>82</v>
      </c>
      <c r="AW2406" s="14" t="s">
        <v>34</v>
      </c>
      <c r="AX2406" s="14" t="s">
        <v>74</v>
      </c>
      <c r="AY2406" s="255" t="s">
        <v>224</v>
      </c>
    </row>
    <row r="2407" s="13" customFormat="1">
      <c r="A2407" s="13"/>
      <c r="B2407" s="229"/>
      <c r="C2407" s="230"/>
      <c r="D2407" s="231" t="s">
        <v>268</v>
      </c>
      <c r="E2407" s="232" t="s">
        <v>19</v>
      </c>
      <c r="F2407" s="233" t="s">
        <v>680</v>
      </c>
      <c r="G2407" s="230"/>
      <c r="H2407" s="234">
        <v>36</v>
      </c>
      <c r="I2407" s="235"/>
      <c r="J2407" s="230"/>
      <c r="K2407" s="230"/>
      <c r="L2407" s="236"/>
      <c r="M2407" s="237"/>
      <c r="N2407" s="238"/>
      <c r="O2407" s="238"/>
      <c r="P2407" s="238"/>
      <c r="Q2407" s="238"/>
      <c r="R2407" s="238"/>
      <c r="S2407" s="238"/>
      <c r="T2407" s="239"/>
      <c r="U2407" s="13"/>
      <c r="V2407" s="13"/>
      <c r="W2407" s="13"/>
      <c r="X2407" s="13"/>
      <c r="Y2407" s="13"/>
      <c r="Z2407" s="13"/>
      <c r="AA2407" s="13"/>
      <c r="AB2407" s="13"/>
      <c r="AC2407" s="13"/>
      <c r="AD2407" s="13"/>
      <c r="AE2407" s="13"/>
      <c r="AT2407" s="240" t="s">
        <v>268</v>
      </c>
      <c r="AU2407" s="240" t="s">
        <v>93</v>
      </c>
      <c r="AV2407" s="13" t="s">
        <v>93</v>
      </c>
      <c r="AW2407" s="13" t="s">
        <v>34</v>
      </c>
      <c r="AX2407" s="13" t="s">
        <v>74</v>
      </c>
      <c r="AY2407" s="240" t="s">
        <v>224</v>
      </c>
    </row>
    <row r="2408" s="16" customFormat="1">
      <c r="A2408" s="16"/>
      <c r="B2408" s="272"/>
      <c r="C2408" s="273"/>
      <c r="D2408" s="231" t="s">
        <v>268</v>
      </c>
      <c r="E2408" s="274" t="s">
        <v>19</v>
      </c>
      <c r="F2408" s="275" t="s">
        <v>351</v>
      </c>
      <c r="G2408" s="273"/>
      <c r="H2408" s="276">
        <v>134</v>
      </c>
      <c r="I2408" s="277"/>
      <c r="J2408" s="273"/>
      <c r="K2408" s="273"/>
      <c r="L2408" s="278"/>
      <c r="M2408" s="279"/>
      <c r="N2408" s="280"/>
      <c r="O2408" s="280"/>
      <c r="P2408" s="280"/>
      <c r="Q2408" s="280"/>
      <c r="R2408" s="280"/>
      <c r="S2408" s="280"/>
      <c r="T2408" s="281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T2408" s="282" t="s">
        <v>268</v>
      </c>
      <c r="AU2408" s="282" t="s">
        <v>93</v>
      </c>
      <c r="AV2408" s="16" t="s">
        <v>231</v>
      </c>
      <c r="AW2408" s="16" t="s">
        <v>34</v>
      </c>
      <c r="AX2408" s="16" t="s">
        <v>82</v>
      </c>
      <c r="AY2408" s="282" t="s">
        <v>224</v>
      </c>
    </row>
    <row r="2409" s="2" customFormat="1" ht="24.15" customHeight="1">
      <c r="A2409" s="41"/>
      <c r="B2409" s="42"/>
      <c r="C2409" s="286" t="s">
        <v>2526</v>
      </c>
      <c r="D2409" s="286" t="s">
        <v>572</v>
      </c>
      <c r="E2409" s="287" t="s">
        <v>2266</v>
      </c>
      <c r="F2409" s="288" t="s">
        <v>2267</v>
      </c>
      <c r="G2409" s="289" t="s">
        <v>595</v>
      </c>
      <c r="H2409" s="290">
        <v>134</v>
      </c>
      <c r="I2409" s="291"/>
      <c r="J2409" s="292">
        <f>ROUND(I2409*H2409,2)</f>
        <v>0</v>
      </c>
      <c r="K2409" s="288" t="s">
        <v>312</v>
      </c>
      <c r="L2409" s="293"/>
      <c r="M2409" s="294" t="s">
        <v>19</v>
      </c>
      <c r="N2409" s="295" t="s">
        <v>46</v>
      </c>
      <c r="O2409" s="87"/>
      <c r="P2409" s="225">
        <f>O2409*H2409</f>
        <v>0</v>
      </c>
      <c r="Q2409" s="225">
        <v>0.0022000000000000001</v>
      </c>
      <c r="R2409" s="225">
        <f>Q2409*H2409</f>
        <v>0.29480000000000001</v>
      </c>
      <c r="S2409" s="225">
        <v>0</v>
      </c>
      <c r="T2409" s="226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7" t="s">
        <v>254</v>
      </c>
      <c r="AT2409" s="227" t="s">
        <v>572</v>
      </c>
      <c r="AU2409" s="227" t="s">
        <v>93</v>
      </c>
      <c r="AY2409" s="20" t="s">
        <v>224</v>
      </c>
      <c r="BE2409" s="228">
        <f>IF(N2409="základní",J2409,0)</f>
        <v>0</v>
      </c>
      <c r="BF2409" s="228">
        <f>IF(N2409="snížená",J2409,0)</f>
        <v>0</v>
      </c>
      <c r="BG2409" s="228">
        <f>IF(N2409="zákl. přenesená",J2409,0)</f>
        <v>0</v>
      </c>
      <c r="BH2409" s="228">
        <f>IF(N2409="sníž. přenesená",J2409,0)</f>
        <v>0</v>
      </c>
      <c r="BI2409" s="228">
        <f>IF(N2409="nulová",J2409,0)</f>
        <v>0</v>
      </c>
      <c r="BJ2409" s="20" t="s">
        <v>93</v>
      </c>
      <c r="BK2409" s="228">
        <f>ROUND(I2409*H2409,2)</f>
        <v>0</v>
      </c>
      <c r="BL2409" s="20" t="s">
        <v>231</v>
      </c>
      <c r="BM2409" s="227" t="s">
        <v>2527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2524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3" customFormat="1">
      <c r="A2411" s="13"/>
      <c r="B2411" s="229"/>
      <c r="C2411" s="230"/>
      <c r="D2411" s="231" t="s">
        <v>268</v>
      </c>
      <c r="E2411" s="232" t="s">
        <v>19</v>
      </c>
      <c r="F2411" s="233" t="s">
        <v>1319</v>
      </c>
      <c r="G2411" s="230"/>
      <c r="H2411" s="234">
        <v>98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268</v>
      </c>
      <c r="AU2411" s="240" t="s">
        <v>93</v>
      </c>
      <c r="AV2411" s="13" t="s">
        <v>93</v>
      </c>
      <c r="AW2411" s="13" t="s">
        <v>34</v>
      </c>
      <c r="AX2411" s="13" t="s">
        <v>74</v>
      </c>
      <c r="AY2411" s="240" t="s">
        <v>224</v>
      </c>
    </row>
    <row r="2412" s="14" customFormat="1">
      <c r="A2412" s="14"/>
      <c r="B2412" s="246"/>
      <c r="C2412" s="247"/>
      <c r="D2412" s="231" t="s">
        <v>268</v>
      </c>
      <c r="E2412" s="248" t="s">
        <v>19</v>
      </c>
      <c r="F2412" s="249" t="s">
        <v>2525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268</v>
      </c>
      <c r="AU2412" s="255" t="s">
        <v>93</v>
      </c>
      <c r="AV2412" s="14" t="s">
        <v>82</v>
      </c>
      <c r="AW2412" s="14" t="s">
        <v>34</v>
      </c>
      <c r="AX2412" s="14" t="s">
        <v>74</v>
      </c>
      <c r="AY2412" s="255" t="s">
        <v>224</v>
      </c>
    </row>
    <row r="2413" s="13" customFormat="1">
      <c r="A2413" s="13"/>
      <c r="B2413" s="229"/>
      <c r="C2413" s="230"/>
      <c r="D2413" s="231" t="s">
        <v>268</v>
      </c>
      <c r="E2413" s="232" t="s">
        <v>19</v>
      </c>
      <c r="F2413" s="233" t="s">
        <v>680</v>
      </c>
      <c r="G2413" s="230"/>
      <c r="H2413" s="234">
        <v>36</v>
      </c>
      <c r="I2413" s="235"/>
      <c r="J2413" s="230"/>
      <c r="K2413" s="230"/>
      <c r="L2413" s="236"/>
      <c r="M2413" s="237"/>
      <c r="N2413" s="238"/>
      <c r="O2413" s="238"/>
      <c r="P2413" s="238"/>
      <c r="Q2413" s="238"/>
      <c r="R2413" s="238"/>
      <c r="S2413" s="238"/>
      <c r="T2413" s="23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0" t="s">
        <v>268</v>
      </c>
      <c r="AU2413" s="240" t="s">
        <v>93</v>
      </c>
      <c r="AV2413" s="13" t="s">
        <v>93</v>
      </c>
      <c r="AW2413" s="13" t="s">
        <v>34</v>
      </c>
      <c r="AX2413" s="13" t="s">
        <v>74</v>
      </c>
      <c r="AY2413" s="240" t="s">
        <v>224</v>
      </c>
    </row>
    <row r="2414" s="16" customFormat="1">
      <c r="A2414" s="16"/>
      <c r="B2414" s="272"/>
      <c r="C2414" s="273"/>
      <c r="D2414" s="231" t="s">
        <v>268</v>
      </c>
      <c r="E2414" s="274" t="s">
        <v>19</v>
      </c>
      <c r="F2414" s="275" t="s">
        <v>351</v>
      </c>
      <c r="G2414" s="273"/>
      <c r="H2414" s="276">
        <v>134</v>
      </c>
      <c r="I2414" s="277"/>
      <c r="J2414" s="273"/>
      <c r="K2414" s="273"/>
      <c r="L2414" s="278"/>
      <c r="M2414" s="279"/>
      <c r="N2414" s="280"/>
      <c r="O2414" s="280"/>
      <c r="P2414" s="280"/>
      <c r="Q2414" s="280"/>
      <c r="R2414" s="280"/>
      <c r="S2414" s="280"/>
      <c r="T2414" s="281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T2414" s="282" t="s">
        <v>268</v>
      </c>
      <c r="AU2414" s="282" t="s">
        <v>93</v>
      </c>
      <c r="AV2414" s="16" t="s">
        <v>231</v>
      </c>
      <c r="AW2414" s="16" t="s">
        <v>34</v>
      </c>
      <c r="AX2414" s="16" t="s">
        <v>82</v>
      </c>
      <c r="AY2414" s="282" t="s">
        <v>224</v>
      </c>
    </row>
    <row r="2415" s="2" customFormat="1" ht="37.8" customHeight="1">
      <c r="A2415" s="41"/>
      <c r="B2415" s="42"/>
      <c r="C2415" s="216" t="s">
        <v>2528</v>
      </c>
      <c r="D2415" s="216" t="s">
        <v>227</v>
      </c>
      <c r="E2415" s="217" t="s">
        <v>2529</v>
      </c>
      <c r="F2415" s="218" t="s">
        <v>2530</v>
      </c>
      <c r="G2415" s="219" t="s">
        <v>595</v>
      </c>
      <c r="H2415" s="220">
        <v>92</v>
      </c>
      <c r="I2415" s="221"/>
      <c r="J2415" s="222">
        <f>ROUND(I2415*H2415,2)</f>
        <v>0</v>
      </c>
      <c r="K2415" s="218" t="s">
        <v>312</v>
      </c>
      <c r="L2415" s="47"/>
      <c r="M2415" s="223" t="s">
        <v>19</v>
      </c>
      <c r="N2415" s="224" t="s">
        <v>46</v>
      </c>
      <c r="O2415" s="87"/>
      <c r="P2415" s="225">
        <f>O2415*H2415</f>
        <v>0</v>
      </c>
      <c r="Q2415" s="225">
        <v>5.0000000000000002E-05</v>
      </c>
      <c r="R2415" s="225">
        <f>Q2415*H2415</f>
        <v>0.0045999999999999999</v>
      </c>
      <c r="S2415" s="225">
        <v>0</v>
      </c>
      <c r="T2415" s="226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7" t="s">
        <v>231</v>
      </c>
      <c r="AT2415" s="227" t="s">
        <v>227</v>
      </c>
      <c r="AU2415" s="227" t="s">
        <v>93</v>
      </c>
      <c r="AY2415" s="20" t="s">
        <v>224</v>
      </c>
      <c r="BE2415" s="228">
        <f>IF(N2415="základní",J2415,0)</f>
        <v>0</v>
      </c>
      <c r="BF2415" s="228">
        <f>IF(N2415="snížená",J2415,0)</f>
        <v>0</v>
      </c>
      <c r="BG2415" s="228">
        <f>IF(N2415="zákl. přenesená",J2415,0)</f>
        <v>0</v>
      </c>
      <c r="BH2415" s="228">
        <f>IF(N2415="sníž. přenesená",J2415,0)</f>
        <v>0</v>
      </c>
      <c r="BI2415" s="228">
        <f>IF(N2415="nulová",J2415,0)</f>
        <v>0</v>
      </c>
      <c r="BJ2415" s="20" t="s">
        <v>93</v>
      </c>
      <c r="BK2415" s="228">
        <f>ROUND(I2415*H2415,2)</f>
        <v>0</v>
      </c>
      <c r="BL2415" s="20" t="s">
        <v>231</v>
      </c>
      <c r="BM2415" s="227" t="s">
        <v>2531</v>
      </c>
    </row>
    <row r="2416" s="2" customFormat="1">
      <c r="A2416" s="41"/>
      <c r="B2416" s="42"/>
      <c r="C2416" s="43"/>
      <c r="D2416" s="267" t="s">
        <v>314</v>
      </c>
      <c r="E2416" s="43"/>
      <c r="F2416" s="268" t="s">
        <v>2532</v>
      </c>
      <c r="G2416" s="43"/>
      <c r="H2416" s="43"/>
      <c r="I2416" s="269"/>
      <c r="J2416" s="43"/>
      <c r="K2416" s="43"/>
      <c r="L2416" s="47"/>
      <c r="M2416" s="270"/>
      <c r="N2416" s="271"/>
      <c r="O2416" s="87"/>
      <c r="P2416" s="87"/>
      <c r="Q2416" s="87"/>
      <c r="R2416" s="87"/>
      <c r="S2416" s="87"/>
      <c r="T2416" s="88"/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T2416" s="20" t="s">
        <v>314</v>
      </c>
      <c r="AU2416" s="20" t="s">
        <v>93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2533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82</v>
      </c>
      <c r="G2418" s="230"/>
      <c r="H2418" s="234">
        <v>1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2534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8</v>
      </c>
      <c r="G2420" s="230"/>
      <c r="H2420" s="234">
        <v>12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2535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1179</v>
      </c>
      <c r="G2422" s="230"/>
      <c r="H2422" s="234">
        <v>76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4" customFormat="1">
      <c r="A2423" s="14"/>
      <c r="B2423" s="246"/>
      <c r="C2423" s="247"/>
      <c r="D2423" s="231" t="s">
        <v>268</v>
      </c>
      <c r="E2423" s="248" t="s">
        <v>19</v>
      </c>
      <c r="F2423" s="249" t="s">
        <v>2536</v>
      </c>
      <c r="G2423" s="247"/>
      <c r="H2423" s="248" t="s">
        <v>19</v>
      </c>
      <c r="I2423" s="250"/>
      <c r="J2423" s="247"/>
      <c r="K2423" s="247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268</v>
      </c>
      <c r="AU2423" s="255" t="s">
        <v>93</v>
      </c>
      <c r="AV2423" s="14" t="s">
        <v>82</v>
      </c>
      <c r="AW2423" s="14" t="s">
        <v>34</v>
      </c>
      <c r="AX2423" s="14" t="s">
        <v>74</v>
      </c>
      <c r="AY2423" s="255" t="s">
        <v>224</v>
      </c>
    </row>
    <row r="2424" s="13" customFormat="1">
      <c r="A2424" s="13"/>
      <c r="B2424" s="229"/>
      <c r="C2424" s="230"/>
      <c r="D2424" s="231" t="s">
        <v>268</v>
      </c>
      <c r="E2424" s="232" t="s">
        <v>19</v>
      </c>
      <c r="F2424" s="233" t="s">
        <v>108</v>
      </c>
      <c r="G2424" s="230"/>
      <c r="H2424" s="234">
        <v>3</v>
      </c>
      <c r="I2424" s="235"/>
      <c r="J2424" s="230"/>
      <c r="K2424" s="230"/>
      <c r="L2424" s="236"/>
      <c r="M2424" s="237"/>
      <c r="N2424" s="238"/>
      <c r="O2424" s="238"/>
      <c r="P2424" s="238"/>
      <c r="Q2424" s="238"/>
      <c r="R2424" s="238"/>
      <c r="S2424" s="238"/>
      <c r="T2424" s="23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0" t="s">
        <v>268</v>
      </c>
      <c r="AU2424" s="240" t="s">
        <v>93</v>
      </c>
      <c r="AV2424" s="13" t="s">
        <v>93</v>
      </c>
      <c r="AW2424" s="13" t="s">
        <v>34</v>
      </c>
      <c r="AX2424" s="13" t="s">
        <v>74</v>
      </c>
      <c r="AY2424" s="240" t="s">
        <v>224</v>
      </c>
    </row>
    <row r="2425" s="16" customFormat="1">
      <c r="A2425" s="16"/>
      <c r="B2425" s="272"/>
      <c r="C2425" s="273"/>
      <c r="D2425" s="231" t="s">
        <v>268</v>
      </c>
      <c r="E2425" s="274" t="s">
        <v>19</v>
      </c>
      <c r="F2425" s="275" t="s">
        <v>351</v>
      </c>
      <c r="G2425" s="273"/>
      <c r="H2425" s="276">
        <v>92</v>
      </c>
      <c r="I2425" s="277"/>
      <c r="J2425" s="273"/>
      <c r="K2425" s="273"/>
      <c r="L2425" s="278"/>
      <c r="M2425" s="279"/>
      <c r="N2425" s="280"/>
      <c r="O2425" s="280"/>
      <c r="P2425" s="280"/>
      <c r="Q2425" s="280"/>
      <c r="R2425" s="280"/>
      <c r="S2425" s="280"/>
      <c r="T2425" s="281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T2425" s="282" t="s">
        <v>268</v>
      </c>
      <c r="AU2425" s="282" t="s">
        <v>93</v>
      </c>
      <c r="AV2425" s="16" t="s">
        <v>231</v>
      </c>
      <c r="AW2425" s="16" t="s">
        <v>34</v>
      </c>
      <c r="AX2425" s="16" t="s">
        <v>82</v>
      </c>
      <c r="AY2425" s="282" t="s">
        <v>224</v>
      </c>
    </row>
    <row r="2426" s="2" customFormat="1" ht="24.15" customHeight="1">
      <c r="A2426" s="41"/>
      <c r="B2426" s="42"/>
      <c r="C2426" s="286" t="s">
        <v>2537</v>
      </c>
      <c r="D2426" s="286" t="s">
        <v>572</v>
      </c>
      <c r="E2426" s="287" t="s">
        <v>2538</v>
      </c>
      <c r="F2426" s="288" t="s">
        <v>2539</v>
      </c>
      <c r="G2426" s="289" t="s">
        <v>595</v>
      </c>
      <c r="H2426" s="290">
        <v>1</v>
      </c>
      <c r="I2426" s="291"/>
      <c r="J2426" s="292">
        <f>ROUND(I2426*H2426,2)</f>
        <v>0</v>
      </c>
      <c r="K2426" s="288" t="s">
        <v>312</v>
      </c>
      <c r="L2426" s="293"/>
      <c r="M2426" s="294" t="s">
        <v>19</v>
      </c>
      <c r="N2426" s="295" t="s">
        <v>46</v>
      </c>
      <c r="O2426" s="87"/>
      <c r="P2426" s="225">
        <f>O2426*H2426</f>
        <v>0</v>
      </c>
      <c r="Q2426" s="225">
        <v>0.0033</v>
      </c>
      <c r="R2426" s="225">
        <f>Q2426*H2426</f>
        <v>0.0033</v>
      </c>
      <c r="S2426" s="225">
        <v>0</v>
      </c>
      <c r="T2426" s="226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7" t="s">
        <v>254</v>
      </c>
      <c r="AT2426" s="227" t="s">
        <v>572</v>
      </c>
      <c r="AU2426" s="227" t="s">
        <v>93</v>
      </c>
      <c r="AY2426" s="20" t="s">
        <v>224</v>
      </c>
      <c r="BE2426" s="228">
        <f>IF(N2426="základní",J2426,0)</f>
        <v>0</v>
      </c>
      <c r="BF2426" s="228">
        <f>IF(N2426="snížená",J2426,0)</f>
        <v>0</v>
      </c>
      <c r="BG2426" s="228">
        <f>IF(N2426="zákl. přenesená",J2426,0)</f>
        <v>0</v>
      </c>
      <c r="BH2426" s="228">
        <f>IF(N2426="sníž. přenesená",J2426,0)</f>
        <v>0</v>
      </c>
      <c r="BI2426" s="228">
        <f>IF(N2426="nulová",J2426,0)</f>
        <v>0</v>
      </c>
      <c r="BJ2426" s="20" t="s">
        <v>93</v>
      </c>
      <c r="BK2426" s="228">
        <f>ROUND(I2426*H2426,2)</f>
        <v>0</v>
      </c>
      <c r="BL2426" s="20" t="s">
        <v>231</v>
      </c>
      <c r="BM2426" s="227" t="s">
        <v>2540</v>
      </c>
    </row>
    <row r="2427" s="14" customFormat="1">
      <c r="A2427" s="14"/>
      <c r="B2427" s="246"/>
      <c r="C2427" s="247"/>
      <c r="D2427" s="231" t="s">
        <v>268</v>
      </c>
      <c r="E2427" s="248" t="s">
        <v>19</v>
      </c>
      <c r="F2427" s="249" t="s">
        <v>2533</v>
      </c>
      <c r="G2427" s="247"/>
      <c r="H2427" s="248" t="s">
        <v>19</v>
      </c>
      <c r="I2427" s="250"/>
      <c r="J2427" s="247"/>
      <c r="K2427" s="247"/>
      <c r="L2427" s="251"/>
      <c r="M2427" s="252"/>
      <c r="N2427" s="253"/>
      <c r="O2427" s="253"/>
      <c r="P2427" s="253"/>
      <c r="Q2427" s="253"/>
      <c r="R2427" s="253"/>
      <c r="S2427" s="253"/>
      <c r="T2427" s="25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5" t="s">
        <v>268</v>
      </c>
      <c r="AU2427" s="255" t="s">
        <v>93</v>
      </c>
      <c r="AV2427" s="14" t="s">
        <v>82</v>
      </c>
      <c r="AW2427" s="14" t="s">
        <v>34</v>
      </c>
      <c r="AX2427" s="14" t="s">
        <v>74</v>
      </c>
      <c r="AY2427" s="255" t="s">
        <v>224</v>
      </c>
    </row>
    <row r="2428" s="13" customFormat="1">
      <c r="A2428" s="13"/>
      <c r="B2428" s="229"/>
      <c r="C2428" s="230"/>
      <c r="D2428" s="231" t="s">
        <v>268</v>
      </c>
      <c r="E2428" s="232" t="s">
        <v>19</v>
      </c>
      <c r="F2428" s="233" t="s">
        <v>82</v>
      </c>
      <c r="G2428" s="230"/>
      <c r="H2428" s="234">
        <v>1</v>
      </c>
      <c r="I2428" s="235"/>
      <c r="J2428" s="230"/>
      <c r="K2428" s="230"/>
      <c r="L2428" s="236"/>
      <c r="M2428" s="237"/>
      <c r="N2428" s="238"/>
      <c r="O2428" s="238"/>
      <c r="P2428" s="238"/>
      <c r="Q2428" s="238"/>
      <c r="R2428" s="238"/>
      <c r="S2428" s="238"/>
      <c r="T2428" s="239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0" t="s">
        <v>268</v>
      </c>
      <c r="AU2428" s="240" t="s">
        <v>93</v>
      </c>
      <c r="AV2428" s="13" t="s">
        <v>93</v>
      </c>
      <c r="AW2428" s="13" t="s">
        <v>34</v>
      </c>
      <c r="AX2428" s="13" t="s">
        <v>82</v>
      </c>
      <c r="AY2428" s="240" t="s">
        <v>224</v>
      </c>
    </row>
    <row r="2429" s="2" customFormat="1" ht="24.15" customHeight="1">
      <c r="A2429" s="41"/>
      <c r="B2429" s="42"/>
      <c r="C2429" s="286" t="s">
        <v>2541</v>
      </c>
      <c r="D2429" s="286" t="s">
        <v>572</v>
      </c>
      <c r="E2429" s="287" t="s">
        <v>2542</v>
      </c>
      <c r="F2429" s="288" t="s">
        <v>2543</v>
      </c>
      <c r="G2429" s="289" t="s">
        <v>595</v>
      </c>
      <c r="H2429" s="290">
        <v>12</v>
      </c>
      <c r="I2429" s="291"/>
      <c r="J2429" s="292">
        <f>ROUND(I2429*H2429,2)</f>
        <v>0</v>
      </c>
      <c r="K2429" s="288" t="s">
        <v>19</v>
      </c>
      <c r="L2429" s="293"/>
      <c r="M2429" s="294" t="s">
        <v>19</v>
      </c>
      <c r="N2429" s="295" t="s">
        <v>46</v>
      </c>
      <c r="O2429" s="87"/>
      <c r="P2429" s="225">
        <f>O2429*H2429</f>
        <v>0</v>
      </c>
      <c r="Q2429" s="225">
        <v>0.0060000000000000001</v>
      </c>
      <c r="R2429" s="225">
        <f>Q2429*H2429</f>
        <v>0.072000000000000008</v>
      </c>
      <c r="S2429" s="225">
        <v>0</v>
      </c>
      <c r="T2429" s="226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7" t="s">
        <v>254</v>
      </c>
      <c r="AT2429" s="227" t="s">
        <v>572</v>
      </c>
      <c r="AU2429" s="227" t="s">
        <v>93</v>
      </c>
      <c r="AY2429" s="20" t="s">
        <v>224</v>
      </c>
      <c r="BE2429" s="228">
        <f>IF(N2429="základní",J2429,0)</f>
        <v>0</v>
      </c>
      <c r="BF2429" s="228">
        <f>IF(N2429="snížená",J2429,0)</f>
        <v>0</v>
      </c>
      <c r="BG2429" s="228">
        <f>IF(N2429="zákl. přenesená",J2429,0)</f>
        <v>0</v>
      </c>
      <c r="BH2429" s="228">
        <f>IF(N2429="sníž. přenesená",J2429,0)</f>
        <v>0</v>
      </c>
      <c r="BI2429" s="228">
        <f>IF(N2429="nulová",J2429,0)</f>
        <v>0</v>
      </c>
      <c r="BJ2429" s="20" t="s">
        <v>93</v>
      </c>
      <c r="BK2429" s="228">
        <f>ROUND(I2429*H2429,2)</f>
        <v>0</v>
      </c>
      <c r="BL2429" s="20" t="s">
        <v>231</v>
      </c>
      <c r="BM2429" s="227" t="s">
        <v>2544</v>
      </c>
    </row>
    <row r="2430" s="2" customFormat="1" ht="24.15" customHeight="1">
      <c r="A2430" s="41"/>
      <c r="B2430" s="42"/>
      <c r="C2430" s="286" t="s">
        <v>2545</v>
      </c>
      <c r="D2430" s="286" t="s">
        <v>572</v>
      </c>
      <c r="E2430" s="287" t="s">
        <v>2546</v>
      </c>
      <c r="F2430" s="288" t="s">
        <v>2547</v>
      </c>
      <c r="G2430" s="289" t="s">
        <v>595</v>
      </c>
      <c r="H2430" s="290">
        <v>76</v>
      </c>
      <c r="I2430" s="291"/>
      <c r="J2430" s="292">
        <f>ROUND(I2430*H2430,2)</f>
        <v>0</v>
      </c>
      <c r="K2430" s="288" t="s">
        <v>19</v>
      </c>
      <c r="L2430" s="293"/>
      <c r="M2430" s="294" t="s">
        <v>19</v>
      </c>
      <c r="N2430" s="295" t="s">
        <v>46</v>
      </c>
      <c r="O2430" s="87"/>
      <c r="P2430" s="225">
        <f>O2430*H2430</f>
        <v>0</v>
      </c>
      <c r="Q2430" s="225">
        <v>0.0066</v>
      </c>
      <c r="R2430" s="225">
        <f>Q2430*H2430</f>
        <v>0.50160000000000005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254</v>
      </c>
      <c r="AT2430" s="227" t="s">
        <v>572</v>
      </c>
      <c r="AU2430" s="227" t="s">
        <v>93</v>
      </c>
      <c r="AY2430" s="20" t="s">
        <v>224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93</v>
      </c>
      <c r="BK2430" s="228">
        <f>ROUND(I2430*H2430,2)</f>
        <v>0</v>
      </c>
      <c r="BL2430" s="20" t="s">
        <v>231</v>
      </c>
      <c r="BM2430" s="227" t="s">
        <v>2548</v>
      </c>
    </row>
    <row r="2431" s="2" customFormat="1" ht="24.15" customHeight="1">
      <c r="A2431" s="41"/>
      <c r="B2431" s="42"/>
      <c r="C2431" s="286" t="s">
        <v>2549</v>
      </c>
      <c r="D2431" s="286" t="s">
        <v>572</v>
      </c>
      <c r="E2431" s="287" t="s">
        <v>2550</v>
      </c>
      <c r="F2431" s="288" t="s">
        <v>2551</v>
      </c>
      <c r="G2431" s="289" t="s">
        <v>595</v>
      </c>
      <c r="H2431" s="290">
        <v>3</v>
      </c>
      <c r="I2431" s="291"/>
      <c r="J2431" s="292">
        <f>ROUND(I2431*H2431,2)</f>
        <v>0</v>
      </c>
      <c r="K2431" s="288" t="s">
        <v>19</v>
      </c>
      <c r="L2431" s="293"/>
      <c r="M2431" s="294" t="s">
        <v>19</v>
      </c>
      <c r="N2431" s="295" t="s">
        <v>46</v>
      </c>
      <c r="O2431" s="87"/>
      <c r="P2431" s="225">
        <f>O2431*H2431</f>
        <v>0</v>
      </c>
      <c r="Q2431" s="225">
        <v>0.0146</v>
      </c>
      <c r="R2431" s="225">
        <f>Q2431*H2431</f>
        <v>0.043799999999999999</v>
      </c>
      <c r="S2431" s="225">
        <v>0</v>
      </c>
      <c r="T2431" s="226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27" t="s">
        <v>254</v>
      </c>
      <c r="AT2431" s="227" t="s">
        <v>572</v>
      </c>
      <c r="AU2431" s="227" t="s">
        <v>93</v>
      </c>
      <c r="AY2431" s="20" t="s">
        <v>224</v>
      </c>
      <c r="BE2431" s="228">
        <f>IF(N2431="základní",J2431,0)</f>
        <v>0</v>
      </c>
      <c r="BF2431" s="228">
        <f>IF(N2431="snížená",J2431,0)</f>
        <v>0</v>
      </c>
      <c r="BG2431" s="228">
        <f>IF(N2431="zákl. přenesená",J2431,0)</f>
        <v>0</v>
      </c>
      <c r="BH2431" s="228">
        <f>IF(N2431="sníž. přenesená",J2431,0)</f>
        <v>0</v>
      </c>
      <c r="BI2431" s="228">
        <f>IF(N2431="nulová",J2431,0)</f>
        <v>0</v>
      </c>
      <c r="BJ2431" s="20" t="s">
        <v>93</v>
      </c>
      <c r="BK2431" s="228">
        <f>ROUND(I2431*H2431,2)</f>
        <v>0</v>
      </c>
      <c r="BL2431" s="20" t="s">
        <v>231</v>
      </c>
      <c r="BM2431" s="227" t="s">
        <v>2552</v>
      </c>
    </row>
    <row r="2432" s="2" customFormat="1" ht="37.8" customHeight="1">
      <c r="A2432" s="41"/>
      <c r="B2432" s="42"/>
      <c r="C2432" s="216" t="s">
        <v>2553</v>
      </c>
      <c r="D2432" s="216" t="s">
        <v>227</v>
      </c>
      <c r="E2432" s="217" t="s">
        <v>2554</v>
      </c>
      <c r="F2432" s="218" t="s">
        <v>2555</v>
      </c>
      <c r="G2432" s="219" t="s">
        <v>595</v>
      </c>
      <c r="H2432" s="220">
        <v>9</v>
      </c>
      <c r="I2432" s="221"/>
      <c r="J2432" s="222">
        <f>ROUND(I2432*H2432,2)</f>
        <v>0</v>
      </c>
      <c r="K2432" s="218" t="s">
        <v>312</v>
      </c>
      <c r="L2432" s="47"/>
      <c r="M2432" s="223" t="s">
        <v>19</v>
      </c>
      <c r="N2432" s="224" t="s">
        <v>46</v>
      </c>
      <c r="O2432" s="87"/>
      <c r="P2432" s="225">
        <f>O2432*H2432</f>
        <v>0</v>
      </c>
      <c r="Q2432" s="225">
        <v>0.00044000000000000002</v>
      </c>
      <c r="R2432" s="225">
        <f>Q2432*H2432</f>
        <v>0.00396</v>
      </c>
      <c r="S2432" s="225">
        <v>0</v>
      </c>
      <c r="T2432" s="226">
        <f>S2432*H2432</f>
        <v>0</v>
      </c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R2432" s="227" t="s">
        <v>231</v>
      </c>
      <c r="AT2432" s="227" t="s">
        <v>227</v>
      </c>
      <c r="AU2432" s="227" t="s">
        <v>93</v>
      </c>
      <c r="AY2432" s="20" t="s">
        <v>224</v>
      </c>
      <c r="BE2432" s="228">
        <f>IF(N2432="základní",J2432,0)</f>
        <v>0</v>
      </c>
      <c r="BF2432" s="228">
        <f>IF(N2432="snížená",J2432,0)</f>
        <v>0</v>
      </c>
      <c r="BG2432" s="228">
        <f>IF(N2432="zákl. přenesená",J2432,0)</f>
        <v>0</v>
      </c>
      <c r="BH2432" s="228">
        <f>IF(N2432="sníž. přenesená",J2432,0)</f>
        <v>0</v>
      </c>
      <c r="BI2432" s="228">
        <f>IF(N2432="nulová",J2432,0)</f>
        <v>0</v>
      </c>
      <c r="BJ2432" s="20" t="s">
        <v>93</v>
      </c>
      <c r="BK2432" s="228">
        <f>ROUND(I2432*H2432,2)</f>
        <v>0</v>
      </c>
      <c r="BL2432" s="20" t="s">
        <v>231</v>
      </c>
      <c r="BM2432" s="227" t="s">
        <v>2556</v>
      </c>
    </row>
    <row r="2433" s="2" customFormat="1">
      <c r="A2433" s="41"/>
      <c r="B2433" s="42"/>
      <c r="C2433" s="43"/>
      <c r="D2433" s="267" t="s">
        <v>314</v>
      </c>
      <c r="E2433" s="43"/>
      <c r="F2433" s="268" t="s">
        <v>2557</v>
      </c>
      <c r="G2433" s="43"/>
      <c r="H2433" s="43"/>
      <c r="I2433" s="269"/>
      <c r="J2433" s="43"/>
      <c r="K2433" s="43"/>
      <c r="L2433" s="47"/>
      <c r="M2433" s="270"/>
      <c r="N2433" s="271"/>
      <c r="O2433" s="87"/>
      <c r="P2433" s="87"/>
      <c r="Q2433" s="87"/>
      <c r="R2433" s="87"/>
      <c r="S2433" s="87"/>
      <c r="T2433" s="88"/>
      <c r="U2433" s="41"/>
      <c r="V2433" s="41"/>
      <c r="W2433" s="41"/>
      <c r="X2433" s="41"/>
      <c r="Y2433" s="41"/>
      <c r="Z2433" s="41"/>
      <c r="AA2433" s="41"/>
      <c r="AB2433" s="41"/>
      <c r="AC2433" s="41"/>
      <c r="AD2433" s="41"/>
      <c r="AE2433" s="41"/>
      <c r="AT2433" s="20" t="s">
        <v>314</v>
      </c>
      <c r="AU2433" s="20" t="s">
        <v>93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2558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254</v>
      </c>
      <c r="G2435" s="230"/>
      <c r="H2435" s="234">
        <v>8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4" customFormat="1">
      <c r="A2436" s="14"/>
      <c r="B2436" s="246"/>
      <c r="C2436" s="247"/>
      <c r="D2436" s="231" t="s">
        <v>268</v>
      </c>
      <c r="E2436" s="248" t="s">
        <v>19</v>
      </c>
      <c r="F2436" s="249" t="s">
        <v>2559</v>
      </c>
      <c r="G2436" s="247"/>
      <c r="H2436" s="248" t="s">
        <v>19</v>
      </c>
      <c r="I2436" s="250"/>
      <c r="J2436" s="247"/>
      <c r="K2436" s="247"/>
      <c r="L2436" s="251"/>
      <c r="M2436" s="252"/>
      <c r="N2436" s="253"/>
      <c r="O2436" s="253"/>
      <c r="P2436" s="253"/>
      <c r="Q2436" s="253"/>
      <c r="R2436" s="253"/>
      <c r="S2436" s="253"/>
      <c r="T2436" s="25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5" t="s">
        <v>268</v>
      </c>
      <c r="AU2436" s="255" t="s">
        <v>93</v>
      </c>
      <c r="AV2436" s="14" t="s">
        <v>82</v>
      </c>
      <c r="AW2436" s="14" t="s">
        <v>34</v>
      </c>
      <c r="AX2436" s="14" t="s">
        <v>74</v>
      </c>
      <c r="AY2436" s="255" t="s">
        <v>224</v>
      </c>
    </row>
    <row r="2437" s="13" customFormat="1">
      <c r="A2437" s="13"/>
      <c r="B2437" s="229"/>
      <c r="C2437" s="230"/>
      <c r="D2437" s="231" t="s">
        <v>268</v>
      </c>
      <c r="E2437" s="232" t="s">
        <v>19</v>
      </c>
      <c r="F2437" s="233" t="s">
        <v>82</v>
      </c>
      <c r="G2437" s="230"/>
      <c r="H2437" s="234">
        <v>1</v>
      </c>
      <c r="I2437" s="235"/>
      <c r="J2437" s="230"/>
      <c r="K2437" s="230"/>
      <c r="L2437" s="236"/>
      <c r="M2437" s="237"/>
      <c r="N2437" s="238"/>
      <c r="O2437" s="238"/>
      <c r="P2437" s="238"/>
      <c r="Q2437" s="238"/>
      <c r="R2437" s="238"/>
      <c r="S2437" s="238"/>
      <c r="T2437" s="239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0" t="s">
        <v>268</v>
      </c>
      <c r="AU2437" s="240" t="s">
        <v>93</v>
      </c>
      <c r="AV2437" s="13" t="s">
        <v>93</v>
      </c>
      <c r="AW2437" s="13" t="s">
        <v>34</v>
      </c>
      <c r="AX2437" s="13" t="s">
        <v>74</v>
      </c>
      <c r="AY2437" s="240" t="s">
        <v>224</v>
      </c>
    </row>
    <row r="2438" s="16" customFormat="1">
      <c r="A2438" s="16"/>
      <c r="B2438" s="272"/>
      <c r="C2438" s="273"/>
      <c r="D2438" s="231" t="s">
        <v>268</v>
      </c>
      <c r="E2438" s="274" t="s">
        <v>19</v>
      </c>
      <c r="F2438" s="275" t="s">
        <v>351</v>
      </c>
      <c r="G2438" s="273"/>
      <c r="H2438" s="276">
        <v>9</v>
      </c>
      <c r="I2438" s="277"/>
      <c r="J2438" s="273"/>
      <c r="K2438" s="273"/>
      <c r="L2438" s="278"/>
      <c r="M2438" s="279"/>
      <c r="N2438" s="280"/>
      <c r="O2438" s="280"/>
      <c r="P2438" s="280"/>
      <c r="Q2438" s="280"/>
      <c r="R2438" s="280"/>
      <c r="S2438" s="280"/>
      <c r="T2438" s="281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T2438" s="282" t="s">
        <v>268</v>
      </c>
      <c r="AU2438" s="282" t="s">
        <v>93</v>
      </c>
      <c r="AV2438" s="16" t="s">
        <v>231</v>
      </c>
      <c r="AW2438" s="16" t="s">
        <v>34</v>
      </c>
      <c r="AX2438" s="16" t="s">
        <v>82</v>
      </c>
      <c r="AY2438" s="282" t="s">
        <v>224</v>
      </c>
    </row>
    <row r="2439" s="2" customFormat="1" ht="24.15" customHeight="1">
      <c r="A2439" s="41"/>
      <c r="B2439" s="42"/>
      <c r="C2439" s="286" t="s">
        <v>2560</v>
      </c>
      <c r="D2439" s="286" t="s">
        <v>572</v>
      </c>
      <c r="E2439" s="287" t="s">
        <v>2256</v>
      </c>
      <c r="F2439" s="288" t="s">
        <v>2257</v>
      </c>
      <c r="G2439" s="289" t="s">
        <v>595</v>
      </c>
      <c r="H2439" s="290">
        <v>9</v>
      </c>
      <c r="I2439" s="291"/>
      <c r="J2439" s="292">
        <f>ROUND(I2439*H2439,2)</f>
        <v>0</v>
      </c>
      <c r="K2439" s="288" t="s">
        <v>312</v>
      </c>
      <c r="L2439" s="293"/>
      <c r="M2439" s="294" t="s">
        <v>19</v>
      </c>
      <c r="N2439" s="295" t="s">
        <v>46</v>
      </c>
      <c r="O2439" s="87"/>
      <c r="P2439" s="225">
        <f>O2439*H2439</f>
        <v>0</v>
      </c>
      <c r="Q2439" s="225">
        <v>0.0061999999999999998</v>
      </c>
      <c r="R2439" s="225">
        <f>Q2439*H2439</f>
        <v>0.055799999999999995</v>
      </c>
      <c r="S2439" s="225">
        <v>0</v>
      </c>
      <c r="T2439" s="226">
        <f>S2439*H2439</f>
        <v>0</v>
      </c>
      <c r="U2439" s="41"/>
      <c r="V2439" s="41"/>
      <c r="W2439" s="41"/>
      <c r="X2439" s="41"/>
      <c r="Y2439" s="41"/>
      <c r="Z2439" s="41"/>
      <c r="AA2439" s="41"/>
      <c r="AB2439" s="41"/>
      <c r="AC2439" s="41"/>
      <c r="AD2439" s="41"/>
      <c r="AE2439" s="41"/>
      <c r="AR2439" s="227" t="s">
        <v>254</v>
      </c>
      <c r="AT2439" s="227" t="s">
        <v>572</v>
      </c>
      <c r="AU2439" s="227" t="s">
        <v>93</v>
      </c>
      <c r="AY2439" s="20" t="s">
        <v>224</v>
      </c>
      <c r="BE2439" s="228">
        <f>IF(N2439="základní",J2439,0)</f>
        <v>0</v>
      </c>
      <c r="BF2439" s="228">
        <f>IF(N2439="snížená",J2439,0)</f>
        <v>0</v>
      </c>
      <c r="BG2439" s="228">
        <f>IF(N2439="zákl. přenesená",J2439,0)</f>
        <v>0</v>
      </c>
      <c r="BH2439" s="228">
        <f>IF(N2439="sníž. přenesená",J2439,0)</f>
        <v>0</v>
      </c>
      <c r="BI2439" s="228">
        <f>IF(N2439="nulová",J2439,0)</f>
        <v>0</v>
      </c>
      <c r="BJ2439" s="20" t="s">
        <v>93</v>
      </c>
      <c r="BK2439" s="228">
        <f>ROUND(I2439*H2439,2)</f>
        <v>0</v>
      </c>
      <c r="BL2439" s="20" t="s">
        <v>231</v>
      </c>
      <c r="BM2439" s="227" t="s">
        <v>2561</v>
      </c>
    </row>
    <row r="2440" s="14" customFormat="1">
      <c r="A2440" s="14"/>
      <c r="B2440" s="246"/>
      <c r="C2440" s="247"/>
      <c r="D2440" s="231" t="s">
        <v>268</v>
      </c>
      <c r="E2440" s="248" t="s">
        <v>19</v>
      </c>
      <c r="F2440" s="249" t="s">
        <v>2558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268</v>
      </c>
      <c r="AU2440" s="255" t="s">
        <v>93</v>
      </c>
      <c r="AV2440" s="14" t="s">
        <v>82</v>
      </c>
      <c r="AW2440" s="14" t="s">
        <v>34</v>
      </c>
      <c r="AX2440" s="14" t="s">
        <v>74</v>
      </c>
      <c r="AY2440" s="255" t="s">
        <v>224</v>
      </c>
    </row>
    <row r="2441" s="13" customFormat="1">
      <c r="A2441" s="13"/>
      <c r="B2441" s="229"/>
      <c r="C2441" s="230"/>
      <c r="D2441" s="231" t="s">
        <v>268</v>
      </c>
      <c r="E2441" s="232" t="s">
        <v>19</v>
      </c>
      <c r="F2441" s="233" t="s">
        <v>254</v>
      </c>
      <c r="G2441" s="230"/>
      <c r="H2441" s="234">
        <v>8</v>
      </c>
      <c r="I2441" s="235"/>
      <c r="J2441" s="230"/>
      <c r="K2441" s="230"/>
      <c r="L2441" s="236"/>
      <c r="M2441" s="237"/>
      <c r="N2441" s="238"/>
      <c r="O2441" s="238"/>
      <c r="P2441" s="238"/>
      <c r="Q2441" s="238"/>
      <c r="R2441" s="238"/>
      <c r="S2441" s="238"/>
      <c r="T2441" s="23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0" t="s">
        <v>268</v>
      </c>
      <c r="AU2441" s="240" t="s">
        <v>93</v>
      </c>
      <c r="AV2441" s="13" t="s">
        <v>93</v>
      </c>
      <c r="AW2441" s="13" t="s">
        <v>34</v>
      </c>
      <c r="AX2441" s="13" t="s">
        <v>74</v>
      </c>
      <c r="AY2441" s="240" t="s">
        <v>224</v>
      </c>
    </row>
    <row r="2442" s="14" customFormat="1">
      <c r="A2442" s="14"/>
      <c r="B2442" s="246"/>
      <c r="C2442" s="247"/>
      <c r="D2442" s="231" t="s">
        <v>268</v>
      </c>
      <c r="E2442" s="248" t="s">
        <v>19</v>
      </c>
      <c r="F2442" s="249" t="s">
        <v>2559</v>
      </c>
      <c r="G2442" s="247"/>
      <c r="H2442" s="248" t="s">
        <v>19</v>
      </c>
      <c r="I2442" s="250"/>
      <c r="J2442" s="247"/>
      <c r="K2442" s="247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268</v>
      </c>
      <c r="AU2442" s="255" t="s">
        <v>93</v>
      </c>
      <c r="AV2442" s="14" t="s">
        <v>82</v>
      </c>
      <c r="AW2442" s="14" t="s">
        <v>34</v>
      </c>
      <c r="AX2442" s="14" t="s">
        <v>74</v>
      </c>
      <c r="AY2442" s="255" t="s">
        <v>224</v>
      </c>
    </row>
    <row r="2443" s="13" customFormat="1">
      <c r="A2443" s="13"/>
      <c r="B2443" s="229"/>
      <c r="C2443" s="230"/>
      <c r="D2443" s="231" t="s">
        <v>268</v>
      </c>
      <c r="E2443" s="232" t="s">
        <v>19</v>
      </c>
      <c r="F2443" s="233" t="s">
        <v>82</v>
      </c>
      <c r="G2443" s="230"/>
      <c r="H2443" s="234">
        <v>1</v>
      </c>
      <c r="I2443" s="235"/>
      <c r="J2443" s="230"/>
      <c r="K2443" s="230"/>
      <c r="L2443" s="236"/>
      <c r="M2443" s="237"/>
      <c r="N2443" s="238"/>
      <c r="O2443" s="238"/>
      <c r="P2443" s="238"/>
      <c r="Q2443" s="238"/>
      <c r="R2443" s="238"/>
      <c r="S2443" s="238"/>
      <c r="T2443" s="239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0" t="s">
        <v>268</v>
      </c>
      <c r="AU2443" s="240" t="s">
        <v>93</v>
      </c>
      <c r="AV2443" s="13" t="s">
        <v>93</v>
      </c>
      <c r="AW2443" s="13" t="s">
        <v>34</v>
      </c>
      <c r="AX2443" s="13" t="s">
        <v>74</v>
      </c>
      <c r="AY2443" s="240" t="s">
        <v>224</v>
      </c>
    </row>
    <row r="2444" s="16" customFormat="1">
      <c r="A2444" s="16"/>
      <c r="B2444" s="272"/>
      <c r="C2444" s="273"/>
      <c r="D2444" s="231" t="s">
        <v>268</v>
      </c>
      <c r="E2444" s="274" t="s">
        <v>19</v>
      </c>
      <c r="F2444" s="275" t="s">
        <v>351</v>
      </c>
      <c r="G2444" s="273"/>
      <c r="H2444" s="276">
        <v>9</v>
      </c>
      <c r="I2444" s="277"/>
      <c r="J2444" s="273"/>
      <c r="K2444" s="273"/>
      <c r="L2444" s="278"/>
      <c r="M2444" s="279"/>
      <c r="N2444" s="280"/>
      <c r="O2444" s="280"/>
      <c r="P2444" s="280"/>
      <c r="Q2444" s="280"/>
      <c r="R2444" s="280"/>
      <c r="S2444" s="280"/>
      <c r="T2444" s="281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T2444" s="282" t="s">
        <v>268</v>
      </c>
      <c r="AU2444" s="282" t="s">
        <v>93</v>
      </c>
      <c r="AV2444" s="16" t="s">
        <v>231</v>
      </c>
      <c r="AW2444" s="16" t="s">
        <v>34</v>
      </c>
      <c r="AX2444" s="16" t="s">
        <v>82</v>
      </c>
      <c r="AY2444" s="282" t="s">
        <v>224</v>
      </c>
    </row>
    <row r="2445" s="2" customFormat="1" ht="24.15" customHeight="1">
      <c r="A2445" s="41"/>
      <c r="B2445" s="42"/>
      <c r="C2445" s="216" t="s">
        <v>2562</v>
      </c>
      <c r="D2445" s="216" t="s">
        <v>227</v>
      </c>
      <c r="E2445" s="217" t="s">
        <v>2563</v>
      </c>
      <c r="F2445" s="218" t="s">
        <v>2564</v>
      </c>
      <c r="G2445" s="219" t="s">
        <v>595</v>
      </c>
      <c r="H2445" s="220">
        <v>6</v>
      </c>
      <c r="I2445" s="221"/>
      <c r="J2445" s="222">
        <f>ROUND(I2445*H2445,2)</f>
        <v>0</v>
      </c>
      <c r="K2445" s="218" t="s">
        <v>19</v>
      </c>
      <c r="L2445" s="47"/>
      <c r="M2445" s="223" t="s">
        <v>19</v>
      </c>
      <c r="N2445" s="224" t="s">
        <v>46</v>
      </c>
      <c r="O2445" s="87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7" t="s">
        <v>231</v>
      </c>
      <c r="AT2445" s="227" t="s">
        <v>227</v>
      </c>
      <c r="AU2445" s="227" t="s">
        <v>93</v>
      </c>
      <c r="AY2445" s="20" t="s">
        <v>224</v>
      </c>
      <c r="BE2445" s="228">
        <f>IF(N2445="základní",J2445,0)</f>
        <v>0</v>
      </c>
      <c r="BF2445" s="228">
        <f>IF(N2445="snížená",J2445,0)</f>
        <v>0</v>
      </c>
      <c r="BG2445" s="228">
        <f>IF(N2445="zákl. přenesená",J2445,0)</f>
        <v>0</v>
      </c>
      <c r="BH2445" s="228">
        <f>IF(N2445="sníž. přenesená",J2445,0)</f>
        <v>0</v>
      </c>
      <c r="BI2445" s="228">
        <f>IF(N2445="nulová",J2445,0)</f>
        <v>0</v>
      </c>
      <c r="BJ2445" s="20" t="s">
        <v>93</v>
      </c>
      <c r="BK2445" s="228">
        <f>ROUND(I2445*H2445,2)</f>
        <v>0</v>
      </c>
      <c r="BL2445" s="20" t="s">
        <v>231</v>
      </c>
      <c r="BM2445" s="227" t="s">
        <v>2565</v>
      </c>
    </row>
    <row r="2446" s="2" customFormat="1" ht="24.15" customHeight="1">
      <c r="A2446" s="41"/>
      <c r="B2446" s="42"/>
      <c r="C2446" s="216" t="s">
        <v>2566</v>
      </c>
      <c r="D2446" s="216" t="s">
        <v>227</v>
      </c>
      <c r="E2446" s="217" t="s">
        <v>2567</v>
      </c>
      <c r="F2446" s="218" t="s">
        <v>2568</v>
      </c>
      <c r="G2446" s="219" t="s">
        <v>595</v>
      </c>
      <c r="H2446" s="220">
        <v>1</v>
      </c>
      <c r="I2446" s="221"/>
      <c r="J2446" s="222">
        <f>ROUND(I2446*H2446,2)</f>
        <v>0</v>
      </c>
      <c r="K2446" s="218" t="s">
        <v>19</v>
      </c>
      <c r="L2446" s="47"/>
      <c r="M2446" s="223" t="s">
        <v>19</v>
      </c>
      <c r="N2446" s="224" t="s">
        <v>46</v>
      </c>
      <c r="O2446" s="87"/>
      <c r="P2446" s="225">
        <f>O2446*H2446</f>
        <v>0</v>
      </c>
      <c r="Q2446" s="225">
        <v>0</v>
      </c>
      <c r="R2446" s="225">
        <f>Q2446*H2446</f>
        <v>0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231</v>
      </c>
      <c r="AT2446" s="227" t="s">
        <v>227</v>
      </c>
      <c r="AU2446" s="227" t="s">
        <v>93</v>
      </c>
      <c r="AY2446" s="20" t="s">
        <v>224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93</v>
      </c>
      <c r="BK2446" s="228">
        <f>ROUND(I2446*H2446,2)</f>
        <v>0</v>
      </c>
      <c r="BL2446" s="20" t="s">
        <v>231</v>
      </c>
      <c r="BM2446" s="227" t="s">
        <v>2569</v>
      </c>
    </row>
    <row r="2447" s="2" customFormat="1" ht="37.8" customHeight="1">
      <c r="A2447" s="41"/>
      <c r="B2447" s="42"/>
      <c r="C2447" s="216" t="s">
        <v>2570</v>
      </c>
      <c r="D2447" s="216" t="s">
        <v>227</v>
      </c>
      <c r="E2447" s="217" t="s">
        <v>2571</v>
      </c>
      <c r="F2447" s="218" t="s">
        <v>2572</v>
      </c>
      <c r="G2447" s="219" t="s">
        <v>595</v>
      </c>
      <c r="H2447" s="220">
        <v>18</v>
      </c>
      <c r="I2447" s="221"/>
      <c r="J2447" s="222">
        <f>ROUND(I2447*H2447,2)</f>
        <v>0</v>
      </c>
      <c r="K2447" s="218" t="s">
        <v>19</v>
      </c>
      <c r="L2447" s="47"/>
      <c r="M2447" s="223" t="s">
        <v>19</v>
      </c>
      <c r="N2447" s="224" t="s">
        <v>46</v>
      </c>
      <c r="O2447" s="87"/>
      <c r="P2447" s="225">
        <f>O2447*H2447</f>
        <v>0</v>
      </c>
      <c r="Q2447" s="225">
        <v>0</v>
      </c>
      <c r="R2447" s="225">
        <f>Q2447*H2447</f>
        <v>0</v>
      </c>
      <c r="S2447" s="225">
        <v>0</v>
      </c>
      <c r="T2447" s="226">
        <f>S2447*H2447</f>
        <v>0</v>
      </c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R2447" s="227" t="s">
        <v>231</v>
      </c>
      <c r="AT2447" s="227" t="s">
        <v>227</v>
      </c>
      <c r="AU2447" s="227" t="s">
        <v>93</v>
      </c>
      <c r="AY2447" s="20" t="s">
        <v>224</v>
      </c>
      <c r="BE2447" s="228">
        <f>IF(N2447="základní",J2447,0)</f>
        <v>0</v>
      </c>
      <c r="BF2447" s="228">
        <f>IF(N2447="snížená",J2447,0)</f>
        <v>0</v>
      </c>
      <c r="BG2447" s="228">
        <f>IF(N2447="zákl. přenesená",J2447,0)</f>
        <v>0</v>
      </c>
      <c r="BH2447" s="228">
        <f>IF(N2447="sníž. přenesená",J2447,0)</f>
        <v>0</v>
      </c>
      <c r="BI2447" s="228">
        <f>IF(N2447="nulová",J2447,0)</f>
        <v>0</v>
      </c>
      <c r="BJ2447" s="20" t="s">
        <v>93</v>
      </c>
      <c r="BK2447" s="228">
        <f>ROUND(I2447*H2447,2)</f>
        <v>0</v>
      </c>
      <c r="BL2447" s="20" t="s">
        <v>231</v>
      </c>
      <c r="BM2447" s="227" t="s">
        <v>2573</v>
      </c>
    </row>
    <row r="2448" s="2" customFormat="1" ht="37.8" customHeight="1">
      <c r="A2448" s="41"/>
      <c r="B2448" s="42"/>
      <c r="C2448" s="216" t="s">
        <v>2574</v>
      </c>
      <c r="D2448" s="216" t="s">
        <v>227</v>
      </c>
      <c r="E2448" s="217" t="s">
        <v>2230</v>
      </c>
      <c r="F2448" s="218" t="s">
        <v>2231</v>
      </c>
      <c r="G2448" s="219" t="s">
        <v>595</v>
      </c>
      <c r="H2448" s="220">
        <v>1</v>
      </c>
      <c r="I2448" s="221"/>
      <c r="J2448" s="222">
        <f>ROUND(I2448*H2448,2)</f>
        <v>0</v>
      </c>
      <c r="K2448" s="218" t="s">
        <v>312</v>
      </c>
      <c r="L2448" s="47"/>
      <c r="M2448" s="223" t="s">
        <v>19</v>
      </c>
      <c r="N2448" s="224" t="s">
        <v>46</v>
      </c>
      <c r="O2448" s="87"/>
      <c r="P2448" s="225">
        <f>O2448*H2448</f>
        <v>0</v>
      </c>
      <c r="Q2448" s="225">
        <v>3.0000000000000001E-05</v>
      </c>
      <c r="R2448" s="225">
        <f>Q2448*H2448</f>
        <v>3.0000000000000001E-05</v>
      </c>
      <c r="S2448" s="225">
        <v>0</v>
      </c>
      <c r="T2448" s="226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7" t="s">
        <v>231</v>
      </c>
      <c r="AT2448" s="227" t="s">
        <v>227</v>
      </c>
      <c r="AU2448" s="227" t="s">
        <v>93</v>
      </c>
      <c r="AY2448" s="20" t="s">
        <v>224</v>
      </c>
      <c r="BE2448" s="228">
        <f>IF(N2448="základní",J2448,0)</f>
        <v>0</v>
      </c>
      <c r="BF2448" s="228">
        <f>IF(N2448="snížená",J2448,0)</f>
        <v>0</v>
      </c>
      <c r="BG2448" s="228">
        <f>IF(N2448="zákl. přenesená",J2448,0)</f>
        <v>0</v>
      </c>
      <c r="BH2448" s="228">
        <f>IF(N2448="sníž. přenesená",J2448,0)</f>
        <v>0</v>
      </c>
      <c r="BI2448" s="228">
        <f>IF(N2448="nulová",J2448,0)</f>
        <v>0</v>
      </c>
      <c r="BJ2448" s="20" t="s">
        <v>93</v>
      </c>
      <c r="BK2448" s="228">
        <f>ROUND(I2448*H2448,2)</f>
        <v>0</v>
      </c>
      <c r="BL2448" s="20" t="s">
        <v>231</v>
      </c>
      <c r="BM2448" s="227" t="s">
        <v>2575</v>
      </c>
    </row>
    <row r="2449" s="2" customFormat="1">
      <c r="A2449" s="41"/>
      <c r="B2449" s="42"/>
      <c r="C2449" s="43"/>
      <c r="D2449" s="267" t="s">
        <v>314</v>
      </c>
      <c r="E2449" s="43"/>
      <c r="F2449" s="268" t="s">
        <v>2233</v>
      </c>
      <c r="G2449" s="43"/>
      <c r="H2449" s="43"/>
      <c r="I2449" s="269"/>
      <c r="J2449" s="43"/>
      <c r="K2449" s="43"/>
      <c r="L2449" s="47"/>
      <c r="M2449" s="270"/>
      <c r="N2449" s="271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T2449" s="20" t="s">
        <v>314</v>
      </c>
      <c r="AU2449" s="20" t="s">
        <v>93</v>
      </c>
    </row>
    <row r="2450" s="14" customFormat="1">
      <c r="A2450" s="14"/>
      <c r="B2450" s="246"/>
      <c r="C2450" s="247"/>
      <c r="D2450" s="231" t="s">
        <v>268</v>
      </c>
      <c r="E2450" s="248" t="s">
        <v>19</v>
      </c>
      <c r="F2450" s="249" t="s">
        <v>2576</v>
      </c>
      <c r="G2450" s="247"/>
      <c r="H2450" s="248" t="s">
        <v>19</v>
      </c>
      <c r="I2450" s="250"/>
      <c r="J2450" s="247"/>
      <c r="K2450" s="247"/>
      <c r="L2450" s="251"/>
      <c r="M2450" s="252"/>
      <c r="N2450" s="253"/>
      <c r="O2450" s="253"/>
      <c r="P2450" s="253"/>
      <c r="Q2450" s="253"/>
      <c r="R2450" s="253"/>
      <c r="S2450" s="253"/>
      <c r="T2450" s="25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5" t="s">
        <v>268</v>
      </c>
      <c r="AU2450" s="255" t="s">
        <v>93</v>
      </c>
      <c r="AV2450" s="14" t="s">
        <v>82</v>
      </c>
      <c r="AW2450" s="14" t="s">
        <v>34</v>
      </c>
      <c r="AX2450" s="14" t="s">
        <v>74</v>
      </c>
      <c r="AY2450" s="255" t="s">
        <v>224</v>
      </c>
    </row>
    <row r="2451" s="13" customFormat="1">
      <c r="A2451" s="13"/>
      <c r="B2451" s="229"/>
      <c r="C2451" s="230"/>
      <c r="D2451" s="231" t="s">
        <v>268</v>
      </c>
      <c r="E2451" s="232" t="s">
        <v>19</v>
      </c>
      <c r="F2451" s="233" t="s">
        <v>82</v>
      </c>
      <c r="G2451" s="230"/>
      <c r="H2451" s="234">
        <v>1</v>
      </c>
      <c r="I2451" s="235"/>
      <c r="J2451" s="230"/>
      <c r="K2451" s="230"/>
      <c r="L2451" s="236"/>
      <c r="M2451" s="237"/>
      <c r="N2451" s="238"/>
      <c r="O2451" s="238"/>
      <c r="P2451" s="238"/>
      <c r="Q2451" s="238"/>
      <c r="R2451" s="238"/>
      <c r="S2451" s="238"/>
      <c r="T2451" s="239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0" t="s">
        <v>268</v>
      </c>
      <c r="AU2451" s="240" t="s">
        <v>93</v>
      </c>
      <c r="AV2451" s="13" t="s">
        <v>93</v>
      </c>
      <c r="AW2451" s="13" t="s">
        <v>34</v>
      </c>
      <c r="AX2451" s="13" t="s">
        <v>82</v>
      </c>
      <c r="AY2451" s="240" t="s">
        <v>224</v>
      </c>
    </row>
    <row r="2452" s="2" customFormat="1" ht="24.15" customHeight="1">
      <c r="A2452" s="41"/>
      <c r="B2452" s="42"/>
      <c r="C2452" s="286" t="s">
        <v>2577</v>
      </c>
      <c r="D2452" s="286" t="s">
        <v>572</v>
      </c>
      <c r="E2452" s="287" t="s">
        <v>2578</v>
      </c>
      <c r="F2452" s="288" t="s">
        <v>2579</v>
      </c>
      <c r="G2452" s="289" t="s">
        <v>595</v>
      </c>
      <c r="H2452" s="290">
        <v>1</v>
      </c>
      <c r="I2452" s="291"/>
      <c r="J2452" s="292">
        <f>ROUND(I2452*H2452,2)</f>
        <v>0</v>
      </c>
      <c r="K2452" s="288" t="s">
        <v>19</v>
      </c>
      <c r="L2452" s="293"/>
      <c r="M2452" s="294" t="s">
        <v>19</v>
      </c>
      <c r="N2452" s="295" t="s">
        <v>46</v>
      </c>
      <c r="O2452" s="87"/>
      <c r="P2452" s="225">
        <f>O2452*H2452</f>
        <v>0</v>
      </c>
      <c r="Q2452" s="225">
        <v>0.00089999999999999998</v>
      </c>
      <c r="R2452" s="225">
        <f>Q2452*H2452</f>
        <v>0.00089999999999999998</v>
      </c>
      <c r="S2452" s="225">
        <v>0</v>
      </c>
      <c r="T2452" s="226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7" t="s">
        <v>254</v>
      </c>
      <c r="AT2452" s="227" t="s">
        <v>572</v>
      </c>
      <c r="AU2452" s="227" t="s">
        <v>93</v>
      </c>
      <c r="AY2452" s="20" t="s">
        <v>224</v>
      </c>
      <c r="BE2452" s="228">
        <f>IF(N2452="základní",J2452,0)</f>
        <v>0</v>
      </c>
      <c r="BF2452" s="228">
        <f>IF(N2452="snížená",J2452,0)</f>
        <v>0</v>
      </c>
      <c r="BG2452" s="228">
        <f>IF(N2452="zákl. přenesená",J2452,0)</f>
        <v>0</v>
      </c>
      <c r="BH2452" s="228">
        <f>IF(N2452="sníž. přenesená",J2452,0)</f>
        <v>0</v>
      </c>
      <c r="BI2452" s="228">
        <f>IF(N2452="nulová",J2452,0)</f>
        <v>0</v>
      </c>
      <c r="BJ2452" s="20" t="s">
        <v>93</v>
      </c>
      <c r="BK2452" s="228">
        <f>ROUND(I2452*H2452,2)</f>
        <v>0</v>
      </c>
      <c r="BL2452" s="20" t="s">
        <v>231</v>
      </c>
      <c r="BM2452" s="227" t="s">
        <v>2580</v>
      </c>
    </row>
    <row r="2453" s="12" customFormat="1" ht="22.8" customHeight="1">
      <c r="A2453" s="12"/>
      <c r="B2453" s="200"/>
      <c r="C2453" s="201"/>
      <c r="D2453" s="202" t="s">
        <v>73</v>
      </c>
      <c r="E2453" s="214" t="s">
        <v>2581</v>
      </c>
      <c r="F2453" s="214" t="s">
        <v>2582</v>
      </c>
      <c r="G2453" s="201"/>
      <c r="H2453" s="201"/>
      <c r="I2453" s="204"/>
      <c r="J2453" s="215">
        <f>BK2453</f>
        <v>0</v>
      </c>
      <c r="K2453" s="201"/>
      <c r="L2453" s="206"/>
      <c r="M2453" s="207"/>
      <c r="N2453" s="208"/>
      <c r="O2453" s="208"/>
      <c r="P2453" s="209">
        <f>SUM(P2454:P2455)</f>
        <v>0</v>
      </c>
      <c r="Q2453" s="208"/>
      <c r="R2453" s="209">
        <f>SUM(R2454:R2455)</f>
        <v>0</v>
      </c>
      <c r="S2453" s="208"/>
      <c r="T2453" s="210">
        <f>SUM(T2454:T2455)</f>
        <v>0</v>
      </c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R2453" s="211" t="s">
        <v>82</v>
      </c>
      <c r="AT2453" s="212" t="s">
        <v>73</v>
      </c>
      <c r="AU2453" s="212" t="s">
        <v>82</v>
      </c>
      <c r="AY2453" s="211" t="s">
        <v>224</v>
      </c>
      <c r="BK2453" s="213">
        <f>SUM(BK2454:BK2455)</f>
        <v>0</v>
      </c>
    </row>
    <row r="2454" s="2" customFormat="1" ht="78" customHeight="1">
      <c r="A2454" s="41"/>
      <c r="B2454" s="42"/>
      <c r="C2454" s="216" t="s">
        <v>2583</v>
      </c>
      <c r="D2454" s="216" t="s">
        <v>227</v>
      </c>
      <c r="E2454" s="217" t="s">
        <v>2584</v>
      </c>
      <c r="F2454" s="218" t="s">
        <v>2585</v>
      </c>
      <c r="G2454" s="219" t="s">
        <v>371</v>
      </c>
      <c r="H2454" s="220">
        <v>10787.575999999999</v>
      </c>
      <c r="I2454" s="221"/>
      <c r="J2454" s="222">
        <f>ROUND(I2454*H2454,2)</f>
        <v>0</v>
      </c>
      <c r="K2454" s="218" t="s">
        <v>312</v>
      </c>
      <c r="L2454" s="47"/>
      <c r="M2454" s="223" t="s">
        <v>19</v>
      </c>
      <c r="N2454" s="224" t="s">
        <v>46</v>
      </c>
      <c r="O2454" s="87"/>
      <c r="P2454" s="225">
        <f>O2454*H2454</f>
        <v>0</v>
      </c>
      <c r="Q2454" s="225">
        <v>0</v>
      </c>
      <c r="R2454" s="225">
        <f>Q2454*H2454</f>
        <v>0</v>
      </c>
      <c r="S2454" s="225">
        <v>0</v>
      </c>
      <c r="T2454" s="226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27" t="s">
        <v>231</v>
      </c>
      <c r="AT2454" s="227" t="s">
        <v>227</v>
      </c>
      <c r="AU2454" s="227" t="s">
        <v>93</v>
      </c>
      <c r="AY2454" s="20" t="s">
        <v>224</v>
      </c>
      <c r="BE2454" s="228">
        <f>IF(N2454="základní",J2454,0)</f>
        <v>0</v>
      </c>
      <c r="BF2454" s="228">
        <f>IF(N2454="snížená",J2454,0)</f>
        <v>0</v>
      </c>
      <c r="BG2454" s="228">
        <f>IF(N2454="zákl. přenesená",J2454,0)</f>
        <v>0</v>
      </c>
      <c r="BH2454" s="228">
        <f>IF(N2454="sníž. přenesená",J2454,0)</f>
        <v>0</v>
      </c>
      <c r="BI2454" s="228">
        <f>IF(N2454="nulová",J2454,0)</f>
        <v>0</v>
      </c>
      <c r="BJ2454" s="20" t="s">
        <v>93</v>
      </c>
      <c r="BK2454" s="228">
        <f>ROUND(I2454*H2454,2)</f>
        <v>0</v>
      </c>
      <c r="BL2454" s="20" t="s">
        <v>231</v>
      </c>
      <c r="BM2454" s="227" t="s">
        <v>2586</v>
      </c>
    </row>
    <row r="2455" s="2" customFormat="1">
      <c r="A2455" s="41"/>
      <c r="B2455" s="42"/>
      <c r="C2455" s="43"/>
      <c r="D2455" s="267" t="s">
        <v>314</v>
      </c>
      <c r="E2455" s="43"/>
      <c r="F2455" s="268" t="s">
        <v>2587</v>
      </c>
      <c r="G2455" s="43"/>
      <c r="H2455" s="43"/>
      <c r="I2455" s="269"/>
      <c r="J2455" s="43"/>
      <c r="K2455" s="43"/>
      <c r="L2455" s="47"/>
      <c r="M2455" s="270"/>
      <c r="N2455" s="271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314</v>
      </c>
      <c r="AU2455" s="20" t="s">
        <v>93</v>
      </c>
    </row>
    <row r="2456" s="12" customFormat="1" ht="25.92" customHeight="1">
      <c r="A2456" s="12"/>
      <c r="B2456" s="200"/>
      <c r="C2456" s="201"/>
      <c r="D2456" s="202" t="s">
        <v>73</v>
      </c>
      <c r="E2456" s="203" t="s">
        <v>2588</v>
      </c>
      <c r="F2456" s="203" t="s">
        <v>2589</v>
      </c>
      <c r="G2456" s="201"/>
      <c r="H2456" s="201"/>
      <c r="I2456" s="204"/>
      <c r="J2456" s="205">
        <f>BK2456</f>
        <v>0</v>
      </c>
      <c r="K2456" s="201"/>
      <c r="L2456" s="206"/>
      <c r="M2456" s="207"/>
      <c r="N2456" s="208"/>
      <c r="O2456" s="208"/>
      <c r="P2456" s="209">
        <f>P2457+P2625+P2954+P3192+P3201+P3232+P3436+P3523+P3657+P3725+P3770+P3811+P3852+P3854+P3911+P4036+P4086+P4447+P4456</f>
        <v>0</v>
      </c>
      <c r="Q2456" s="208"/>
      <c r="R2456" s="209">
        <f>R2457+R2625+R2954+R3192+R3201+R3232+R3436+R3523+R3657+R3725+R3770+R3811+R3852+R3854+R3911+R4036+R4086+R4447+R4456</f>
        <v>363.62203797000001</v>
      </c>
      <c r="S2456" s="208"/>
      <c r="T2456" s="210">
        <f>T2457+T2625+T2954+T3192+T3201+T3232+T3436+T3523+T3657+T3725+T3770+T3811+T3852+T3854+T3911+T4036+T4086+T4447+T4456</f>
        <v>0</v>
      </c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R2456" s="211" t="s">
        <v>93</v>
      </c>
      <c r="AT2456" s="212" t="s">
        <v>73</v>
      </c>
      <c r="AU2456" s="212" t="s">
        <v>74</v>
      </c>
      <c r="AY2456" s="211" t="s">
        <v>224</v>
      </c>
      <c r="BK2456" s="213">
        <f>BK2457+BK2625+BK2954+BK3192+BK3201+BK3232+BK3436+BK3523+BK3657+BK3725+BK3770+BK3811+BK3852+BK3854+BK3911+BK4036+BK4086+BK4447+BK4456</f>
        <v>0</v>
      </c>
    </row>
    <row r="2457" s="12" customFormat="1" ht="22.8" customHeight="1">
      <c r="A2457" s="12"/>
      <c r="B2457" s="200"/>
      <c r="C2457" s="201"/>
      <c r="D2457" s="202" t="s">
        <v>73</v>
      </c>
      <c r="E2457" s="214" t="s">
        <v>2590</v>
      </c>
      <c r="F2457" s="214" t="s">
        <v>2591</v>
      </c>
      <c r="G2457" s="201"/>
      <c r="H2457" s="201"/>
      <c r="I2457" s="204"/>
      <c r="J2457" s="215">
        <f>BK2457</f>
        <v>0</v>
      </c>
      <c r="K2457" s="201"/>
      <c r="L2457" s="206"/>
      <c r="M2457" s="207"/>
      <c r="N2457" s="208"/>
      <c r="O2457" s="208"/>
      <c r="P2457" s="209">
        <f>SUM(P2458:P2624)</f>
        <v>0</v>
      </c>
      <c r="Q2457" s="208"/>
      <c r="R2457" s="209">
        <f>SUM(R2458:R2624)</f>
        <v>13.204449859999999</v>
      </c>
      <c r="S2457" s="208"/>
      <c r="T2457" s="210">
        <f>SUM(T2458:T2624)</f>
        <v>0</v>
      </c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R2457" s="211" t="s">
        <v>93</v>
      </c>
      <c r="AT2457" s="212" t="s">
        <v>73</v>
      </c>
      <c r="AU2457" s="212" t="s">
        <v>82</v>
      </c>
      <c r="AY2457" s="211" t="s">
        <v>224</v>
      </c>
      <c r="BK2457" s="213">
        <f>SUM(BK2458:BK2624)</f>
        <v>0</v>
      </c>
    </row>
    <row r="2458" s="2" customFormat="1" ht="37.8" customHeight="1">
      <c r="A2458" s="41"/>
      <c r="B2458" s="42"/>
      <c r="C2458" s="216" t="s">
        <v>2592</v>
      </c>
      <c r="D2458" s="216" t="s">
        <v>227</v>
      </c>
      <c r="E2458" s="217" t="s">
        <v>2593</v>
      </c>
      <c r="F2458" s="218" t="s">
        <v>2594</v>
      </c>
      <c r="G2458" s="219" t="s">
        <v>266</v>
      </c>
      <c r="H2458" s="220">
        <v>2.044</v>
      </c>
      <c r="I2458" s="221"/>
      <c r="J2458" s="222">
        <f>ROUND(I2458*H2458,2)</f>
        <v>0</v>
      </c>
      <c r="K2458" s="218" t="s">
        <v>312</v>
      </c>
      <c r="L2458" s="47"/>
      <c r="M2458" s="223" t="s">
        <v>19</v>
      </c>
      <c r="N2458" s="224" t="s">
        <v>46</v>
      </c>
      <c r="O2458" s="87"/>
      <c r="P2458" s="225">
        <f>O2458*H2458</f>
        <v>0</v>
      </c>
      <c r="Q2458" s="225">
        <v>0</v>
      </c>
      <c r="R2458" s="225">
        <f>Q2458*H2458</f>
        <v>0</v>
      </c>
      <c r="S2458" s="225">
        <v>0</v>
      </c>
      <c r="T2458" s="226">
        <f>S2458*H2458</f>
        <v>0</v>
      </c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R2458" s="227" t="s">
        <v>544</v>
      </c>
      <c r="AT2458" s="227" t="s">
        <v>227</v>
      </c>
      <c r="AU2458" s="227" t="s">
        <v>93</v>
      </c>
      <c r="AY2458" s="20" t="s">
        <v>224</v>
      </c>
      <c r="BE2458" s="228">
        <f>IF(N2458="základní",J2458,0)</f>
        <v>0</v>
      </c>
      <c r="BF2458" s="228">
        <f>IF(N2458="snížená",J2458,0)</f>
        <v>0</v>
      </c>
      <c r="BG2458" s="228">
        <f>IF(N2458="zákl. přenesená",J2458,0)</f>
        <v>0</v>
      </c>
      <c r="BH2458" s="228">
        <f>IF(N2458="sníž. přenesená",J2458,0)</f>
        <v>0</v>
      </c>
      <c r="BI2458" s="228">
        <f>IF(N2458="nulová",J2458,0)</f>
        <v>0</v>
      </c>
      <c r="BJ2458" s="20" t="s">
        <v>93</v>
      </c>
      <c r="BK2458" s="228">
        <f>ROUND(I2458*H2458,2)</f>
        <v>0</v>
      </c>
      <c r="BL2458" s="20" t="s">
        <v>544</v>
      </c>
      <c r="BM2458" s="227" t="s">
        <v>2595</v>
      </c>
    </row>
    <row r="2459" s="2" customFormat="1">
      <c r="A2459" s="41"/>
      <c r="B2459" s="42"/>
      <c r="C2459" s="43"/>
      <c r="D2459" s="267" t="s">
        <v>314</v>
      </c>
      <c r="E2459" s="43"/>
      <c r="F2459" s="268" t="s">
        <v>2596</v>
      </c>
      <c r="G2459" s="43"/>
      <c r="H2459" s="43"/>
      <c r="I2459" s="269"/>
      <c r="J2459" s="43"/>
      <c r="K2459" s="43"/>
      <c r="L2459" s="47"/>
      <c r="M2459" s="270"/>
      <c r="N2459" s="271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314</v>
      </c>
      <c r="AU2459" s="20" t="s">
        <v>93</v>
      </c>
    </row>
    <row r="2460" s="14" customFormat="1">
      <c r="A2460" s="14"/>
      <c r="B2460" s="246"/>
      <c r="C2460" s="247"/>
      <c r="D2460" s="231" t="s">
        <v>268</v>
      </c>
      <c r="E2460" s="248" t="s">
        <v>19</v>
      </c>
      <c r="F2460" s="249" t="s">
        <v>1392</v>
      </c>
      <c r="G2460" s="247"/>
      <c r="H2460" s="248" t="s">
        <v>19</v>
      </c>
      <c r="I2460" s="250"/>
      <c r="J2460" s="247"/>
      <c r="K2460" s="247"/>
      <c r="L2460" s="251"/>
      <c r="M2460" s="252"/>
      <c r="N2460" s="253"/>
      <c r="O2460" s="253"/>
      <c r="P2460" s="253"/>
      <c r="Q2460" s="253"/>
      <c r="R2460" s="253"/>
      <c r="S2460" s="253"/>
      <c r="T2460" s="25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5" t="s">
        <v>268</v>
      </c>
      <c r="AU2460" s="255" t="s">
        <v>93</v>
      </c>
      <c r="AV2460" s="14" t="s">
        <v>82</v>
      </c>
      <c r="AW2460" s="14" t="s">
        <v>34</v>
      </c>
      <c r="AX2460" s="14" t="s">
        <v>74</v>
      </c>
      <c r="AY2460" s="255" t="s">
        <v>224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1393</v>
      </c>
      <c r="G2461" s="230"/>
      <c r="H2461" s="234">
        <v>2.044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82</v>
      </c>
      <c r="AY2461" s="240" t="s">
        <v>224</v>
      </c>
    </row>
    <row r="2462" s="2" customFormat="1" ht="16.5" customHeight="1">
      <c r="A2462" s="41"/>
      <c r="B2462" s="42"/>
      <c r="C2462" s="286" t="s">
        <v>2597</v>
      </c>
      <c r="D2462" s="286" t="s">
        <v>572</v>
      </c>
      <c r="E2462" s="287" t="s">
        <v>2598</v>
      </c>
      <c r="F2462" s="288" t="s">
        <v>2599</v>
      </c>
      <c r="G2462" s="289" t="s">
        <v>371</v>
      </c>
      <c r="H2462" s="290">
        <v>0.001</v>
      </c>
      <c r="I2462" s="291"/>
      <c r="J2462" s="292">
        <f>ROUND(I2462*H2462,2)</f>
        <v>0</v>
      </c>
      <c r="K2462" s="288" t="s">
        <v>312</v>
      </c>
      <c r="L2462" s="293"/>
      <c r="M2462" s="294" t="s">
        <v>19</v>
      </c>
      <c r="N2462" s="295" t="s">
        <v>46</v>
      </c>
      <c r="O2462" s="87"/>
      <c r="P2462" s="225">
        <f>O2462*H2462</f>
        <v>0</v>
      </c>
      <c r="Q2462" s="225">
        <v>1</v>
      </c>
      <c r="R2462" s="225">
        <f>Q2462*H2462</f>
        <v>0.001</v>
      </c>
      <c r="S2462" s="225">
        <v>0</v>
      </c>
      <c r="T2462" s="226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7" t="s">
        <v>643</v>
      </c>
      <c r="AT2462" s="227" t="s">
        <v>572</v>
      </c>
      <c r="AU2462" s="227" t="s">
        <v>93</v>
      </c>
      <c r="AY2462" s="20" t="s">
        <v>224</v>
      </c>
      <c r="BE2462" s="228">
        <f>IF(N2462="základní",J2462,0)</f>
        <v>0</v>
      </c>
      <c r="BF2462" s="228">
        <f>IF(N2462="snížená",J2462,0)</f>
        <v>0</v>
      </c>
      <c r="BG2462" s="228">
        <f>IF(N2462="zákl. přenesená",J2462,0)</f>
        <v>0</v>
      </c>
      <c r="BH2462" s="228">
        <f>IF(N2462="sníž. přenesená",J2462,0)</f>
        <v>0</v>
      </c>
      <c r="BI2462" s="228">
        <f>IF(N2462="nulová",J2462,0)</f>
        <v>0</v>
      </c>
      <c r="BJ2462" s="20" t="s">
        <v>93</v>
      </c>
      <c r="BK2462" s="228">
        <f>ROUND(I2462*H2462,2)</f>
        <v>0</v>
      </c>
      <c r="BL2462" s="20" t="s">
        <v>544</v>
      </c>
      <c r="BM2462" s="227" t="s">
        <v>2600</v>
      </c>
    </row>
    <row r="2463" s="13" customFormat="1">
      <c r="A2463" s="13"/>
      <c r="B2463" s="229"/>
      <c r="C2463" s="230"/>
      <c r="D2463" s="231" t="s">
        <v>268</v>
      </c>
      <c r="E2463" s="232" t="s">
        <v>19</v>
      </c>
      <c r="F2463" s="233" t="s">
        <v>2601</v>
      </c>
      <c r="G2463" s="230"/>
      <c r="H2463" s="234">
        <v>0.001</v>
      </c>
      <c r="I2463" s="235"/>
      <c r="J2463" s="230"/>
      <c r="K2463" s="230"/>
      <c r="L2463" s="236"/>
      <c r="M2463" s="237"/>
      <c r="N2463" s="238"/>
      <c r="O2463" s="238"/>
      <c r="P2463" s="238"/>
      <c r="Q2463" s="238"/>
      <c r="R2463" s="238"/>
      <c r="S2463" s="238"/>
      <c r="T2463" s="23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0" t="s">
        <v>268</v>
      </c>
      <c r="AU2463" s="240" t="s">
        <v>93</v>
      </c>
      <c r="AV2463" s="13" t="s">
        <v>93</v>
      </c>
      <c r="AW2463" s="13" t="s">
        <v>34</v>
      </c>
      <c r="AX2463" s="13" t="s">
        <v>82</v>
      </c>
      <c r="AY2463" s="240" t="s">
        <v>224</v>
      </c>
    </row>
    <row r="2464" s="2" customFormat="1" ht="33" customHeight="1">
      <c r="A2464" s="41"/>
      <c r="B2464" s="42"/>
      <c r="C2464" s="216" t="s">
        <v>2602</v>
      </c>
      <c r="D2464" s="216" t="s">
        <v>227</v>
      </c>
      <c r="E2464" s="217" t="s">
        <v>2603</v>
      </c>
      <c r="F2464" s="218" t="s">
        <v>2604</v>
      </c>
      <c r="G2464" s="219" t="s">
        <v>266</v>
      </c>
      <c r="H2464" s="220">
        <v>270.28899999999999</v>
      </c>
      <c r="I2464" s="221"/>
      <c r="J2464" s="222">
        <f>ROUND(I2464*H2464,2)</f>
        <v>0</v>
      </c>
      <c r="K2464" s="218" t="s">
        <v>312</v>
      </c>
      <c r="L2464" s="47"/>
      <c r="M2464" s="223" t="s">
        <v>19</v>
      </c>
      <c r="N2464" s="224" t="s">
        <v>46</v>
      </c>
      <c r="O2464" s="87"/>
      <c r="P2464" s="225">
        <f>O2464*H2464</f>
        <v>0</v>
      </c>
      <c r="Q2464" s="225">
        <v>0</v>
      </c>
      <c r="R2464" s="225">
        <f>Q2464*H2464</f>
        <v>0</v>
      </c>
      <c r="S2464" s="225">
        <v>0</v>
      </c>
      <c r="T2464" s="226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7" t="s">
        <v>544</v>
      </c>
      <c r="AT2464" s="227" t="s">
        <v>227</v>
      </c>
      <c r="AU2464" s="227" t="s">
        <v>93</v>
      </c>
      <c r="AY2464" s="20" t="s">
        <v>224</v>
      </c>
      <c r="BE2464" s="228">
        <f>IF(N2464="základní",J2464,0)</f>
        <v>0</v>
      </c>
      <c r="BF2464" s="228">
        <f>IF(N2464="snížená",J2464,0)</f>
        <v>0</v>
      </c>
      <c r="BG2464" s="228">
        <f>IF(N2464="zákl. přenesená",J2464,0)</f>
        <v>0</v>
      </c>
      <c r="BH2464" s="228">
        <f>IF(N2464="sníž. přenesená",J2464,0)</f>
        <v>0</v>
      </c>
      <c r="BI2464" s="228">
        <f>IF(N2464="nulová",J2464,0)</f>
        <v>0</v>
      </c>
      <c r="BJ2464" s="20" t="s">
        <v>93</v>
      </c>
      <c r="BK2464" s="228">
        <f>ROUND(I2464*H2464,2)</f>
        <v>0</v>
      </c>
      <c r="BL2464" s="20" t="s">
        <v>544</v>
      </c>
      <c r="BM2464" s="227" t="s">
        <v>2605</v>
      </c>
    </row>
    <row r="2465" s="2" customFormat="1">
      <c r="A2465" s="41"/>
      <c r="B2465" s="42"/>
      <c r="C2465" s="43"/>
      <c r="D2465" s="267" t="s">
        <v>314</v>
      </c>
      <c r="E2465" s="43"/>
      <c r="F2465" s="268" t="s">
        <v>2606</v>
      </c>
      <c r="G2465" s="43"/>
      <c r="H2465" s="43"/>
      <c r="I2465" s="269"/>
      <c r="J2465" s="43"/>
      <c r="K2465" s="43"/>
      <c r="L2465" s="47"/>
      <c r="M2465" s="270"/>
      <c r="N2465" s="271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314</v>
      </c>
      <c r="AU2465" s="20" t="s">
        <v>93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2607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2608</v>
      </c>
      <c r="G2467" s="230"/>
      <c r="H2467" s="234">
        <v>223.20599999999999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4" customFormat="1">
      <c r="A2468" s="14"/>
      <c r="B2468" s="246"/>
      <c r="C2468" s="247"/>
      <c r="D2468" s="231" t="s">
        <v>268</v>
      </c>
      <c r="E2468" s="248" t="s">
        <v>19</v>
      </c>
      <c r="F2468" s="249" t="s">
        <v>2609</v>
      </c>
      <c r="G2468" s="247"/>
      <c r="H2468" s="248" t="s">
        <v>19</v>
      </c>
      <c r="I2468" s="250"/>
      <c r="J2468" s="247"/>
      <c r="K2468" s="247"/>
      <c r="L2468" s="251"/>
      <c r="M2468" s="252"/>
      <c r="N2468" s="253"/>
      <c r="O2468" s="253"/>
      <c r="P2468" s="253"/>
      <c r="Q2468" s="253"/>
      <c r="R2468" s="253"/>
      <c r="S2468" s="253"/>
      <c r="T2468" s="25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5" t="s">
        <v>268</v>
      </c>
      <c r="AU2468" s="255" t="s">
        <v>93</v>
      </c>
      <c r="AV2468" s="14" t="s">
        <v>82</v>
      </c>
      <c r="AW2468" s="14" t="s">
        <v>34</v>
      </c>
      <c r="AX2468" s="14" t="s">
        <v>74</v>
      </c>
      <c r="AY2468" s="255" t="s">
        <v>224</v>
      </c>
    </row>
    <row r="2469" s="13" customFormat="1">
      <c r="A2469" s="13"/>
      <c r="B2469" s="229"/>
      <c r="C2469" s="230"/>
      <c r="D2469" s="231" t="s">
        <v>268</v>
      </c>
      <c r="E2469" s="232" t="s">
        <v>19</v>
      </c>
      <c r="F2469" s="233" t="s">
        <v>2610</v>
      </c>
      <c r="G2469" s="230"/>
      <c r="H2469" s="234">
        <v>47.082999999999998</v>
      </c>
      <c r="I2469" s="235"/>
      <c r="J2469" s="230"/>
      <c r="K2469" s="230"/>
      <c r="L2469" s="236"/>
      <c r="M2469" s="237"/>
      <c r="N2469" s="238"/>
      <c r="O2469" s="238"/>
      <c r="P2469" s="238"/>
      <c r="Q2469" s="238"/>
      <c r="R2469" s="238"/>
      <c r="S2469" s="238"/>
      <c r="T2469" s="239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0" t="s">
        <v>268</v>
      </c>
      <c r="AU2469" s="240" t="s">
        <v>93</v>
      </c>
      <c r="AV2469" s="13" t="s">
        <v>93</v>
      </c>
      <c r="AW2469" s="13" t="s">
        <v>34</v>
      </c>
      <c r="AX2469" s="13" t="s">
        <v>74</v>
      </c>
      <c r="AY2469" s="240" t="s">
        <v>224</v>
      </c>
    </row>
    <row r="2470" s="16" customFormat="1">
      <c r="A2470" s="16"/>
      <c r="B2470" s="272"/>
      <c r="C2470" s="273"/>
      <c r="D2470" s="231" t="s">
        <v>268</v>
      </c>
      <c r="E2470" s="274" t="s">
        <v>19</v>
      </c>
      <c r="F2470" s="275" t="s">
        <v>351</v>
      </c>
      <c r="G2470" s="273"/>
      <c r="H2470" s="276">
        <v>270.28899999999999</v>
      </c>
      <c r="I2470" s="277"/>
      <c r="J2470" s="273"/>
      <c r="K2470" s="273"/>
      <c r="L2470" s="278"/>
      <c r="M2470" s="279"/>
      <c r="N2470" s="280"/>
      <c r="O2470" s="280"/>
      <c r="P2470" s="280"/>
      <c r="Q2470" s="280"/>
      <c r="R2470" s="280"/>
      <c r="S2470" s="280"/>
      <c r="T2470" s="281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T2470" s="282" t="s">
        <v>268</v>
      </c>
      <c r="AU2470" s="282" t="s">
        <v>93</v>
      </c>
      <c r="AV2470" s="16" t="s">
        <v>231</v>
      </c>
      <c r="AW2470" s="16" t="s">
        <v>34</v>
      </c>
      <c r="AX2470" s="16" t="s">
        <v>82</v>
      </c>
      <c r="AY2470" s="282" t="s">
        <v>224</v>
      </c>
    </row>
    <row r="2471" s="2" customFormat="1" ht="16.5" customHeight="1">
      <c r="A2471" s="41"/>
      <c r="B2471" s="42"/>
      <c r="C2471" s="286" t="s">
        <v>2611</v>
      </c>
      <c r="D2471" s="286" t="s">
        <v>572</v>
      </c>
      <c r="E2471" s="287" t="s">
        <v>2598</v>
      </c>
      <c r="F2471" s="288" t="s">
        <v>2599</v>
      </c>
      <c r="G2471" s="289" t="s">
        <v>371</v>
      </c>
      <c r="H2471" s="290">
        <v>0.095000000000000001</v>
      </c>
      <c r="I2471" s="291"/>
      <c r="J2471" s="292">
        <f>ROUND(I2471*H2471,2)</f>
        <v>0</v>
      </c>
      <c r="K2471" s="288" t="s">
        <v>312</v>
      </c>
      <c r="L2471" s="293"/>
      <c r="M2471" s="294" t="s">
        <v>19</v>
      </c>
      <c r="N2471" s="295" t="s">
        <v>46</v>
      </c>
      <c r="O2471" s="87"/>
      <c r="P2471" s="225">
        <f>O2471*H2471</f>
        <v>0</v>
      </c>
      <c r="Q2471" s="225">
        <v>1</v>
      </c>
      <c r="R2471" s="225">
        <f>Q2471*H2471</f>
        <v>0.095000000000000001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643</v>
      </c>
      <c r="AT2471" s="227" t="s">
        <v>572</v>
      </c>
      <c r="AU2471" s="227" t="s">
        <v>93</v>
      </c>
      <c r="AY2471" s="20" t="s">
        <v>224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93</v>
      </c>
      <c r="BK2471" s="228">
        <f>ROUND(I2471*H2471,2)</f>
        <v>0</v>
      </c>
      <c r="BL2471" s="20" t="s">
        <v>544</v>
      </c>
      <c r="BM2471" s="227" t="s">
        <v>2612</v>
      </c>
    </row>
    <row r="2472" s="13" customFormat="1">
      <c r="A2472" s="13"/>
      <c r="B2472" s="229"/>
      <c r="C2472" s="230"/>
      <c r="D2472" s="231" t="s">
        <v>268</v>
      </c>
      <c r="E2472" s="232" t="s">
        <v>19</v>
      </c>
      <c r="F2472" s="233" t="s">
        <v>2613</v>
      </c>
      <c r="G2472" s="230"/>
      <c r="H2472" s="234">
        <v>0.095000000000000001</v>
      </c>
      <c r="I2472" s="235"/>
      <c r="J2472" s="230"/>
      <c r="K2472" s="230"/>
      <c r="L2472" s="236"/>
      <c r="M2472" s="237"/>
      <c r="N2472" s="238"/>
      <c r="O2472" s="238"/>
      <c r="P2472" s="238"/>
      <c r="Q2472" s="238"/>
      <c r="R2472" s="238"/>
      <c r="S2472" s="238"/>
      <c r="T2472" s="23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0" t="s">
        <v>268</v>
      </c>
      <c r="AU2472" s="240" t="s">
        <v>93</v>
      </c>
      <c r="AV2472" s="13" t="s">
        <v>93</v>
      </c>
      <c r="AW2472" s="13" t="s">
        <v>34</v>
      </c>
      <c r="AX2472" s="13" t="s">
        <v>82</v>
      </c>
      <c r="AY2472" s="240" t="s">
        <v>224</v>
      </c>
    </row>
    <row r="2473" s="2" customFormat="1" ht="24.15" customHeight="1">
      <c r="A2473" s="41"/>
      <c r="B2473" s="42"/>
      <c r="C2473" s="216" t="s">
        <v>2614</v>
      </c>
      <c r="D2473" s="216" t="s">
        <v>227</v>
      </c>
      <c r="E2473" s="217" t="s">
        <v>2615</v>
      </c>
      <c r="F2473" s="218" t="s">
        <v>2616</v>
      </c>
      <c r="G2473" s="219" t="s">
        <v>266</v>
      </c>
      <c r="H2473" s="220">
        <v>2.044</v>
      </c>
      <c r="I2473" s="221"/>
      <c r="J2473" s="222">
        <f>ROUND(I2473*H2473,2)</f>
        <v>0</v>
      </c>
      <c r="K2473" s="218" t="s">
        <v>312</v>
      </c>
      <c r="L2473" s="47"/>
      <c r="M2473" s="223" t="s">
        <v>19</v>
      </c>
      <c r="N2473" s="224" t="s">
        <v>46</v>
      </c>
      <c r="O2473" s="87"/>
      <c r="P2473" s="225">
        <f>O2473*H2473</f>
        <v>0</v>
      </c>
      <c r="Q2473" s="225">
        <v>0.00040000000000000002</v>
      </c>
      <c r="R2473" s="225">
        <f>Q2473*H2473</f>
        <v>0.00081760000000000003</v>
      </c>
      <c r="S2473" s="225">
        <v>0</v>
      </c>
      <c r="T2473" s="226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7" t="s">
        <v>544</v>
      </c>
      <c r="AT2473" s="227" t="s">
        <v>227</v>
      </c>
      <c r="AU2473" s="227" t="s">
        <v>93</v>
      </c>
      <c r="AY2473" s="20" t="s">
        <v>224</v>
      </c>
      <c r="BE2473" s="228">
        <f>IF(N2473="základní",J2473,0)</f>
        <v>0</v>
      </c>
      <c r="BF2473" s="228">
        <f>IF(N2473="snížená",J2473,0)</f>
        <v>0</v>
      </c>
      <c r="BG2473" s="228">
        <f>IF(N2473="zákl. přenesená",J2473,0)</f>
        <v>0</v>
      </c>
      <c r="BH2473" s="228">
        <f>IF(N2473="sníž. přenesená",J2473,0)</f>
        <v>0</v>
      </c>
      <c r="BI2473" s="228">
        <f>IF(N2473="nulová",J2473,0)</f>
        <v>0</v>
      </c>
      <c r="BJ2473" s="20" t="s">
        <v>93</v>
      </c>
      <c r="BK2473" s="228">
        <f>ROUND(I2473*H2473,2)</f>
        <v>0</v>
      </c>
      <c r="BL2473" s="20" t="s">
        <v>544</v>
      </c>
      <c r="BM2473" s="227" t="s">
        <v>2617</v>
      </c>
    </row>
    <row r="2474" s="2" customFormat="1">
      <c r="A2474" s="41"/>
      <c r="B2474" s="42"/>
      <c r="C2474" s="43"/>
      <c r="D2474" s="267" t="s">
        <v>314</v>
      </c>
      <c r="E2474" s="43"/>
      <c r="F2474" s="268" t="s">
        <v>2618</v>
      </c>
      <c r="G2474" s="43"/>
      <c r="H2474" s="43"/>
      <c r="I2474" s="269"/>
      <c r="J2474" s="43"/>
      <c r="K2474" s="43"/>
      <c r="L2474" s="47"/>
      <c r="M2474" s="270"/>
      <c r="N2474" s="271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314</v>
      </c>
      <c r="AU2474" s="20" t="s">
        <v>93</v>
      </c>
    </row>
    <row r="2475" s="14" customFormat="1">
      <c r="A2475" s="14"/>
      <c r="B2475" s="246"/>
      <c r="C2475" s="247"/>
      <c r="D2475" s="231" t="s">
        <v>268</v>
      </c>
      <c r="E2475" s="248" t="s">
        <v>19</v>
      </c>
      <c r="F2475" s="249" t="s">
        <v>1392</v>
      </c>
      <c r="G2475" s="247"/>
      <c r="H2475" s="248" t="s">
        <v>19</v>
      </c>
      <c r="I2475" s="250"/>
      <c r="J2475" s="247"/>
      <c r="K2475" s="247"/>
      <c r="L2475" s="251"/>
      <c r="M2475" s="252"/>
      <c r="N2475" s="253"/>
      <c r="O2475" s="253"/>
      <c r="P2475" s="253"/>
      <c r="Q2475" s="253"/>
      <c r="R2475" s="253"/>
      <c r="S2475" s="253"/>
      <c r="T2475" s="25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5" t="s">
        <v>268</v>
      </c>
      <c r="AU2475" s="255" t="s">
        <v>93</v>
      </c>
      <c r="AV2475" s="14" t="s">
        <v>82</v>
      </c>
      <c r="AW2475" s="14" t="s">
        <v>34</v>
      </c>
      <c r="AX2475" s="14" t="s">
        <v>74</v>
      </c>
      <c r="AY2475" s="255" t="s">
        <v>224</v>
      </c>
    </row>
    <row r="2476" s="13" customFormat="1">
      <c r="A2476" s="13"/>
      <c r="B2476" s="229"/>
      <c r="C2476" s="230"/>
      <c r="D2476" s="231" t="s">
        <v>268</v>
      </c>
      <c r="E2476" s="232" t="s">
        <v>19</v>
      </c>
      <c r="F2476" s="233" t="s">
        <v>1393</v>
      </c>
      <c r="G2476" s="230"/>
      <c r="H2476" s="234">
        <v>2.044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0" t="s">
        <v>268</v>
      </c>
      <c r="AU2476" s="240" t="s">
        <v>93</v>
      </c>
      <c r="AV2476" s="13" t="s">
        <v>93</v>
      </c>
      <c r="AW2476" s="13" t="s">
        <v>34</v>
      </c>
      <c r="AX2476" s="13" t="s">
        <v>82</v>
      </c>
      <c r="AY2476" s="240" t="s">
        <v>224</v>
      </c>
    </row>
    <row r="2477" s="2" customFormat="1" ht="44.25" customHeight="1">
      <c r="A2477" s="41"/>
      <c r="B2477" s="42"/>
      <c r="C2477" s="286" t="s">
        <v>2619</v>
      </c>
      <c r="D2477" s="286" t="s">
        <v>572</v>
      </c>
      <c r="E2477" s="287" t="s">
        <v>2620</v>
      </c>
      <c r="F2477" s="288" t="s">
        <v>2621</v>
      </c>
      <c r="G2477" s="289" t="s">
        <v>266</v>
      </c>
      <c r="H2477" s="290">
        <v>2.351</v>
      </c>
      <c r="I2477" s="291"/>
      <c r="J2477" s="292">
        <f>ROUND(I2477*H2477,2)</f>
        <v>0</v>
      </c>
      <c r="K2477" s="288" t="s">
        <v>312</v>
      </c>
      <c r="L2477" s="293"/>
      <c r="M2477" s="294" t="s">
        <v>19</v>
      </c>
      <c r="N2477" s="295" t="s">
        <v>46</v>
      </c>
      <c r="O2477" s="87"/>
      <c r="P2477" s="225">
        <f>O2477*H2477</f>
        <v>0</v>
      </c>
      <c r="Q2477" s="225">
        <v>0.0048599999999999997</v>
      </c>
      <c r="R2477" s="225">
        <f>Q2477*H2477</f>
        <v>0.01142586</v>
      </c>
      <c r="S2477" s="225">
        <v>0</v>
      </c>
      <c r="T2477" s="226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7" t="s">
        <v>643</v>
      </c>
      <c r="AT2477" s="227" t="s">
        <v>572</v>
      </c>
      <c r="AU2477" s="227" t="s">
        <v>93</v>
      </c>
      <c r="AY2477" s="20" t="s">
        <v>224</v>
      </c>
      <c r="BE2477" s="228">
        <f>IF(N2477="základní",J2477,0)</f>
        <v>0</v>
      </c>
      <c r="BF2477" s="228">
        <f>IF(N2477="snížená",J2477,0)</f>
        <v>0</v>
      </c>
      <c r="BG2477" s="228">
        <f>IF(N2477="zákl. přenesená",J2477,0)</f>
        <v>0</v>
      </c>
      <c r="BH2477" s="228">
        <f>IF(N2477="sníž. přenesená",J2477,0)</f>
        <v>0</v>
      </c>
      <c r="BI2477" s="228">
        <f>IF(N2477="nulová",J2477,0)</f>
        <v>0</v>
      </c>
      <c r="BJ2477" s="20" t="s">
        <v>93</v>
      </c>
      <c r="BK2477" s="228">
        <f>ROUND(I2477*H2477,2)</f>
        <v>0</v>
      </c>
      <c r="BL2477" s="20" t="s">
        <v>544</v>
      </c>
      <c r="BM2477" s="227" t="s">
        <v>2622</v>
      </c>
    </row>
    <row r="2478" s="13" customFormat="1">
      <c r="A2478" s="13"/>
      <c r="B2478" s="229"/>
      <c r="C2478" s="230"/>
      <c r="D2478" s="231" t="s">
        <v>268</v>
      </c>
      <c r="E2478" s="232" t="s">
        <v>19</v>
      </c>
      <c r="F2478" s="233" t="s">
        <v>2623</v>
      </c>
      <c r="G2478" s="230"/>
      <c r="H2478" s="234">
        <v>2.351</v>
      </c>
      <c r="I2478" s="235"/>
      <c r="J2478" s="230"/>
      <c r="K2478" s="230"/>
      <c r="L2478" s="236"/>
      <c r="M2478" s="237"/>
      <c r="N2478" s="238"/>
      <c r="O2478" s="238"/>
      <c r="P2478" s="238"/>
      <c r="Q2478" s="238"/>
      <c r="R2478" s="238"/>
      <c r="S2478" s="238"/>
      <c r="T2478" s="239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0" t="s">
        <v>268</v>
      </c>
      <c r="AU2478" s="240" t="s">
        <v>93</v>
      </c>
      <c r="AV2478" s="13" t="s">
        <v>93</v>
      </c>
      <c r="AW2478" s="13" t="s">
        <v>34</v>
      </c>
      <c r="AX2478" s="13" t="s">
        <v>82</v>
      </c>
      <c r="AY2478" s="240" t="s">
        <v>224</v>
      </c>
    </row>
    <row r="2479" s="2" customFormat="1" ht="24.15" customHeight="1">
      <c r="A2479" s="41"/>
      <c r="B2479" s="42"/>
      <c r="C2479" s="216" t="s">
        <v>2624</v>
      </c>
      <c r="D2479" s="216" t="s">
        <v>227</v>
      </c>
      <c r="E2479" s="217" t="s">
        <v>2625</v>
      </c>
      <c r="F2479" s="218" t="s">
        <v>2626</v>
      </c>
      <c r="G2479" s="219" t="s">
        <v>266</v>
      </c>
      <c r="H2479" s="220">
        <v>270.28899999999999</v>
      </c>
      <c r="I2479" s="221"/>
      <c r="J2479" s="222">
        <f>ROUND(I2479*H2479,2)</f>
        <v>0</v>
      </c>
      <c r="K2479" s="218" t="s">
        <v>312</v>
      </c>
      <c r="L2479" s="47"/>
      <c r="M2479" s="223" t="s">
        <v>19</v>
      </c>
      <c r="N2479" s="224" t="s">
        <v>46</v>
      </c>
      <c r="O2479" s="87"/>
      <c r="P2479" s="225">
        <f>O2479*H2479</f>
        <v>0</v>
      </c>
      <c r="Q2479" s="225">
        <v>0.00040000000000000002</v>
      </c>
      <c r="R2479" s="225">
        <f>Q2479*H2479</f>
        <v>0.10811560000000001</v>
      </c>
      <c r="S2479" s="225">
        <v>0</v>
      </c>
      <c r="T2479" s="226">
        <f>S2479*H2479</f>
        <v>0</v>
      </c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R2479" s="227" t="s">
        <v>544</v>
      </c>
      <c r="AT2479" s="227" t="s">
        <v>227</v>
      </c>
      <c r="AU2479" s="227" t="s">
        <v>93</v>
      </c>
      <c r="AY2479" s="20" t="s">
        <v>224</v>
      </c>
      <c r="BE2479" s="228">
        <f>IF(N2479="základní",J2479,0)</f>
        <v>0</v>
      </c>
      <c r="BF2479" s="228">
        <f>IF(N2479="snížená",J2479,0)</f>
        <v>0</v>
      </c>
      <c r="BG2479" s="228">
        <f>IF(N2479="zákl. přenesená",J2479,0)</f>
        <v>0</v>
      </c>
      <c r="BH2479" s="228">
        <f>IF(N2479="sníž. přenesená",J2479,0)</f>
        <v>0</v>
      </c>
      <c r="BI2479" s="228">
        <f>IF(N2479="nulová",J2479,0)</f>
        <v>0</v>
      </c>
      <c r="BJ2479" s="20" t="s">
        <v>93</v>
      </c>
      <c r="BK2479" s="228">
        <f>ROUND(I2479*H2479,2)</f>
        <v>0</v>
      </c>
      <c r="BL2479" s="20" t="s">
        <v>544</v>
      </c>
      <c r="BM2479" s="227" t="s">
        <v>2627</v>
      </c>
    </row>
    <row r="2480" s="2" customFormat="1">
      <c r="A2480" s="41"/>
      <c r="B2480" s="42"/>
      <c r="C2480" s="43"/>
      <c r="D2480" s="267" t="s">
        <v>314</v>
      </c>
      <c r="E2480" s="43"/>
      <c r="F2480" s="268" t="s">
        <v>2628</v>
      </c>
      <c r="G2480" s="43"/>
      <c r="H2480" s="43"/>
      <c r="I2480" s="269"/>
      <c r="J2480" s="43"/>
      <c r="K2480" s="43"/>
      <c r="L2480" s="47"/>
      <c r="M2480" s="270"/>
      <c r="N2480" s="271"/>
      <c r="O2480" s="87"/>
      <c r="P2480" s="87"/>
      <c r="Q2480" s="87"/>
      <c r="R2480" s="87"/>
      <c r="S2480" s="87"/>
      <c r="T2480" s="88"/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T2480" s="20" t="s">
        <v>314</v>
      </c>
      <c r="AU2480" s="20" t="s">
        <v>93</v>
      </c>
    </row>
    <row r="2481" s="14" customFormat="1">
      <c r="A2481" s="14"/>
      <c r="B2481" s="246"/>
      <c r="C2481" s="247"/>
      <c r="D2481" s="231" t="s">
        <v>268</v>
      </c>
      <c r="E2481" s="248" t="s">
        <v>19</v>
      </c>
      <c r="F2481" s="249" t="s">
        <v>2607</v>
      </c>
      <c r="G2481" s="247"/>
      <c r="H2481" s="248" t="s">
        <v>19</v>
      </c>
      <c r="I2481" s="250"/>
      <c r="J2481" s="247"/>
      <c r="K2481" s="247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268</v>
      </c>
      <c r="AU2481" s="255" t="s">
        <v>93</v>
      </c>
      <c r="AV2481" s="14" t="s">
        <v>82</v>
      </c>
      <c r="AW2481" s="14" t="s">
        <v>34</v>
      </c>
      <c r="AX2481" s="14" t="s">
        <v>74</v>
      </c>
      <c r="AY2481" s="255" t="s">
        <v>224</v>
      </c>
    </row>
    <row r="2482" s="13" customFormat="1">
      <c r="A2482" s="13"/>
      <c r="B2482" s="229"/>
      <c r="C2482" s="230"/>
      <c r="D2482" s="231" t="s">
        <v>268</v>
      </c>
      <c r="E2482" s="232" t="s">
        <v>19</v>
      </c>
      <c r="F2482" s="233" t="s">
        <v>2608</v>
      </c>
      <c r="G2482" s="230"/>
      <c r="H2482" s="234">
        <v>223.20599999999999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0" t="s">
        <v>268</v>
      </c>
      <c r="AU2482" s="240" t="s">
        <v>93</v>
      </c>
      <c r="AV2482" s="13" t="s">
        <v>93</v>
      </c>
      <c r="AW2482" s="13" t="s">
        <v>34</v>
      </c>
      <c r="AX2482" s="13" t="s">
        <v>74</v>
      </c>
      <c r="AY2482" s="240" t="s">
        <v>224</v>
      </c>
    </row>
    <row r="2483" s="14" customFormat="1">
      <c r="A2483" s="14"/>
      <c r="B2483" s="246"/>
      <c r="C2483" s="247"/>
      <c r="D2483" s="231" t="s">
        <v>268</v>
      </c>
      <c r="E2483" s="248" t="s">
        <v>19</v>
      </c>
      <c r="F2483" s="249" t="s">
        <v>2609</v>
      </c>
      <c r="G2483" s="247"/>
      <c r="H2483" s="248" t="s">
        <v>19</v>
      </c>
      <c r="I2483" s="250"/>
      <c r="J2483" s="247"/>
      <c r="K2483" s="247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268</v>
      </c>
      <c r="AU2483" s="255" t="s">
        <v>93</v>
      </c>
      <c r="AV2483" s="14" t="s">
        <v>82</v>
      </c>
      <c r="AW2483" s="14" t="s">
        <v>34</v>
      </c>
      <c r="AX2483" s="14" t="s">
        <v>74</v>
      </c>
      <c r="AY2483" s="255" t="s">
        <v>224</v>
      </c>
    </row>
    <row r="2484" s="13" customFormat="1">
      <c r="A2484" s="13"/>
      <c r="B2484" s="229"/>
      <c r="C2484" s="230"/>
      <c r="D2484" s="231" t="s">
        <v>268</v>
      </c>
      <c r="E2484" s="232" t="s">
        <v>19</v>
      </c>
      <c r="F2484" s="233" t="s">
        <v>2610</v>
      </c>
      <c r="G2484" s="230"/>
      <c r="H2484" s="234">
        <v>47.082999999999998</v>
      </c>
      <c r="I2484" s="235"/>
      <c r="J2484" s="230"/>
      <c r="K2484" s="230"/>
      <c r="L2484" s="236"/>
      <c r="M2484" s="237"/>
      <c r="N2484" s="238"/>
      <c r="O2484" s="238"/>
      <c r="P2484" s="238"/>
      <c r="Q2484" s="238"/>
      <c r="R2484" s="238"/>
      <c r="S2484" s="238"/>
      <c r="T2484" s="23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0" t="s">
        <v>268</v>
      </c>
      <c r="AU2484" s="240" t="s">
        <v>93</v>
      </c>
      <c r="AV2484" s="13" t="s">
        <v>93</v>
      </c>
      <c r="AW2484" s="13" t="s">
        <v>34</v>
      </c>
      <c r="AX2484" s="13" t="s">
        <v>74</v>
      </c>
      <c r="AY2484" s="240" t="s">
        <v>224</v>
      </c>
    </row>
    <row r="2485" s="16" customFormat="1">
      <c r="A2485" s="16"/>
      <c r="B2485" s="272"/>
      <c r="C2485" s="273"/>
      <c r="D2485" s="231" t="s">
        <v>268</v>
      </c>
      <c r="E2485" s="274" t="s">
        <v>19</v>
      </c>
      <c r="F2485" s="275" t="s">
        <v>351</v>
      </c>
      <c r="G2485" s="273"/>
      <c r="H2485" s="276">
        <v>270.28899999999999</v>
      </c>
      <c r="I2485" s="277"/>
      <c r="J2485" s="273"/>
      <c r="K2485" s="273"/>
      <c r="L2485" s="278"/>
      <c r="M2485" s="279"/>
      <c r="N2485" s="280"/>
      <c r="O2485" s="280"/>
      <c r="P2485" s="280"/>
      <c r="Q2485" s="280"/>
      <c r="R2485" s="280"/>
      <c r="S2485" s="280"/>
      <c r="T2485" s="281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T2485" s="282" t="s">
        <v>268</v>
      </c>
      <c r="AU2485" s="282" t="s">
        <v>93</v>
      </c>
      <c r="AV2485" s="16" t="s">
        <v>231</v>
      </c>
      <c r="AW2485" s="16" t="s">
        <v>34</v>
      </c>
      <c r="AX2485" s="16" t="s">
        <v>82</v>
      </c>
      <c r="AY2485" s="282" t="s">
        <v>224</v>
      </c>
    </row>
    <row r="2486" s="2" customFormat="1" ht="44.25" customHeight="1">
      <c r="A2486" s="41"/>
      <c r="B2486" s="42"/>
      <c r="C2486" s="286" t="s">
        <v>2629</v>
      </c>
      <c r="D2486" s="286" t="s">
        <v>572</v>
      </c>
      <c r="E2486" s="287" t="s">
        <v>2620</v>
      </c>
      <c r="F2486" s="288" t="s">
        <v>2621</v>
      </c>
      <c r="G2486" s="289" t="s">
        <v>266</v>
      </c>
      <c r="H2486" s="290">
        <v>324.34699999999998</v>
      </c>
      <c r="I2486" s="291"/>
      <c r="J2486" s="292">
        <f>ROUND(I2486*H2486,2)</f>
        <v>0</v>
      </c>
      <c r="K2486" s="288" t="s">
        <v>312</v>
      </c>
      <c r="L2486" s="293"/>
      <c r="M2486" s="294" t="s">
        <v>19</v>
      </c>
      <c r="N2486" s="295" t="s">
        <v>46</v>
      </c>
      <c r="O2486" s="87"/>
      <c r="P2486" s="225">
        <f>O2486*H2486</f>
        <v>0</v>
      </c>
      <c r="Q2486" s="225">
        <v>0.0048599999999999997</v>
      </c>
      <c r="R2486" s="225">
        <f>Q2486*H2486</f>
        <v>1.5763264199999998</v>
      </c>
      <c r="S2486" s="225">
        <v>0</v>
      </c>
      <c r="T2486" s="226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7" t="s">
        <v>643</v>
      </c>
      <c r="AT2486" s="227" t="s">
        <v>572</v>
      </c>
      <c r="AU2486" s="227" t="s">
        <v>93</v>
      </c>
      <c r="AY2486" s="20" t="s">
        <v>224</v>
      </c>
      <c r="BE2486" s="228">
        <f>IF(N2486="základní",J2486,0)</f>
        <v>0</v>
      </c>
      <c r="BF2486" s="228">
        <f>IF(N2486="snížená",J2486,0)</f>
        <v>0</v>
      </c>
      <c r="BG2486" s="228">
        <f>IF(N2486="zákl. přenesená",J2486,0)</f>
        <v>0</v>
      </c>
      <c r="BH2486" s="228">
        <f>IF(N2486="sníž. přenesená",J2486,0)</f>
        <v>0</v>
      </c>
      <c r="BI2486" s="228">
        <f>IF(N2486="nulová",J2486,0)</f>
        <v>0</v>
      </c>
      <c r="BJ2486" s="20" t="s">
        <v>93</v>
      </c>
      <c r="BK2486" s="228">
        <f>ROUND(I2486*H2486,2)</f>
        <v>0</v>
      </c>
      <c r="BL2486" s="20" t="s">
        <v>544</v>
      </c>
      <c r="BM2486" s="227" t="s">
        <v>2630</v>
      </c>
    </row>
    <row r="2487" s="13" customFormat="1">
      <c r="A2487" s="13"/>
      <c r="B2487" s="229"/>
      <c r="C2487" s="230"/>
      <c r="D2487" s="231" t="s">
        <v>268</v>
      </c>
      <c r="E2487" s="232" t="s">
        <v>19</v>
      </c>
      <c r="F2487" s="233" t="s">
        <v>2631</v>
      </c>
      <c r="G2487" s="230"/>
      <c r="H2487" s="234">
        <v>324.34699999999998</v>
      </c>
      <c r="I2487" s="235"/>
      <c r="J2487" s="230"/>
      <c r="K2487" s="230"/>
      <c r="L2487" s="236"/>
      <c r="M2487" s="237"/>
      <c r="N2487" s="238"/>
      <c r="O2487" s="238"/>
      <c r="P2487" s="238"/>
      <c r="Q2487" s="238"/>
      <c r="R2487" s="238"/>
      <c r="S2487" s="238"/>
      <c r="T2487" s="239"/>
      <c r="U2487" s="13"/>
      <c r="V2487" s="13"/>
      <c r="W2487" s="13"/>
      <c r="X2487" s="13"/>
      <c r="Y2487" s="13"/>
      <c r="Z2487" s="13"/>
      <c r="AA2487" s="13"/>
      <c r="AB2487" s="13"/>
      <c r="AC2487" s="13"/>
      <c r="AD2487" s="13"/>
      <c r="AE2487" s="13"/>
      <c r="AT2487" s="240" t="s">
        <v>268</v>
      </c>
      <c r="AU2487" s="240" t="s">
        <v>93</v>
      </c>
      <c r="AV2487" s="13" t="s">
        <v>93</v>
      </c>
      <c r="AW2487" s="13" t="s">
        <v>34</v>
      </c>
      <c r="AX2487" s="13" t="s">
        <v>82</v>
      </c>
      <c r="AY2487" s="240" t="s">
        <v>224</v>
      </c>
    </row>
    <row r="2488" s="2" customFormat="1" ht="24.15" customHeight="1">
      <c r="A2488" s="41"/>
      <c r="B2488" s="42"/>
      <c r="C2488" s="216" t="s">
        <v>2632</v>
      </c>
      <c r="D2488" s="216" t="s">
        <v>227</v>
      </c>
      <c r="E2488" s="217" t="s">
        <v>2633</v>
      </c>
      <c r="F2488" s="218" t="s">
        <v>2634</v>
      </c>
      <c r="G2488" s="219" t="s">
        <v>266</v>
      </c>
      <c r="H2488" s="220">
        <v>483.67200000000003</v>
      </c>
      <c r="I2488" s="221"/>
      <c r="J2488" s="222">
        <f>ROUND(I2488*H2488,2)</f>
        <v>0</v>
      </c>
      <c r="K2488" s="218" t="s">
        <v>312</v>
      </c>
      <c r="L2488" s="47"/>
      <c r="M2488" s="223" t="s">
        <v>19</v>
      </c>
      <c r="N2488" s="224" t="s">
        <v>46</v>
      </c>
      <c r="O2488" s="87"/>
      <c r="P2488" s="225">
        <f>O2488*H2488</f>
        <v>0</v>
      </c>
      <c r="Q2488" s="225">
        <v>4.0000000000000003E-05</v>
      </c>
      <c r="R2488" s="225">
        <f>Q2488*H2488</f>
        <v>0.019346880000000004</v>
      </c>
      <c r="S2488" s="225">
        <v>0</v>
      </c>
      <c r="T2488" s="226">
        <f>S2488*H2488</f>
        <v>0</v>
      </c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R2488" s="227" t="s">
        <v>544</v>
      </c>
      <c r="AT2488" s="227" t="s">
        <v>227</v>
      </c>
      <c r="AU2488" s="227" t="s">
        <v>93</v>
      </c>
      <c r="AY2488" s="20" t="s">
        <v>224</v>
      </c>
      <c r="BE2488" s="228">
        <f>IF(N2488="základní",J2488,0)</f>
        <v>0</v>
      </c>
      <c r="BF2488" s="228">
        <f>IF(N2488="snížená",J2488,0)</f>
        <v>0</v>
      </c>
      <c r="BG2488" s="228">
        <f>IF(N2488="zákl. přenesená",J2488,0)</f>
        <v>0</v>
      </c>
      <c r="BH2488" s="228">
        <f>IF(N2488="sníž. přenesená",J2488,0)</f>
        <v>0</v>
      </c>
      <c r="BI2488" s="228">
        <f>IF(N2488="nulová",J2488,0)</f>
        <v>0</v>
      </c>
      <c r="BJ2488" s="20" t="s">
        <v>93</v>
      </c>
      <c r="BK2488" s="228">
        <f>ROUND(I2488*H2488,2)</f>
        <v>0</v>
      </c>
      <c r="BL2488" s="20" t="s">
        <v>544</v>
      </c>
      <c r="BM2488" s="227" t="s">
        <v>2635</v>
      </c>
    </row>
    <row r="2489" s="2" customFormat="1">
      <c r="A2489" s="41"/>
      <c r="B2489" s="42"/>
      <c r="C2489" s="43"/>
      <c r="D2489" s="267" t="s">
        <v>314</v>
      </c>
      <c r="E2489" s="43"/>
      <c r="F2489" s="268" t="s">
        <v>2636</v>
      </c>
      <c r="G2489" s="43"/>
      <c r="H2489" s="43"/>
      <c r="I2489" s="269"/>
      <c r="J2489" s="43"/>
      <c r="K2489" s="43"/>
      <c r="L2489" s="47"/>
      <c r="M2489" s="270"/>
      <c r="N2489" s="271"/>
      <c r="O2489" s="87"/>
      <c r="P2489" s="87"/>
      <c r="Q2489" s="87"/>
      <c r="R2489" s="87"/>
      <c r="S2489" s="87"/>
      <c r="T2489" s="88"/>
      <c r="U2489" s="41"/>
      <c r="V2489" s="41"/>
      <c r="W2489" s="41"/>
      <c r="X2489" s="41"/>
      <c r="Y2489" s="41"/>
      <c r="Z2489" s="41"/>
      <c r="AA2489" s="41"/>
      <c r="AB2489" s="41"/>
      <c r="AC2489" s="41"/>
      <c r="AD2489" s="41"/>
      <c r="AE2489" s="41"/>
      <c r="AT2489" s="20" t="s">
        <v>314</v>
      </c>
      <c r="AU2489" s="20" t="s">
        <v>93</v>
      </c>
    </row>
    <row r="2490" s="14" customFormat="1">
      <c r="A2490" s="14"/>
      <c r="B2490" s="246"/>
      <c r="C2490" s="247"/>
      <c r="D2490" s="231" t="s">
        <v>268</v>
      </c>
      <c r="E2490" s="248" t="s">
        <v>19</v>
      </c>
      <c r="F2490" s="249" t="s">
        <v>453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268</v>
      </c>
      <c r="AU2490" s="255" t="s">
        <v>93</v>
      </c>
      <c r="AV2490" s="14" t="s">
        <v>82</v>
      </c>
      <c r="AW2490" s="14" t="s">
        <v>34</v>
      </c>
      <c r="AX2490" s="14" t="s">
        <v>74</v>
      </c>
      <c r="AY2490" s="255" t="s">
        <v>224</v>
      </c>
    </row>
    <row r="2491" s="13" customFormat="1">
      <c r="A2491" s="13"/>
      <c r="B2491" s="229"/>
      <c r="C2491" s="230"/>
      <c r="D2491" s="231" t="s">
        <v>268</v>
      </c>
      <c r="E2491" s="232" t="s">
        <v>19</v>
      </c>
      <c r="F2491" s="233" t="s">
        <v>2637</v>
      </c>
      <c r="G2491" s="230"/>
      <c r="H2491" s="234">
        <v>62.399999999999999</v>
      </c>
      <c r="I2491" s="235"/>
      <c r="J2491" s="230"/>
      <c r="K2491" s="230"/>
      <c r="L2491" s="236"/>
      <c r="M2491" s="237"/>
      <c r="N2491" s="238"/>
      <c r="O2491" s="238"/>
      <c r="P2491" s="238"/>
      <c r="Q2491" s="238"/>
      <c r="R2491" s="238"/>
      <c r="S2491" s="238"/>
      <c r="T2491" s="23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0" t="s">
        <v>268</v>
      </c>
      <c r="AU2491" s="240" t="s">
        <v>93</v>
      </c>
      <c r="AV2491" s="13" t="s">
        <v>93</v>
      </c>
      <c r="AW2491" s="13" t="s">
        <v>34</v>
      </c>
      <c r="AX2491" s="13" t="s">
        <v>74</v>
      </c>
      <c r="AY2491" s="240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455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2638</v>
      </c>
      <c r="G2493" s="230"/>
      <c r="H2493" s="234">
        <v>142.64500000000001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457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2639</v>
      </c>
      <c r="G2495" s="230"/>
      <c r="H2495" s="234">
        <v>189.99100000000001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460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2640</v>
      </c>
      <c r="G2497" s="230"/>
      <c r="H2497" s="234">
        <v>86.591999999999999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4" customFormat="1">
      <c r="A2498" s="14"/>
      <c r="B2498" s="246"/>
      <c r="C2498" s="247"/>
      <c r="D2498" s="231" t="s">
        <v>268</v>
      </c>
      <c r="E2498" s="248" t="s">
        <v>19</v>
      </c>
      <c r="F2498" s="249" t="s">
        <v>1392</v>
      </c>
      <c r="G2498" s="247"/>
      <c r="H2498" s="248" t="s">
        <v>19</v>
      </c>
      <c r="I2498" s="250"/>
      <c r="J2498" s="247"/>
      <c r="K2498" s="247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268</v>
      </c>
      <c r="AU2498" s="255" t="s">
        <v>93</v>
      </c>
      <c r="AV2498" s="14" t="s">
        <v>82</v>
      </c>
      <c r="AW2498" s="14" t="s">
        <v>34</v>
      </c>
      <c r="AX2498" s="14" t="s">
        <v>74</v>
      </c>
      <c r="AY2498" s="255" t="s">
        <v>224</v>
      </c>
    </row>
    <row r="2499" s="13" customFormat="1">
      <c r="A2499" s="13"/>
      <c r="B2499" s="229"/>
      <c r="C2499" s="230"/>
      <c r="D2499" s="231" t="s">
        <v>268</v>
      </c>
      <c r="E2499" s="232" t="s">
        <v>19</v>
      </c>
      <c r="F2499" s="233" t="s">
        <v>1393</v>
      </c>
      <c r="G2499" s="230"/>
      <c r="H2499" s="234">
        <v>2.044</v>
      </c>
      <c r="I2499" s="235"/>
      <c r="J2499" s="230"/>
      <c r="K2499" s="230"/>
      <c r="L2499" s="236"/>
      <c r="M2499" s="237"/>
      <c r="N2499" s="238"/>
      <c r="O2499" s="238"/>
      <c r="P2499" s="238"/>
      <c r="Q2499" s="238"/>
      <c r="R2499" s="238"/>
      <c r="S2499" s="238"/>
      <c r="T2499" s="23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0" t="s">
        <v>268</v>
      </c>
      <c r="AU2499" s="240" t="s">
        <v>93</v>
      </c>
      <c r="AV2499" s="13" t="s">
        <v>93</v>
      </c>
      <c r="AW2499" s="13" t="s">
        <v>34</v>
      </c>
      <c r="AX2499" s="13" t="s">
        <v>74</v>
      </c>
      <c r="AY2499" s="240" t="s">
        <v>224</v>
      </c>
    </row>
    <row r="2500" s="16" customFormat="1">
      <c r="A2500" s="16"/>
      <c r="B2500" s="272"/>
      <c r="C2500" s="273"/>
      <c r="D2500" s="231" t="s">
        <v>268</v>
      </c>
      <c r="E2500" s="274" t="s">
        <v>19</v>
      </c>
      <c r="F2500" s="275" t="s">
        <v>351</v>
      </c>
      <c r="G2500" s="273"/>
      <c r="H2500" s="276">
        <v>483.67200000000003</v>
      </c>
      <c r="I2500" s="277"/>
      <c r="J2500" s="273"/>
      <c r="K2500" s="273"/>
      <c r="L2500" s="278"/>
      <c r="M2500" s="279"/>
      <c r="N2500" s="280"/>
      <c r="O2500" s="280"/>
      <c r="P2500" s="280"/>
      <c r="Q2500" s="280"/>
      <c r="R2500" s="280"/>
      <c r="S2500" s="280"/>
      <c r="T2500" s="281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T2500" s="282" t="s">
        <v>268</v>
      </c>
      <c r="AU2500" s="282" t="s">
        <v>93</v>
      </c>
      <c r="AV2500" s="16" t="s">
        <v>231</v>
      </c>
      <c r="AW2500" s="16" t="s">
        <v>34</v>
      </c>
      <c r="AX2500" s="16" t="s">
        <v>82</v>
      </c>
      <c r="AY2500" s="282" t="s">
        <v>224</v>
      </c>
    </row>
    <row r="2501" s="2" customFormat="1" ht="24.15" customHeight="1">
      <c r="A2501" s="41"/>
      <c r="B2501" s="42"/>
      <c r="C2501" s="286" t="s">
        <v>2641</v>
      </c>
      <c r="D2501" s="286" t="s">
        <v>572</v>
      </c>
      <c r="E2501" s="287" t="s">
        <v>2642</v>
      </c>
      <c r="F2501" s="288" t="s">
        <v>2643</v>
      </c>
      <c r="G2501" s="289" t="s">
        <v>266</v>
      </c>
      <c r="H2501" s="290">
        <v>590.56399999999996</v>
      </c>
      <c r="I2501" s="291"/>
      <c r="J2501" s="292">
        <f>ROUND(I2501*H2501,2)</f>
        <v>0</v>
      </c>
      <c r="K2501" s="288" t="s">
        <v>312</v>
      </c>
      <c r="L2501" s="293"/>
      <c r="M2501" s="294" t="s">
        <v>19</v>
      </c>
      <c r="N2501" s="295" t="s">
        <v>46</v>
      </c>
      <c r="O2501" s="87"/>
      <c r="P2501" s="225">
        <f>O2501*H2501</f>
        <v>0</v>
      </c>
      <c r="Q2501" s="225">
        <v>0.00029999999999999997</v>
      </c>
      <c r="R2501" s="225">
        <f>Q2501*H2501</f>
        <v>0.17716919999999997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643</v>
      </c>
      <c r="AT2501" s="227" t="s">
        <v>572</v>
      </c>
      <c r="AU2501" s="227" t="s">
        <v>93</v>
      </c>
      <c r="AY2501" s="20" t="s">
        <v>224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93</v>
      </c>
      <c r="BK2501" s="228">
        <f>ROUND(I2501*H2501,2)</f>
        <v>0</v>
      </c>
      <c r="BL2501" s="20" t="s">
        <v>544</v>
      </c>
      <c r="BM2501" s="227" t="s">
        <v>2644</v>
      </c>
    </row>
    <row r="2502" s="13" customFormat="1">
      <c r="A2502" s="13"/>
      <c r="B2502" s="229"/>
      <c r="C2502" s="230"/>
      <c r="D2502" s="231" t="s">
        <v>268</v>
      </c>
      <c r="E2502" s="232" t="s">
        <v>19</v>
      </c>
      <c r="F2502" s="233" t="s">
        <v>2645</v>
      </c>
      <c r="G2502" s="230"/>
      <c r="H2502" s="234">
        <v>590.56399999999996</v>
      </c>
      <c r="I2502" s="235"/>
      <c r="J2502" s="230"/>
      <c r="K2502" s="230"/>
      <c r="L2502" s="236"/>
      <c r="M2502" s="237"/>
      <c r="N2502" s="238"/>
      <c r="O2502" s="238"/>
      <c r="P2502" s="238"/>
      <c r="Q2502" s="238"/>
      <c r="R2502" s="238"/>
      <c r="S2502" s="238"/>
      <c r="T2502" s="23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0" t="s">
        <v>268</v>
      </c>
      <c r="AU2502" s="240" t="s">
        <v>93</v>
      </c>
      <c r="AV2502" s="13" t="s">
        <v>93</v>
      </c>
      <c r="AW2502" s="13" t="s">
        <v>34</v>
      </c>
      <c r="AX2502" s="13" t="s">
        <v>82</v>
      </c>
      <c r="AY2502" s="240" t="s">
        <v>224</v>
      </c>
    </row>
    <row r="2503" s="2" customFormat="1" ht="33" customHeight="1">
      <c r="A2503" s="41"/>
      <c r="B2503" s="42"/>
      <c r="C2503" s="216" t="s">
        <v>2646</v>
      </c>
      <c r="D2503" s="216" t="s">
        <v>227</v>
      </c>
      <c r="E2503" s="217" t="s">
        <v>2647</v>
      </c>
      <c r="F2503" s="218" t="s">
        <v>2648</v>
      </c>
      <c r="G2503" s="219" t="s">
        <v>471</v>
      </c>
      <c r="H2503" s="220">
        <v>177.88300000000001</v>
      </c>
      <c r="I2503" s="221"/>
      <c r="J2503" s="222">
        <f>ROUND(I2503*H2503,2)</f>
        <v>0</v>
      </c>
      <c r="K2503" s="218" t="s">
        <v>312</v>
      </c>
      <c r="L2503" s="47"/>
      <c r="M2503" s="223" t="s">
        <v>19</v>
      </c>
      <c r="N2503" s="224" t="s">
        <v>46</v>
      </c>
      <c r="O2503" s="87"/>
      <c r="P2503" s="225">
        <f>O2503*H2503</f>
        <v>0</v>
      </c>
      <c r="Q2503" s="225">
        <v>0.00016000000000000001</v>
      </c>
      <c r="R2503" s="225">
        <f>Q2503*H2503</f>
        <v>0.028461280000000005</v>
      </c>
      <c r="S2503" s="225">
        <v>0</v>
      </c>
      <c r="T2503" s="226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27" t="s">
        <v>544</v>
      </c>
      <c r="AT2503" s="227" t="s">
        <v>227</v>
      </c>
      <c r="AU2503" s="227" t="s">
        <v>93</v>
      </c>
      <c r="AY2503" s="20" t="s">
        <v>224</v>
      </c>
      <c r="BE2503" s="228">
        <f>IF(N2503="základní",J2503,0)</f>
        <v>0</v>
      </c>
      <c r="BF2503" s="228">
        <f>IF(N2503="snížená",J2503,0)</f>
        <v>0</v>
      </c>
      <c r="BG2503" s="228">
        <f>IF(N2503="zákl. přenesená",J2503,0)</f>
        <v>0</v>
      </c>
      <c r="BH2503" s="228">
        <f>IF(N2503="sníž. přenesená",J2503,0)</f>
        <v>0</v>
      </c>
      <c r="BI2503" s="228">
        <f>IF(N2503="nulová",J2503,0)</f>
        <v>0</v>
      </c>
      <c r="BJ2503" s="20" t="s">
        <v>93</v>
      </c>
      <c r="BK2503" s="228">
        <f>ROUND(I2503*H2503,2)</f>
        <v>0</v>
      </c>
      <c r="BL2503" s="20" t="s">
        <v>544</v>
      </c>
      <c r="BM2503" s="227" t="s">
        <v>2649</v>
      </c>
    </row>
    <row r="2504" s="2" customFormat="1">
      <c r="A2504" s="41"/>
      <c r="B2504" s="42"/>
      <c r="C2504" s="43"/>
      <c r="D2504" s="267" t="s">
        <v>314</v>
      </c>
      <c r="E2504" s="43"/>
      <c r="F2504" s="268" t="s">
        <v>2650</v>
      </c>
      <c r="G2504" s="43"/>
      <c r="H2504" s="43"/>
      <c r="I2504" s="269"/>
      <c r="J2504" s="43"/>
      <c r="K2504" s="43"/>
      <c r="L2504" s="47"/>
      <c r="M2504" s="270"/>
      <c r="N2504" s="271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314</v>
      </c>
      <c r="AU2504" s="20" t="s">
        <v>93</v>
      </c>
    </row>
    <row r="2505" s="13" customFormat="1">
      <c r="A2505" s="13"/>
      <c r="B2505" s="229"/>
      <c r="C2505" s="230"/>
      <c r="D2505" s="231" t="s">
        <v>268</v>
      </c>
      <c r="E2505" s="232" t="s">
        <v>19</v>
      </c>
      <c r="F2505" s="233" t="s">
        <v>2651</v>
      </c>
      <c r="G2505" s="230"/>
      <c r="H2505" s="234">
        <v>177.88300000000001</v>
      </c>
      <c r="I2505" s="235"/>
      <c r="J2505" s="230"/>
      <c r="K2505" s="230"/>
      <c r="L2505" s="236"/>
      <c r="M2505" s="237"/>
      <c r="N2505" s="238"/>
      <c r="O2505" s="238"/>
      <c r="P2505" s="238"/>
      <c r="Q2505" s="238"/>
      <c r="R2505" s="238"/>
      <c r="S2505" s="238"/>
      <c r="T2505" s="23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0" t="s">
        <v>268</v>
      </c>
      <c r="AU2505" s="240" t="s">
        <v>93</v>
      </c>
      <c r="AV2505" s="13" t="s">
        <v>93</v>
      </c>
      <c r="AW2505" s="13" t="s">
        <v>34</v>
      </c>
      <c r="AX2505" s="13" t="s">
        <v>82</v>
      </c>
      <c r="AY2505" s="240" t="s">
        <v>224</v>
      </c>
    </row>
    <row r="2506" s="2" customFormat="1" ht="24.15" customHeight="1">
      <c r="A2506" s="41"/>
      <c r="B2506" s="42"/>
      <c r="C2506" s="216" t="s">
        <v>2652</v>
      </c>
      <c r="D2506" s="216" t="s">
        <v>227</v>
      </c>
      <c r="E2506" s="217" t="s">
        <v>2653</v>
      </c>
      <c r="F2506" s="218" t="s">
        <v>2654</v>
      </c>
      <c r="G2506" s="219" t="s">
        <v>266</v>
      </c>
      <c r="H2506" s="220">
        <v>2.044</v>
      </c>
      <c r="I2506" s="221"/>
      <c r="J2506" s="222">
        <f>ROUND(I2506*H2506,2)</f>
        <v>0</v>
      </c>
      <c r="K2506" s="218" t="s">
        <v>312</v>
      </c>
      <c r="L2506" s="47"/>
      <c r="M2506" s="223" t="s">
        <v>19</v>
      </c>
      <c r="N2506" s="224" t="s">
        <v>46</v>
      </c>
      <c r="O2506" s="87"/>
      <c r="P2506" s="225">
        <f>O2506*H2506</f>
        <v>0</v>
      </c>
      <c r="Q2506" s="225">
        <v>0</v>
      </c>
      <c r="R2506" s="225">
        <f>Q2506*H2506</f>
        <v>0</v>
      </c>
      <c r="S2506" s="225">
        <v>0</v>
      </c>
      <c r="T2506" s="226">
        <f>S2506*H2506</f>
        <v>0</v>
      </c>
      <c r="U2506" s="41"/>
      <c r="V2506" s="41"/>
      <c r="W2506" s="41"/>
      <c r="X2506" s="41"/>
      <c r="Y2506" s="41"/>
      <c r="Z2506" s="41"/>
      <c r="AA2506" s="41"/>
      <c r="AB2506" s="41"/>
      <c r="AC2506" s="41"/>
      <c r="AD2506" s="41"/>
      <c r="AE2506" s="41"/>
      <c r="AR2506" s="227" t="s">
        <v>544</v>
      </c>
      <c r="AT2506" s="227" t="s">
        <v>227</v>
      </c>
      <c r="AU2506" s="227" t="s">
        <v>93</v>
      </c>
      <c r="AY2506" s="20" t="s">
        <v>224</v>
      </c>
      <c r="BE2506" s="228">
        <f>IF(N2506="základní",J2506,0)</f>
        <v>0</v>
      </c>
      <c r="BF2506" s="228">
        <f>IF(N2506="snížená",J2506,0)</f>
        <v>0</v>
      </c>
      <c r="BG2506" s="228">
        <f>IF(N2506="zákl. přenesená",J2506,0)</f>
        <v>0</v>
      </c>
      <c r="BH2506" s="228">
        <f>IF(N2506="sníž. přenesená",J2506,0)</f>
        <v>0</v>
      </c>
      <c r="BI2506" s="228">
        <f>IF(N2506="nulová",J2506,0)</f>
        <v>0</v>
      </c>
      <c r="BJ2506" s="20" t="s">
        <v>93</v>
      </c>
      <c r="BK2506" s="228">
        <f>ROUND(I2506*H2506,2)</f>
        <v>0</v>
      </c>
      <c r="BL2506" s="20" t="s">
        <v>544</v>
      </c>
      <c r="BM2506" s="227" t="s">
        <v>2655</v>
      </c>
    </row>
    <row r="2507" s="2" customFormat="1">
      <c r="A2507" s="41"/>
      <c r="B2507" s="42"/>
      <c r="C2507" s="43"/>
      <c r="D2507" s="267" t="s">
        <v>314</v>
      </c>
      <c r="E2507" s="43"/>
      <c r="F2507" s="268" t="s">
        <v>2656</v>
      </c>
      <c r="G2507" s="43"/>
      <c r="H2507" s="43"/>
      <c r="I2507" s="269"/>
      <c r="J2507" s="43"/>
      <c r="K2507" s="43"/>
      <c r="L2507" s="47"/>
      <c r="M2507" s="270"/>
      <c r="N2507" s="271"/>
      <c r="O2507" s="87"/>
      <c r="P2507" s="87"/>
      <c r="Q2507" s="87"/>
      <c r="R2507" s="87"/>
      <c r="S2507" s="87"/>
      <c r="T2507" s="88"/>
      <c r="U2507" s="41"/>
      <c r="V2507" s="41"/>
      <c r="W2507" s="41"/>
      <c r="X2507" s="41"/>
      <c r="Y2507" s="41"/>
      <c r="Z2507" s="41"/>
      <c r="AA2507" s="41"/>
      <c r="AB2507" s="41"/>
      <c r="AC2507" s="41"/>
      <c r="AD2507" s="41"/>
      <c r="AE2507" s="41"/>
      <c r="AT2507" s="20" t="s">
        <v>314</v>
      </c>
      <c r="AU2507" s="20" t="s">
        <v>93</v>
      </c>
    </row>
    <row r="2508" s="14" customFormat="1">
      <c r="A2508" s="14"/>
      <c r="B2508" s="246"/>
      <c r="C2508" s="247"/>
      <c r="D2508" s="231" t="s">
        <v>268</v>
      </c>
      <c r="E2508" s="248" t="s">
        <v>19</v>
      </c>
      <c r="F2508" s="249" t="s">
        <v>1392</v>
      </c>
      <c r="G2508" s="247"/>
      <c r="H2508" s="248" t="s">
        <v>19</v>
      </c>
      <c r="I2508" s="250"/>
      <c r="J2508" s="247"/>
      <c r="K2508" s="247"/>
      <c r="L2508" s="251"/>
      <c r="M2508" s="252"/>
      <c r="N2508" s="253"/>
      <c r="O2508" s="253"/>
      <c r="P2508" s="253"/>
      <c r="Q2508" s="253"/>
      <c r="R2508" s="253"/>
      <c r="S2508" s="253"/>
      <c r="T2508" s="25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T2508" s="255" t="s">
        <v>268</v>
      </c>
      <c r="AU2508" s="255" t="s">
        <v>93</v>
      </c>
      <c r="AV2508" s="14" t="s">
        <v>82</v>
      </c>
      <c r="AW2508" s="14" t="s">
        <v>34</v>
      </c>
      <c r="AX2508" s="14" t="s">
        <v>74</v>
      </c>
      <c r="AY2508" s="255" t="s">
        <v>224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1393</v>
      </c>
      <c r="G2509" s="230"/>
      <c r="H2509" s="234">
        <v>2.044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82</v>
      </c>
      <c r="AY2509" s="240" t="s">
        <v>224</v>
      </c>
    </row>
    <row r="2510" s="2" customFormat="1" ht="24.15" customHeight="1">
      <c r="A2510" s="41"/>
      <c r="B2510" s="42"/>
      <c r="C2510" s="286" t="s">
        <v>2657</v>
      </c>
      <c r="D2510" s="286" t="s">
        <v>572</v>
      </c>
      <c r="E2510" s="287" t="s">
        <v>2658</v>
      </c>
      <c r="F2510" s="288" t="s">
        <v>2659</v>
      </c>
      <c r="G2510" s="289" t="s">
        <v>266</v>
      </c>
      <c r="H2510" s="290">
        <v>2.351</v>
      </c>
      <c r="I2510" s="291"/>
      <c r="J2510" s="292">
        <f>ROUND(I2510*H2510,2)</f>
        <v>0</v>
      </c>
      <c r="K2510" s="288" t="s">
        <v>312</v>
      </c>
      <c r="L2510" s="293"/>
      <c r="M2510" s="294" t="s">
        <v>19</v>
      </c>
      <c r="N2510" s="295" t="s">
        <v>46</v>
      </c>
      <c r="O2510" s="87"/>
      <c r="P2510" s="225">
        <f>O2510*H2510</f>
        <v>0</v>
      </c>
      <c r="Q2510" s="225">
        <v>0.00050000000000000001</v>
      </c>
      <c r="R2510" s="225">
        <f>Q2510*H2510</f>
        <v>0.0011755000000000001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643</v>
      </c>
      <c r="AT2510" s="227" t="s">
        <v>572</v>
      </c>
      <c r="AU2510" s="227" t="s">
        <v>93</v>
      </c>
      <c r="AY2510" s="20" t="s">
        <v>224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93</v>
      </c>
      <c r="BK2510" s="228">
        <f>ROUND(I2510*H2510,2)</f>
        <v>0</v>
      </c>
      <c r="BL2510" s="20" t="s">
        <v>544</v>
      </c>
      <c r="BM2510" s="227" t="s">
        <v>2660</v>
      </c>
    </row>
    <row r="2511" s="13" customFormat="1">
      <c r="A2511" s="13"/>
      <c r="B2511" s="229"/>
      <c r="C2511" s="230"/>
      <c r="D2511" s="231" t="s">
        <v>268</v>
      </c>
      <c r="E2511" s="232" t="s">
        <v>19</v>
      </c>
      <c r="F2511" s="233" t="s">
        <v>2623</v>
      </c>
      <c r="G2511" s="230"/>
      <c r="H2511" s="234">
        <v>2.351</v>
      </c>
      <c r="I2511" s="235"/>
      <c r="J2511" s="230"/>
      <c r="K2511" s="230"/>
      <c r="L2511" s="236"/>
      <c r="M2511" s="237"/>
      <c r="N2511" s="238"/>
      <c r="O2511" s="238"/>
      <c r="P2511" s="238"/>
      <c r="Q2511" s="238"/>
      <c r="R2511" s="238"/>
      <c r="S2511" s="238"/>
      <c r="T2511" s="23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0" t="s">
        <v>268</v>
      </c>
      <c r="AU2511" s="240" t="s">
        <v>93</v>
      </c>
      <c r="AV2511" s="13" t="s">
        <v>93</v>
      </c>
      <c r="AW2511" s="13" t="s">
        <v>34</v>
      </c>
      <c r="AX2511" s="13" t="s">
        <v>82</v>
      </c>
      <c r="AY2511" s="240" t="s">
        <v>224</v>
      </c>
    </row>
    <row r="2512" s="2" customFormat="1" ht="24.15" customHeight="1">
      <c r="A2512" s="41"/>
      <c r="B2512" s="42"/>
      <c r="C2512" s="216" t="s">
        <v>2661</v>
      </c>
      <c r="D2512" s="216" t="s">
        <v>227</v>
      </c>
      <c r="E2512" s="217" t="s">
        <v>2662</v>
      </c>
      <c r="F2512" s="218" t="s">
        <v>2663</v>
      </c>
      <c r="G2512" s="219" t="s">
        <v>266</v>
      </c>
      <c r="H2512" s="220">
        <v>483.67200000000003</v>
      </c>
      <c r="I2512" s="221"/>
      <c r="J2512" s="222">
        <f>ROUND(I2512*H2512,2)</f>
        <v>0</v>
      </c>
      <c r="K2512" s="218" t="s">
        <v>312</v>
      </c>
      <c r="L2512" s="47"/>
      <c r="M2512" s="223" t="s">
        <v>19</v>
      </c>
      <c r="N2512" s="224" t="s">
        <v>46</v>
      </c>
      <c r="O2512" s="87"/>
      <c r="P2512" s="225">
        <f>O2512*H2512</f>
        <v>0</v>
      </c>
      <c r="Q2512" s="225">
        <v>0</v>
      </c>
      <c r="R2512" s="225">
        <f>Q2512*H2512</f>
        <v>0</v>
      </c>
      <c r="S2512" s="225">
        <v>0</v>
      </c>
      <c r="T2512" s="226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7" t="s">
        <v>544</v>
      </c>
      <c r="AT2512" s="227" t="s">
        <v>227</v>
      </c>
      <c r="AU2512" s="227" t="s">
        <v>93</v>
      </c>
      <c r="AY2512" s="20" t="s">
        <v>224</v>
      </c>
      <c r="BE2512" s="228">
        <f>IF(N2512="základní",J2512,0)</f>
        <v>0</v>
      </c>
      <c r="BF2512" s="228">
        <f>IF(N2512="snížená",J2512,0)</f>
        <v>0</v>
      </c>
      <c r="BG2512" s="228">
        <f>IF(N2512="zákl. přenesená",J2512,0)</f>
        <v>0</v>
      </c>
      <c r="BH2512" s="228">
        <f>IF(N2512="sníž. přenesená",J2512,0)</f>
        <v>0</v>
      </c>
      <c r="BI2512" s="228">
        <f>IF(N2512="nulová",J2512,0)</f>
        <v>0</v>
      </c>
      <c r="BJ2512" s="20" t="s">
        <v>93</v>
      </c>
      <c r="BK2512" s="228">
        <f>ROUND(I2512*H2512,2)</f>
        <v>0</v>
      </c>
      <c r="BL2512" s="20" t="s">
        <v>544</v>
      </c>
      <c r="BM2512" s="227" t="s">
        <v>2664</v>
      </c>
    </row>
    <row r="2513" s="2" customFormat="1">
      <c r="A2513" s="41"/>
      <c r="B2513" s="42"/>
      <c r="C2513" s="43"/>
      <c r="D2513" s="267" t="s">
        <v>314</v>
      </c>
      <c r="E2513" s="43"/>
      <c r="F2513" s="268" t="s">
        <v>2665</v>
      </c>
      <c r="G2513" s="43"/>
      <c r="H2513" s="43"/>
      <c r="I2513" s="269"/>
      <c r="J2513" s="43"/>
      <c r="K2513" s="43"/>
      <c r="L2513" s="47"/>
      <c r="M2513" s="270"/>
      <c r="N2513" s="271"/>
      <c r="O2513" s="87"/>
      <c r="P2513" s="87"/>
      <c r="Q2513" s="87"/>
      <c r="R2513" s="87"/>
      <c r="S2513" s="87"/>
      <c r="T2513" s="88"/>
      <c r="U2513" s="41"/>
      <c r="V2513" s="41"/>
      <c r="W2513" s="41"/>
      <c r="X2513" s="41"/>
      <c r="Y2513" s="41"/>
      <c r="Z2513" s="41"/>
      <c r="AA2513" s="41"/>
      <c r="AB2513" s="41"/>
      <c r="AC2513" s="41"/>
      <c r="AD2513" s="41"/>
      <c r="AE2513" s="41"/>
      <c r="AT2513" s="20" t="s">
        <v>314</v>
      </c>
      <c r="AU2513" s="20" t="s">
        <v>93</v>
      </c>
    </row>
    <row r="2514" s="14" customFormat="1">
      <c r="A2514" s="14"/>
      <c r="B2514" s="246"/>
      <c r="C2514" s="247"/>
      <c r="D2514" s="231" t="s">
        <v>268</v>
      </c>
      <c r="E2514" s="248" t="s">
        <v>19</v>
      </c>
      <c r="F2514" s="249" t="s">
        <v>2607</v>
      </c>
      <c r="G2514" s="247"/>
      <c r="H2514" s="248" t="s">
        <v>19</v>
      </c>
      <c r="I2514" s="250"/>
      <c r="J2514" s="247"/>
      <c r="K2514" s="247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268</v>
      </c>
      <c r="AU2514" s="255" t="s">
        <v>93</v>
      </c>
      <c r="AV2514" s="14" t="s">
        <v>82</v>
      </c>
      <c r="AW2514" s="14" t="s">
        <v>34</v>
      </c>
      <c r="AX2514" s="14" t="s">
        <v>74</v>
      </c>
      <c r="AY2514" s="255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453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2637</v>
      </c>
      <c r="G2516" s="230"/>
      <c r="H2516" s="234">
        <v>62.399999999999999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455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2638</v>
      </c>
      <c r="G2518" s="230"/>
      <c r="H2518" s="234">
        <v>142.64500000000001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457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2639</v>
      </c>
      <c r="G2520" s="230"/>
      <c r="H2520" s="234">
        <v>189.99100000000001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460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2640</v>
      </c>
      <c r="G2522" s="230"/>
      <c r="H2522" s="234">
        <v>86.591999999999999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4" customFormat="1">
      <c r="A2523" s="14"/>
      <c r="B2523" s="246"/>
      <c r="C2523" s="247"/>
      <c r="D2523" s="231" t="s">
        <v>268</v>
      </c>
      <c r="E2523" s="248" t="s">
        <v>19</v>
      </c>
      <c r="F2523" s="249" t="s">
        <v>1392</v>
      </c>
      <c r="G2523" s="247"/>
      <c r="H2523" s="248" t="s">
        <v>19</v>
      </c>
      <c r="I2523" s="250"/>
      <c r="J2523" s="247"/>
      <c r="K2523" s="247"/>
      <c r="L2523" s="251"/>
      <c r="M2523" s="252"/>
      <c r="N2523" s="253"/>
      <c r="O2523" s="253"/>
      <c r="P2523" s="253"/>
      <c r="Q2523" s="253"/>
      <c r="R2523" s="253"/>
      <c r="S2523" s="253"/>
      <c r="T2523" s="25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55" t="s">
        <v>268</v>
      </c>
      <c r="AU2523" s="255" t="s">
        <v>93</v>
      </c>
      <c r="AV2523" s="14" t="s">
        <v>82</v>
      </c>
      <c r="AW2523" s="14" t="s">
        <v>34</v>
      </c>
      <c r="AX2523" s="14" t="s">
        <v>74</v>
      </c>
      <c r="AY2523" s="255" t="s">
        <v>224</v>
      </c>
    </row>
    <row r="2524" s="13" customFormat="1">
      <c r="A2524" s="13"/>
      <c r="B2524" s="229"/>
      <c r="C2524" s="230"/>
      <c r="D2524" s="231" t="s">
        <v>268</v>
      </c>
      <c r="E2524" s="232" t="s">
        <v>19</v>
      </c>
      <c r="F2524" s="233" t="s">
        <v>1393</v>
      </c>
      <c r="G2524" s="230"/>
      <c r="H2524" s="234">
        <v>2.044</v>
      </c>
      <c r="I2524" s="235"/>
      <c r="J2524" s="230"/>
      <c r="K2524" s="230"/>
      <c r="L2524" s="236"/>
      <c r="M2524" s="237"/>
      <c r="N2524" s="238"/>
      <c r="O2524" s="238"/>
      <c r="P2524" s="238"/>
      <c r="Q2524" s="238"/>
      <c r="R2524" s="238"/>
      <c r="S2524" s="238"/>
      <c r="T2524" s="239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0" t="s">
        <v>268</v>
      </c>
      <c r="AU2524" s="240" t="s">
        <v>93</v>
      </c>
      <c r="AV2524" s="13" t="s">
        <v>93</v>
      </c>
      <c r="AW2524" s="13" t="s">
        <v>34</v>
      </c>
      <c r="AX2524" s="13" t="s">
        <v>74</v>
      </c>
      <c r="AY2524" s="240" t="s">
        <v>224</v>
      </c>
    </row>
    <row r="2525" s="16" customFormat="1">
      <c r="A2525" s="16"/>
      <c r="B2525" s="272"/>
      <c r="C2525" s="273"/>
      <c r="D2525" s="231" t="s">
        <v>268</v>
      </c>
      <c r="E2525" s="274" t="s">
        <v>19</v>
      </c>
      <c r="F2525" s="275" t="s">
        <v>351</v>
      </c>
      <c r="G2525" s="273"/>
      <c r="H2525" s="276">
        <v>483.67200000000003</v>
      </c>
      <c r="I2525" s="277"/>
      <c r="J2525" s="273"/>
      <c r="K2525" s="273"/>
      <c r="L2525" s="278"/>
      <c r="M2525" s="279"/>
      <c r="N2525" s="280"/>
      <c r="O2525" s="280"/>
      <c r="P2525" s="280"/>
      <c r="Q2525" s="280"/>
      <c r="R2525" s="280"/>
      <c r="S2525" s="280"/>
      <c r="T2525" s="281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T2525" s="282" t="s">
        <v>268</v>
      </c>
      <c r="AU2525" s="282" t="s">
        <v>93</v>
      </c>
      <c r="AV2525" s="16" t="s">
        <v>231</v>
      </c>
      <c r="AW2525" s="16" t="s">
        <v>34</v>
      </c>
      <c r="AX2525" s="16" t="s">
        <v>82</v>
      </c>
      <c r="AY2525" s="282" t="s">
        <v>224</v>
      </c>
    </row>
    <row r="2526" s="2" customFormat="1" ht="24.15" customHeight="1">
      <c r="A2526" s="41"/>
      <c r="B2526" s="42"/>
      <c r="C2526" s="286" t="s">
        <v>2666</v>
      </c>
      <c r="D2526" s="286" t="s">
        <v>572</v>
      </c>
      <c r="E2526" s="287" t="s">
        <v>2667</v>
      </c>
      <c r="F2526" s="288" t="s">
        <v>2668</v>
      </c>
      <c r="G2526" s="289" t="s">
        <v>266</v>
      </c>
      <c r="H2526" s="290">
        <v>580.40599999999995</v>
      </c>
      <c r="I2526" s="291"/>
      <c r="J2526" s="292">
        <f>ROUND(I2526*H2526,2)</f>
        <v>0</v>
      </c>
      <c r="K2526" s="288" t="s">
        <v>312</v>
      </c>
      <c r="L2526" s="293"/>
      <c r="M2526" s="294" t="s">
        <v>19</v>
      </c>
      <c r="N2526" s="295" t="s">
        <v>46</v>
      </c>
      <c r="O2526" s="87"/>
      <c r="P2526" s="225">
        <f>O2526*H2526</f>
        <v>0</v>
      </c>
      <c r="Q2526" s="225">
        <v>0.00029999999999999997</v>
      </c>
      <c r="R2526" s="225">
        <f>Q2526*H2526</f>
        <v>0.17412179999999997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643</v>
      </c>
      <c r="AT2526" s="227" t="s">
        <v>572</v>
      </c>
      <c r="AU2526" s="227" t="s">
        <v>93</v>
      </c>
      <c r="AY2526" s="20" t="s">
        <v>224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93</v>
      </c>
      <c r="BK2526" s="228">
        <f>ROUND(I2526*H2526,2)</f>
        <v>0</v>
      </c>
      <c r="BL2526" s="20" t="s">
        <v>544</v>
      </c>
      <c r="BM2526" s="227" t="s">
        <v>2669</v>
      </c>
    </row>
    <row r="2527" s="13" customFormat="1">
      <c r="A2527" s="13"/>
      <c r="B2527" s="229"/>
      <c r="C2527" s="230"/>
      <c r="D2527" s="231" t="s">
        <v>268</v>
      </c>
      <c r="E2527" s="232" t="s">
        <v>19</v>
      </c>
      <c r="F2527" s="233" t="s">
        <v>2670</v>
      </c>
      <c r="G2527" s="230"/>
      <c r="H2527" s="234">
        <v>580.40599999999995</v>
      </c>
      <c r="I2527" s="235"/>
      <c r="J2527" s="230"/>
      <c r="K2527" s="230"/>
      <c r="L2527" s="236"/>
      <c r="M2527" s="237"/>
      <c r="N2527" s="238"/>
      <c r="O2527" s="238"/>
      <c r="P2527" s="238"/>
      <c r="Q2527" s="238"/>
      <c r="R2527" s="238"/>
      <c r="S2527" s="238"/>
      <c r="T2527" s="23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0" t="s">
        <v>268</v>
      </c>
      <c r="AU2527" s="240" t="s">
        <v>93</v>
      </c>
      <c r="AV2527" s="13" t="s">
        <v>93</v>
      </c>
      <c r="AW2527" s="13" t="s">
        <v>34</v>
      </c>
      <c r="AX2527" s="13" t="s">
        <v>82</v>
      </c>
      <c r="AY2527" s="240" t="s">
        <v>224</v>
      </c>
    </row>
    <row r="2528" s="2" customFormat="1" ht="33" customHeight="1">
      <c r="A2528" s="41"/>
      <c r="B2528" s="42"/>
      <c r="C2528" s="216" t="s">
        <v>2671</v>
      </c>
      <c r="D2528" s="216" t="s">
        <v>227</v>
      </c>
      <c r="E2528" s="217" t="s">
        <v>2672</v>
      </c>
      <c r="F2528" s="218" t="s">
        <v>2673</v>
      </c>
      <c r="G2528" s="219" t="s">
        <v>266</v>
      </c>
      <c r="H2528" s="220">
        <v>452.19999999999999</v>
      </c>
      <c r="I2528" s="221"/>
      <c r="J2528" s="222">
        <f>ROUND(I2528*H2528,2)</f>
        <v>0</v>
      </c>
      <c r="K2528" s="218" t="s">
        <v>312</v>
      </c>
      <c r="L2528" s="47"/>
      <c r="M2528" s="223" t="s">
        <v>19</v>
      </c>
      <c r="N2528" s="224" t="s">
        <v>46</v>
      </c>
      <c r="O2528" s="87"/>
      <c r="P2528" s="225">
        <f>O2528*H2528</f>
        <v>0</v>
      </c>
      <c r="Q2528" s="225">
        <v>0.0045100000000000001</v>
      </c>
      <c r="R2528" s="225">
        <f>Q2528*H2528</f>
        <v>2.0394220000000001</v>
      </c>
      <c r="S2528" s="225">
        <v>0</v>
      </c>
      <c r="T2528" s="226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7" t="s">
        <v>544</v>
      </c>
      <c r="AT2528" s="227" t="s">
        <v>227</v>
      </c>
      <c r="AU2528" s="227" t="s">
        <v>93</v>
      </c>
      <c r="AY2528" s="20" t="s">
        <v>224</v>
      </c>
      <c r="BE2528" s="228">
        <f>IF(N2528="základní",J2528,0)</f>
        <v>0</v>
      </c>
      <c r="BF2528" s="228">
        <f>IF(N2528="snížená",J2528,0)</f>
        <v>0</v>
      </c>
      <c r="BG2528" s="228">
        <f>IF(N2528="zákl. přenesená",J2528,0)</f>
        <v>0</v>
      </c>
      <c r="BH2528" s="228">
        <f>IF(N2528="sníž. přenesená",J2528,0)</f>
        <v>0</v>
      </c>
      <c r="BI2528" s="228">
        <f>IF(N2528="nulová",J2528,0)</f>
        <v>0</v>
      </c>
      <c r="BJ2528" s="20" t="s">
        <v>93</v>
      </c>
      <c r="BK2528" s="228">
        <f>ROUND(I2528*H2528,2)</f>
        <v>0</v>
      </c>
      <c r="BL2528" s="20" t="s">
        <v>544</v>
      </c>
      <c r="BM2528" s="227" t="s">
        <v>2674</v>
      </c>
    </row>
    <row r="2529" s="2" customFormat="1">
      <c r="A2529" s="41"/>
      <c r="B2529" s="42"/>
      <c r="C2529" s="43"/>
      <c r="D2529" s="267" t="s">
        <v>314</v>
      </c>
      <c r="E2529" s="43"/>
      <c r="F2529" s="268" t="s">
        <v>2675</v>
      </c>
      <c r="G2529" s="43"/>
      <c r="H2529" s="43"/>
      <c r="I2529" s="269"/>
      <c r="J2529" s="43"/>
      <c r="K2529" s="43"/>
      <c r="L2529" s="47"/>
      <c r="M2529" s="270"/>
      <c r="N2529" s="271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314</v>
      </c>
      <c r="AU2529" s="20" t="s">
        <v>93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1850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1851</v>
      </c>
      <c r="G2531" s="230"/>
      <c r="H2531" s="234">
        <v>133.19999999999999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4" customFormat="1">
      <c r="A2532" s="14"/>
      <c r="B2532" s="246"/>
      <c r="C2532" s="247"/>
      <c r="D2532" s="231" t="s">
        <v>268</v>
      </c>
      <c r="E2532" s="248" t="s">
        <v>19</v>
      </c>
      <c r="F2532" s="249" t="s">
        <v>1852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268</v>
      </c>
      <c r="AU2532" s="255" t="s">
        <v>93</v>
      </c>
      <c r="AV2532" s="14" t="s">
        <v>82</v>
      </c>
      <c r="AW2532" s="14" t="s">
        <v>34</v>
      </c>
      <c r="AX2532" s="14" t="s">
        <v>74</v>
      </c>
      <c r="AY2532" s="255" t="s">
        <v>224</v>
      </c>
    </row>
    <row r="2533" s="13" customFormat="1">
      <c r="A2533" s="13"/>
      <c r="B2533" s="229"/>
      <c r="C2533" s="230"/>
      <c r="D2533" s="231" t="s">
        <v>268</v>
      </c>
      <c r="E2533" s="232" t="s">
        <v>19</v>
      </c>
      <c r="F2533" s="233" t="s">
        <v>1853</v>
      </c>
      <c r="G2533" s="230"/>
      <c r="H2533" s="234">
        <v>319</v>
      </c>
      <c r="I2533" s="235"/>
      <c r="J2533" s="230"/>
      <c r="K2533" s="230"/>
      <c r="L2533" s="236"/>
      <c r="M2533" s="237"/>
      <c r="N2533" s="238"/>
      <c r="O2533" s="238"/>
      <c r="P2533" s="238"/>
      <c r="Q2533" s="238"/>
      <c r="R2533" s="238"/>
      <c r="S2533" s="238"/>
      <c r="T2533" s="239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0" t="s">
        <v>268</v>
      </c>
      <c r="AU2533" s="240" t="s">
        <v>93</v>
      </c>
      <c r="AV2533" s="13" t="s">
        <v>93</v>
      </c>
      <c r="AW2533" s="13" t="s">
        <v>34</v>
      </c>
      <c r="AX2533" s="13" t="s">
        <v>74</v>
      </c>
      <c r="AY2533" s="240" t="s">
        <v>224</v>
      </c>
    </row>
    <row r="2534" s="16" customFormat="1">
      <c r="A2534" s="16"/>
      <c r="B2534" s="272"/>
      <c r="C2534" s="273"/>
      <c r="D2534" s="231" t="s">
        <v>268</v>
      </c>
      <c r="E2534" s="274" t="s">
        <v>19</v>
      </c>
      <c r="F2534" s="275" t="s">
        <v>351</v>
      </c>
      <c r="G2534" s="273"/>
      <c r="H2534" s="276">
        <v>452.19999999999999</v>
      </c>
      <c r="I2534" s="277"/>
      <c r="J2534" s="273"/>
      <c r="K2534" s="273"/>
      <c r="L2534" s="278"/>
      <c r="M2534" s="279"/>
      <c r="N2534" s="280"/>
      <c r="O2534" s="280"/>
      <c r="P2534" s="280"/>
      <c r="Q2534" s="280"/>
      <c r="R2534" s="280"/>
      <c r="S2534" s="280"/>
      <c r="T2534" s="281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T2534" s="282" t="s">
        <v>268</v>
      </c>
      <c r="AU2534" s="282" t="s">
        <v>93</v>
      </c>
      <c r="AV2534" s="16" t="s">
        <v>231</v>
      </c>
      <c r="AW2534" s="16" t="s">
        <v>34</v>
      </c>
      <c r="AX2534" s="16" t="s">
        <v>82</v>
      </c>
      <c r="AY2534" s="282" t="s">
        <v>224</v>
      </c>
    </row>
    <row r="2535" s="2" customFormat="1" ht="33" customHeight="1">
      <c r="A2535" s="41"/>
      <c r="B2535" s="42"/>
      <c r="C2535" s="216" t="s">
        <v>2676</v>
      </c>
      <c r="D2535" s="216" t="s">
        <v>227</v>
      </c>
      <c r="E2535" s="217" t="s">
        <v>2677</v>
      </c>
      <c r="F2535" s="218" t="s">
        <v>2678</v>
      </c>
      <c r="G2535" s="219" t="s">
        <v>266</v>
      </c>
      <c r="H2535" s="220">
        <v>1989.3720000000001</v>
      </c>
      <c r="I2535" s="221"/>
      <c r="J2535" s="222">
        <f>ROUND(I2535*H2535,2)</f>
        <v>0</v>
      </c>
      <c r="K2535" s="218" t="s">
        <v>312</v>
      </c>
      <c r="L2535" s="47"/>
      <c r="M2535" s="223" t="s">
        <v>19</v>
      </c>
      <c r="N2535" s="224" t="s">
        <v>46</v>
      </c>
      <c r="O2535" s="87"/>
      <c r="P2535" s="225">
        <f>O2535*H2535</f>
        <v>0</v>
      </c>
      <c r="Q2535" s="225">
        <v>0.0045100000000000001</v>
      </c>
      <c r="R2535" s="225">
        <f>Q2535*H2535</f>
        <v>8.9720677200000001</v>
      </c>
      <c r="S2535" s="225">
        <v>0</v>
      </c>
      <c r="T2535" s="226">
        <f>S2535*H2535</f>
        <v>0</v>
      </c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R2535" s="227" t="s">
        <v>544</v>
      </c>
      <c r="AT2535" s="227" t="s">
        <v>227</v>
      </c>
      <c r="AU2535" s="227" t="s">
        <v>93</v>
      </c>
      <c r="AY2535" s="20" t="s">
        <v>224</v>
      </c>
      <c r="BE2535" s="228">
        <f>IF(N2535="základní",J2535,0)</f>
        <v>0</v>
      </c>
      <c r="BF2535" s="228">
        <f>IF(N2535="snížená",J2535,0)</f>
        <v>0</v>
      </c>
      <c r="BG2535" s="228">
        <f>IF(N2535="zákl. přenesená",J2535,0)</f>
        <v>0</v>
      </c>
      <c r="BH2535" s="228">
        <f>IF(N2535="sníž. přenesená",J2535,0)</f>
        <v>0</v>
      </c>
      <c r="BI2535" s="228">
        <f>IF(N2535="nulová",J2535,0)</f>
        <v>0</v>
      </c>
      <c r="BJ2535" s="20" t="s">
        <v>93</v>
      </c>
      <c r="BK2535" s="228">
        <f>ROUND(I2535*H2535,2)</f>
        <v>0</v>
      </c>
      <c r="BL2535" s="20" t="s">
        <v>544</v>
      </c>
      <c r="BM2535" s="227" t="s">
        <v>2679</v>
      </c>
    </row>
    <row r="2536" s="2" customFormat="1">
      <c r="A2536" s="41"/>
      <c r="B2536" s="42"/>
      <c r="C2536" s="43"/>
      <c r="D2536" s="267" t="s">
        <v>314</v>
      </c>
      <c r="E2536" s="43"/>
      <c r="F2536" s="268" t="s">
        <v>2680</v>
      </c>
      <c r="G2536" s="43"/>
      <c r="H2536" s="43"/>
      <c r="I2536" s="269"/>
      <c r="J2536" s="43"/>
      <c r="K2536" s="43"/>
      <c r="L2536" s="47"/>
      <c r="M2536" s="270"/>
      <c r="N2536" s="271"/>
      <c r="O2536" s="87"/>
      <c r="P2536" s="87"/>
      <c r="Q2536" s="87"/>
      <c r="R2536" s="87"/>
      <c r="S2536" s="87"/>
      <c r="T2536" s="88"/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T2536" s="20" t="s">
        <v>314</v>
      </c>
      <c r="AU2536" s="20" t="s">
        <v>93</v>
      </c>
    </row>
    <row r="2537" s="14" customFormat="1">
      <c r="A2537" s="14"/>
      <c r="B2537" s="246"/>
      <c r="C2537" s="247"/>
      <c r="D2537" s="231" t="s">
        <v>268</v>
      </c>
      <c r="E2537" s="248" t="s">
        <v>19</v>
      </c>
      <c r="F2537" s="249" t="s">
        <v>2681</v>
      </c>
      <c r="G2537" s="247"/>
      <c r="H2537" s="248" t="s">
        <v>19</v>
      </c>
      <c r="I2537" s="250"/>
      <c r="J2537" s="247"/>
      <c r="K2537" s="247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268</v>
      </c>
      <c r="AU2537" s="255" t="s">
        <v>93</v>
      </c>
      <c r="AV2537" s="14" t="s">
        <v>82</v>
      </c>
      <c r="AW2537" s="14" t="s">
        <v>34</v>
      </c>
      <c r="AX2537" s="14" t="s">
        <v>74</v>
      </c>
      <c r="AY2537" s="255" t="s">
        <v>224</v>
      </c>
    </row>
    <row r="2538" s="14" customFormat="1">
      <c r="A2538" s="14"/>
      <c r="B2538" s="246"/>
      <c r="C2538" s="247"/>
      <c r="D2538" s="231" t="s">
        <v>268</v>
      </c>
      <c r="E2538" s="248" t="s">
        <v>19</v>
      </c>
      <c r="F2538" s="249" t="s">
        <v>648</v>
      </c>
      <c r="G2538" s="247"/>
      <c r="H2538" s="248" t="s">
        <v>19</v>
      </c>
      <c r="I2538" s="250"/>
      <c r="J2538" s="247"/>
      <c r="K2538" s="247"/>
      <c r="L2538" s="251"/>
      <c r="M2538" s="252"/>
      <c r="N2538" s="253"/>
      <c r="O2538" s="253"/>
      <c r="P2538" s="253"/>
      <c r="Q2538" s="253"/>
      <c r="R2538" s="253"/>
      <c r="S2538" s="253"/>
      <c r="T2538" s="25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5" t="s">
        <v>268</v>
      </c>
      <c r="AU2538" s="255" t="s">
        <v>93</v>
      </c>
      <c r="AV2538" s="14" t="s">
        <v>82</v>
      </c>
      <c r="AW2538" s="14" t="s">
        <v>34</v>
      </c>
      <c r="AX2538" s="14" t="s">
        <v>74</v>
      </c>
      <c r="AY2538" s="255" t="s">
        <v>224</v>
      </c>
    </row>
    <row r="2539" s="14" customFormat="1">
      <c r="A2539" s="14"/>
      <c r="B2539" s="246"/>
      <c r="C2539" s="247"/>
      <c r="D2539" s="231" t="s">
        <v>268</v>
      </c>
      <c r="E2539" s="248" t="s">
        <v>19</v>
      </c>
      <c r="F2539" s="249" t="s">
        <v>1549</v>
      </c>
      <c r="G2539" s="247"/>
      <c r="H2539" s="248" t="s">
        <v>19</v>
      </c>
      <c r="I2539" s="250"/>
      <c r="J2539" s="247"/>
      <c r="K2539" s="247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268</v>
      </c>
      <c r="AU2539" s="255" t="s">
        <v>93</v>
      </c>
      <c r="AV2539" s="14" t="s">
        <v>82</v>
      </c>
      <c r="AW2539" s="14" t="s">
        <v>34</v>
      </c>
      <c r="AX2539" s="14" t="s">
        <v>74</v>
      </c>
      <c r="AY2539" s="255" t="s">
        <v>224</v>
      </c>
    </row>
    <row r="2540" s="13" customFormat="1">
      <c r="A2540" s="13"/>
      <c r="B2540" s="229"/>
      <c r="C2540" s="230"/>
      <c r="D2540" s="231" t="s">
        <v>268</v>
      </c>
      <c r="E2540" s="232" t="s">
        <v>19</v>
      </c>
      <c r="F2540" s="233" t="s">
        <v>2682</v>
      </c>
      <c r="G2540" s="230"/>
      <c r="H2540" s="234">
        <v>22.692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268</v>
      </c>
      <c r="AU2540" s="240" t="s">
        <v>93</v>
      </c>
      <c r="AV2540" s="13" t="s">
        <v>93</v>
      </c>
      <c r="AW2540" s="13" t="s">
        <v>34</v>
      </c>
      <c r="AX2540" s="13" t="s">
        <v>74</v>
      </c>
      <c r="AY2540" s="240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2683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2684</v>
      </c>
      <c r="G2542" s="230"/>
      <c r="H2542" s="234">
        <v>6.7210000000000001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2685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2686</v>
      </c>
      <c r="G2544" s="230"/>
      <c r="H2544" s="234">
        <v>16.280000000000001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2687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2688</v>
      </c>
      <c r="G2546" s="230"/>
      <c r="H2546" s="234">
        <v>3.3410000000000002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2689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2690</v>
      </c>
      <c r="G2548" s="230"/>
      <c r="H2548" s="234">
        <v>12.821999999999999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2691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2692</v>
      </c>
      <c r="G2550" s="230"/>
      <c r="H2550" s="234">
        <v>23.004000000000001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2693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2694</v>
      </c>
      <c r="G2552" s="230"/>
      <c r="H2552" s="234">
        <v>30.992000000000001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4" customFormat="1">
      <c r="A2553" s="14"/>
      <c r="B2553" s="246"/>
      <c r="C2553" s="247"/>
      <c r="D2553" s="231" t="s">
        <v>268</v>
      </c>
      <c r="E2553" s="248" t="s">
        <v>19</v>
      </c>
      <c r="F2553" s="249" t="s">
        <v>2695</v>
      </c>
      <c r="G2553" s="247"/>
      <c r="H2553" s="248" t="s">
        <v>19</v>
      </c>
      <c r="I2553" s="250"/>
      <c r="J2553" s="247"/>
      <c r="K2553" s="247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268</v>
      </c>
      <c r="AU2553" s="255" t="s">
        <v>93</v>
      </c>
      <c r="AV2553" s="14" t="s">
        <v>82</v>
      </c>
      <c r="AW2553" s="14" t="s">
        <v>34</v>
      </c>
      <c r="AX2553" s="14" t="s">
        <v>74</v>
      </c>
      <c r="AY2553" s="255" t="s">
        <v>224</v>
      </c>
    </row>
    <row r="2554" s="13" customFormat="1">
      <c r="A2554" s="13"/>
      <c r="B2554" s="229"/>
      <c r="C2554" s="230"/>
      <c r="D2554" s="231" t="s">
        <v>268</v>
      </c>
      <c r="E2554" s="232" t="s">
        <v>19</v>
      </c>
      <c r="F2554" s="233" t="s">
        <v>2696</v>
      </c>
      <c r="G2554" s="230"/>
      <c r="H2554" s="234">
        <v>32.863999999999997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268</v>
      </c>
      <c r="AU2554" s="240" t="s">
        <v>93</v>
      </c>
      <c r="AV2554" s="13" t="s">
        <v>93</v>
      </c>
      <c r="AW2554" s="13" t="s">
        <v>34</v>
      </c>
      <c r="AX2554" s="13" t="s">
        <v>74</v>
      </c>
      <c r="AY2554" s="240" t="s">
        <v>224</v>
      </c>
    </row>
    <row r="2555" s="14" customFormat="1">
      <c r="A2555" s="14"/>
      <c r="B2555" s="246"/>
      <c r="C2555" s="247"/>
      <c r="D2555" s="231" t="s">
        <v>268</v>
      </c>
      <c r="E2555" s="248" t="s">
        <v>19</v>
      </c>
      <c r="F2555" s="249" t="s">
        <v>2697</v>
      </c>
      <c r="G2555" s="247"/>
      <c r="H2555" s="248" t="s">
        <v>19</v>
      </c>
      <c r="I2555" s="250"/>
      <c r="J2555" s="247"/>
      <c r="K2555" s="247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268</v>
      </c>
      <c r="AU2555" s="255" t="s">
        <v>93</v>
      </c>
      <c r="AV2555" s="14" t="s">
        <v>82</v>
      </c>
      <c r="AW2555" s="14" t="s">
        <v>34</v>
      </c>
      <c r="AX2555" s="14" t="s">
        <v>74</v>
      </c>
      <c r="AY2555" s="255" t="s">
        <v>224</v>
      </c>
    </row>
    <row r="2556" s="13" customFormat="1">
      <c r="A2556" s="13"/>
      <c r="B2556" s="229"/>
      <c r="C2556" s="230"/>
      <c r="D2556" s="231" t="s">
        <v>268</v>
      </c>
      <c r="E2556" s="232" t="s">
        <v>19</v>
      </c>
      <c r="F2556" s="233" t="s">
        <v>2698</v>
      </c>
      <c r="G2556" s="230"/>
      <c r="H2556" s="234">
        <v>12.882999999999999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268</v>
      </c>
      <c r="AU2556" s="240" t="s">
        <v>93</v>
      </c>
      <c r="AV2556" s="13" t="s">
        <v>93</v>
      </c>
      <c r="AW2556" s="13" t="s">
        <v>34</v>
      </c>
      <c r="AX2556" s="13" t="s">
        <v>74</v>
      </c>
      <c r="AY2556" s="240" t="s">
        <v>224</v>
      </c>
    </row>
    <row r="2557" s="14" customFormat="1">
      <c r="A2557" s="14"/>
      <c r="B2557" s="246"/>
      <c r="C2557" s="247"/>
      <c r="D2557" s="231" t="s">
        <v>268</v>
      </c>
      <c r="E2557" s="248" t="s">
        <v>19</v>
      </c>
      <c r="F2557" s="249" t="s">
        <v>2699</v>
      </c>
      <c r="G2557" s="247"/>
      <c r="H2557" s="248" t="s">
        <v>19</v>
      </c>
      <c r="I2557" s="250"/>
      <c r="J2557" s="247"/>
      <c r="K2557" s="247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268</v>
      </c>
      <c r="AU2557" s="255" t="s">
        <v>93</v>
      </c>
      <c r="AV2557" s="14" t="s">
        <v>82</v>
      </c>
      <c r="AW2557" s="14" t="s">
        <v>34</v>
      </c>
      <c r="AX2557" s="14" t="s">
        <v>74</v>
      </c>
      <c r="AY2557" s="255" t="s">
        <v>224</v>
      </c>
    </row>
    <row r="2558" s="13" customFormat="1">
      <c r="A2558" s="13"/>
      <c r="B2558" s="229"/>
      <c r="C2558" s="230"/>
      <c r="D2558" s="231" t="s">
        <v>268</v>
      </c>
      <c r="E2558" s="232" t="s">
        <v>19</v>
      </c>
      <c r="F2558" s="233" t="s">
        <v>2700</v>
      </c>
      <c r="G2558" s="230"/>
      <c r="H2558" s="234">
        <v>17.920999999999999</v>
      </c>
      <c r="I2558" s="235"/>
      <c r="J2558" s="230"/>
      <c r="K2558" s="230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268</v>
      </c>
      <c r="AU2558" s="240" t="s">
        <v>93</v>
      </c>
      <c r="AV2558" s="13" t="s">
        <v>93</v>
      </c>
      <c r="AW2558" s="13" t="s">
        <v>34</v>
      </c>
      <c r="AX2558" s="13" t="s">
        <v>74</v>
      </c>
      <c r="AY2558" s="240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2701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3" customFormat="1">
      <c r="A2560" s="13"/>
      <c r="B2560" s="229"/>
      <c r="C2560" s="230"/>
      <c r="D2560" s="231" t="s">
        <v>268</v>
      </c>
      <c r="E2560" s="232" t="s">
        <v>19</v>
      </c>
      <c r="F2560" s="233" t="s">
        <v>2702</v>
      </c>
      <c r="G2560" s="230"/>
      <c r="H2560" s="234">
        <v>23.158999999999999</v>
      </c>
      <c r="I2560" s="235"/>
      <c r="J2560" s="230"/>
      <c r="K2560" s="230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268</v>
      </c>
      <c r="AU2560" s="240" t="s">
        <v>93</v>
      </c>
      <c r="AV2560" s="13" t="s">
        <v>93</v>
      </c>
      <c r="AW2560" s="13" t="s">
        <v>34</v>
      </c>
      <c r="AX2560" s="13" t="s">
        <v>74</v>
      </c>
      <c r="AY2560" s="240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2703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2704</v>
      </c>
      <c r="G2562" s="230"/>
      <c r="H2562" s="234">
        <v>15.94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2705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2706</v>
      </c>
      <c r="G2564" s="230"/>
      <c r="H2564" s="234">
        <v>23.699000000000002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2707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2708</v>
      </c>
      <c r="G2566" s="230"/>
      <c r="H2566" s="234">
        <v>20.988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2709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2710</v>
      </c>
      <c r="G2568" s="230"/>
      <c r="H2568" s="234">
        <v>25.852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2711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2712</v>
      </c>
      <c r="G2570" s="230"/>
      <c r="H2570" s="234">
        <v>22.949999999999999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2713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2714</v>
      </c>
      <c r="G2572" s="230"/>
      <c r="H2572" s="234">
        <v>118.01600000000001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2715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2712</v>
      </c>
      <c r="G2574" s="230"/>
      <c r="H2574" s="234">
        <v>22.949999999999999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2716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2717</v>
      </c>
      <c r="G2576" s="230"/>
      <c r="H2576" s="234">
        <v>27.617999999999999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4" customFormat="1">
      <c r="A2577" s="14"/>
      <c r="B2577" s="246"/>
      <c r="C2577" s="247"/>
      <c r="D2577" s="231" t="s">
        <v>268</v>
      </c>
      <c r="E2577" s="248" t="s">
        <v>19</v>
      </c>
      <c r="F2577" s="249" t="s">
        <v>2718</v>
      </c>
      <c r="G2577" s="247"/>
      <c r="H2577" s="248" t="s">
        <v>19</v>
      </c>
      <c r="I2577" s="250"/>
      <c r="J2577" s="247"/>
      <c r="K2577" s="247"/>
      <c r="L2577" s="251"/>
      <c r="M2577" s="252"/>
      <c r="N2577" s="253"/>
      <c r="O2577" s="253"/>
      <c r="P2577" s="253"/>
      <c r="Q2577" s="253"/>
      <c r="R2577" s="253"/>
      <c r="S2577" s="253"/>
      <c r="T2577" s="25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5" t="s">
        <v>268</v>
      </c>
      <c r="AU2577" s="255" t="s">
        <v>93</v>
      </c>
      <c r="AV2577" s="14" t="s">
        <v>82</v>
      </c>
      <c r="AW2577" s="14" t="s">
        <v>34</v>
      </c>
      <c r="AX2577" s="14" t="s">
        <v>74</v>
      </c>
      <c r="AY2577" s="255" t="s">
        <v>224</v>
      </c>
    </row>
    <row r="2578" s="13" customFormat="1">
      <c r="A2578" s="13"/>
      <c r="B2578" s="229"/>
      <c r="C2578" s="230"/>
      <c r="D2578" s="231" t="s">
        <v>268</v>
      </c>
      <c r="E2578" s="232" t="s">
        <v>19</v>
      </c>
      <c r="F2578" s="233" t="s">
        <v>2719</v>
      </c>
      <c r="G2578" s="230"/>
      <c r="H2578" s="234">
        <v>23.922000000000001</v>
      </c>
      <c r="I2578" s="235"/>
      <c r="J2578" s="230"/>
      <c r="K2578" s="230"/>
      <c r="L2578" s="236"/>
      <c r="M2578" s="237"/>
      <c r="N2578" s="238"/>
      <c r="O2578" s="238"/>
      <c r="P2578" s="238"/>
      <c r="Q2578" s="238"/>
      <c r="R2578" s="238"/>
      <c r="S2578" s="238"/>
      <c r="T2578" s="239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40" t="s">
        <v>268</v>
      </c>
      <c r="AU2578" s="240" t="s">
        <v>93</v>
      </c>
      <c r="AV2578" s="13" t="s">
        <v>93</v>
      </c>
      <c r="AW2578" s="13" t="s">
        <v>34</v>
      </c>
      <c r="AX2578" s="13" t="s">
        <v>74</v>
      </c>
      <c r="AY2578" s="240" t="s">
        <v>224</v>
      </c>
    </row>
    <row r="2579" s="15" customFormat="1">
      <c r="A2579" s="15"/>
      <c r="B2579" s="256"/>
      <c r="C2579" s="257"/>
      <c r="D2579" s="231" t="s">
        <v>268</v>
      </c>
      <c r="E2579" s="258" t="s">
        <v>19</v>
      </c>
      <c r="F2579" s="259" t="s">
        <v>300</v>
      </c>
      <c r="G2579" s="257"/>
      <c r="H2579" s="260">
        <v>504.61399999999998</v>
      </c>
      <c r="I2579" s="261"/>
      <c r="J2579" s="257"/>
      <c r="K2579" s="257"/>
      <c r="L2579" s="262"/>
      <c r="M2579" s="263"/>
      <c r="N2579" s="264"/>
      <c r="O2579" s="264"/>
      <c r="P2579" s="264"/>
      <c r="Q2579" s="264"/>
      <c r="R2579" s="264"/>
      <c r="S2579" s="264"/>
      <c r="T2579" s="265"/>
      <c r="U2579" s="15"/>
      <c r="V2579" s="15"/>
      <c r="W2579" s="15"/>
      <c r="X2579" s="15"/>
      <c r="Y2579" s="15"/>
      <c r="Z2579" s="15"/>
      <c r="AA2579" s="15"/>
      <c r="AB2579" s="15"/>
      <c r="AC2579" s="15"/>
      <c r="AD2579" s="15"/>
      <c r="AE2579" s="15"/>
      <c r="AT2579" s="266" t="s">
        <v>268</v>
      </c>
      <c r="AU2579" s="266" t="s">
        <v>93</v>
      </c>
      <c r="AV2579" s="15" t="s">
        <v>108</v>
      </c>
      <c r="AW2579" s="15" t="s">
        <v>34</v>
      </c>
      <c r="AX2579" s="15" t="s">
        <v>74</v>
      </c>
      <c r="AY2579" s="266" t="s">
        <v>224</v>
      </c>
    </row>
    <row r="2580" s="14" customFormat="1">
      <c r="A2580" s="14"/>
      <c r="B2580" s="246"/>
      <c r="C2580" s="247"/>
      <c r="D2580" s="231" t="s">
        <v>268</v>
      </c>
      <c r="E2580" s="248" t="s">
        <v>19</v>
      </c>
      <c r="F2580" s="249" t="s">
        <v>662</v>
      </c>
      <c r="G2580" s="247"/>
      <c r="H2580" s="248" t="s">
        <v>19</v>
      </c>
      <c r="I2580" s="250"/>
      <c r="J2580" s="247"/>
      <c r="K2580" s="247"/>
      <c r="L2580" s="251"/>
      <c r="M2580" s="252"/>
      <c r="N2580" s="253"/>
      <c r="O2580" s="253"/>
      <c r="P2580" s="253"/>
      <c r="Q2580" s="253"/>
      <c r="R2580" s="253"/>
      <c r="S2580" s="253"/>
      <c r="T2580" s="25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5" t="s">
        <v>268</v>
      </c>
      <c r="AU2580" s="255" t="s">
        <v>93</v>
      </c>
      <c r="AV2580" s="14" t="s">
        <v>82</v>
      </c>
      <c r="AW2580" s="14" t="s">
        <v>34</v>
      </c>
      <c r="AX2580" s="14" t="s">
        <v>74</v>
      </c>
      <c r="AY2580" s="255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2720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2721</v>
      </c>
      <c r="G2582" s="230"/>
      <c r="H2582" s="234">
        <v>22.177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2722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2723</v>
      </c>
      <c r="G2584" s="230"/>
      <c r="H2584" s="234">
        <v>22.420000000000002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2724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2725</v>
      </c>
      <c r="G2586" s="230"/>
      <c r="H2586" s="234">
        <v>26.399999999999999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2726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2727</v>
      </c>
      <c r="G2588" s="230"/>
      <c r="H2588" s="234">
        <v>209.19499999999999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4" customFormat="1">
      <c r="A2589" s="14"/>
      <c r="B2589" s="246"/>
      <c r="C2589" s="247"/>
      <c r="D2589" s="231" t="s">
        <v>268</v>
      </c>
      <c r="E2589" s="248" t="s">
        <v>19</v>
      </c>
      <c r="F2589" s="249" t="s">
        <v>2728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268</v>
      </c>
      <c r="AU2589" s="255" t="s">
        <v>93</v>
      </c>
      <c r="AV2589" s="14" t="s">
        <v>82</v>
      </c>
      <c r="AW2589" s="14" t="s">
        <v>34</v>
      </c>
      <c r="AX2589" s="14" t="s">
        <v>74</v>
      </c>
      <c r="AY2589" s="255" t="s">
        <v>224</v>
      </c>
    </row>
    <row r="2590" s="13" customFormat="1">
      <c r="A2590" s="13"/>
      <c r="B2590" s="229"/>
      <c r="C2590" s="230"/>
      <c r="D2590" s="231" t="s">
        <v>268</v>
      </c>
      <c r="E2590" s="232" t="s">
        <v>19</v>
      </c>
      <c r="F2590" s="233" t="s">
        <v>2729</v>
      </c>
      <c r="G2590" s="230"/>
      <c r="H2590" s="234">
        <v>25.518000000000001</v>
      </c>
      <c r="I2590" s="235"/>
      <c r="J2590" s="230"/>
      <c r="K2590" s="230"/>
      <c r="L2590" s="236"/>
      <c r="M2590" s="237"/>
      <c r="N2590" s="238"/>
      <c r="O2590" s="238"/>
      <c r="P2590" s="238"/>
      <c r="Q2590" s="238"/>
      <c r="R2590" s="238"/>
      <c r="S2590" s="238"/>
      <c r="T2590" s="23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0" t="s">
        <v>268</v>
      </c>
      <c r="AU2590" s="240" t="s">
        <v>93</v>
      </c>
      <c r="AV2590" s="13" t="s">
        <v>93</v>
      </c>
      <c r="AW2590" s="13" t="s">
        <v>34</v>
      </c>
      <c r="AX2590" s="13" t="s">
        <v>74</v>
      </c>
      <c r="AY2590" s="240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2730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3" customFormat="1">
      <c r="A2592" s="13"/>
      <c r="B2592" s="229"/>
      <c r="C2592" s="230"/>
      <c r="D2592" s="231" t="s">
        <v>268</v>
      </c>
      <c r="E2592" s="232" t="s">
        <v>19</v>
      </c>
      <c r="F2592" s="233" t="s">
        <v>2731</v>
      </c>
      <c r="G2592" s="230"/>
      <c r="H2592" s="234">
        <v>134.517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0" t="s">
        <v>268</v>
      </c>
      <c r="AU2592" s="240" t="s">
        <v>93</v>
      </c>
      <c r="AV2592" s="13" t="s">
        <v>93</v>
      </c>
      <c r="AW2592" s="13" t="s">
        <v>34</v>
      </c>
      <c r="AX2592" s="13" t="s">
        <v>74</v>
      </c>
      <c r="AY2592" s="240" t="s">
        <v>224</v>
      </c>
    </row>
    <row r="2593" s="14" customFormat="1">
      <c r="A2593" s="14"/>
      <c r="B2593" s="246"/>
      <c r="C2593" s="247"/>
      <c r="D2593" s="231" t="s">
        <v>268</v>
      </c>
      <c r="E2593" s="248" t="s">
        <v>19</v>
      </c>
      <c r="F2593" s="249" t="s">
        <v>2732</v>
      </c>
      <c r="G2593" s="247"/>
      <c r="H2593" s="248" t="s">
        <v>19</v>
      </c>
      <c r="I2593" s="250"/>
      <c r="J2593" s="247"/>
      <c r="K2593" s="247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268</v>
      </c>
      <c r="AU2593" s="255" t="s">
        <v>93</v>
      </c>
      <c r="AV2593" s="14" t="s">
        <v>82</v>
      </c>
      <c r="AW2593" s="14" t="s">
        <v>34</v>
      </c>
      <c r="AX2593" s="14" t="s">
        <v>74</v>
      </c>
      <c r="AY2593" s="255" t="s">
        <v>224</v>
      </c>
    </row>
    <row r="2594" s="13" customFormat="1">
      <c r="A2594" s="13"/>
      <c r="B2594" s="229"/>
      <c r="C2594" s="230"/>
      <c r="D2594" s="231" t="s">
        <v>268</v>
      </c>
      <c r="E2594" s="232" t="s">
        <v>19</v>
      </c>
      <c r="F2594" s="233" t="s">
        <v>2725</v>
      </c>
      <c r="G2594" s="230"/>
      <c r="H2594" s="234">
        <v>26.399999999999999</v>
      </c>
      <c r="I2594" s="235"/>
      <c r="J2594" s="230"/>
      <c r="K2594" s="230"/>
      <c r="L2594" s="236"/>
      <c r="M2594" s="237"/>
      <c r="N2594" s="238"/>
      <c r="O2594" s="238"/>
      <c r="P2594" s="238"/>
      <c r="Q2594" s="238"/>
      <c r="R2594" s="238"/>
      <c r="S2594" s="238"/>
      <c r="T2594" s="239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0" t="s">
        <v>268</v>
      </c>
      <c r="AU2594" s="240" t="s">
        <v>93</v>
      </c>
      <c r="AV2594" s="13" t="s">
        <v>93</v>
      </c>
      <c r="AW2594" s="13" t="s">
        <v>34</v>
      </c>
      <c r="AX2594" s="13" t="s">
        <v>74</v>
      </c>
      <c r="AY2594" s="240" t="s">
        <v>224</v>
      </c>
    </row>
    <row r="2595" s="15" customFormat="1">
      <c r="A2595" s="15"/>
      <c r="B2595" s="256"/>
      <c r="C2595" s="257"/>
      <c r="D2595" s="231" t="s">
        <v>268</v>
      </c>
      <c r="E2595" s="258" t="s">
        <v>19</v>
      </c>
      <c r="F2595" s="259" t="s">
        <v>300</v>
      </c>
      <c r="G2595" s="257"/>
      <c r="H2595" s="260">
        <v>466.62700000000001</v>
      </c>
      <c r="I2595" s="261"/>
      <c r="J2595" s="257"/>
      <c r="K2595" s="257"/>
      <c r="L2595" s="262"/>
      <c r="M2595" s="263"/>
      <c r="N2595" s="264"/>
      <c r="O2595" s="264"/>
      <c r="P2595" s="264"/>
      <c r="Q2595" s="264"/>
      <c r="R2595" s="264"/>
      <c r="S2595" s="264"/>
      <c r="T2595" s="265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66" t="s">
        <v>268</v>
      </c>
      <c r="AU2595" s="266" t="s">
        <v>93</v>
      </c>
      <c r="AV2595" s="15" t="s">
        <v>108</v>
      </c>
      <c r="AW2595" s="15" t="s">
        <v>34</v>
      </c>
      <c r="AX2595" s="15" t="s">
        <v>74</v>
      </c>
      <c r="AY2595" s="266" t="s">
        <v>224</v>
      </c>
    </row>
    <row r="2596" s="14" customFormat="1">
      <c r="A2596" s="14"/>
      <c r="B2596" s="246"/>
      <c r="C2596" s="247"/>
      <c r="D2596" s="231" t="s">
        <v>268</v>
      </c>
      <c r="E2596" s="248" t="s">
        <v>19</v>
      </c>
      <c r="F2596" s="249" t="s">
        <v>664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268</v>
      </c>
      <c r="AU2596" s="255" t="s">
        <v>93</v>
      </c>
      <c r="AV2596" s="14" t="s">
        <v>82</v>
      </c>
      <c r="AW2596" s="14" t="s">
        <v>34</v>
      </c>
      <c r="AX2596" s="14" t="s">
        <v>74</v>
      </c>
      <c r="AY2596" s="255" t="s">
        <v>224</v>
      </c>
    </row>
    <row r="2597" s="14" customFormat="1">
      <c r="A2597" s="14"/>
      <c r="B2597" s="246"/>
      <c r="C2597" s="247"/>
      <c r="D2597" s="231" t="s">
        <v>268</v>
      </c>
      <c r="E2597" s="248" t="s">
        <v>19</v>
      </c>
      <c r="F2597" s="249" t="s">
        <v>2733</v>
      </c>
      <c r="G2597" s="247"/>
      <c r="H2597" s="248" t="s">
        <v>19</v>
      </c>
      <c r="I2597" s="250"/>
      <c r="J2597" s="247"/>
      <c r="K2597" s="247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268</v>
      </c>
      <c r="AU2597" s="255" t="s">
        <v>93</v>
      </c>
      <c r="AV2597" s="14" t="s">
        <v>82</v>
      </c>
      <c r="AW2597" s="14" t="s">
        <v>34</v>
      </c>
      <c r="AX2597" s="14" t="s">
        <v>74</v>
      </c>
      <c r="AY2597" s="255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2734</v>
      </c>
      <c r="G2598" s="230"/>
      <c r="H2598" s="234">
        <v>179.356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2735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3" customFormat="1">
      <c r="A2600" s="13"/>
      <c r="B2600" s="229"/>
      <c r="C2600" s="230"/>
      <c r="D2600" s="231" t="s">
        <v>268</v>
      </c>
      <c r="E2600" s="232" t="s">
        <v>19</v>
      </c>
      <c r="F2600" s="233" t="s">
        <v>2736</v>
      </c>
      <c r="G2600" s="230"/>
      <c r="H2600" s="234">
        <v>25.504999999999999</v>
      </c>
      <c r="I2600" s="235"/>
      <c r="J2600" s="230"/>
      <c r="K2600" s="230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268</v>
      </c>
      <c r="AU2600" s="240" t="s">
        <v>93</v>
      </c>
      <c r="AV2600" s="13" t="s">
        <v>93</v>
      </c>
      <c r="AW2600" s="13" t="s">
        <v>34</v>
      </c>
      <c r="AX2600" s="13" t="s">
        <v>74</v>
      </c>
      <c r="AY2600" s="240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2737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3" customFormat="1">
      <c r="A2602" s="13"/>
      <c r="B2602" s="229"/>
      <c r="C2602" s="230"/>
      <c r="D2602" s="231" t="s">
        <v>268</v>
      </c>
      <c r="E2602" s="232" t="s">
        <v>19</v>
      </c>
      <c r="F2602" s="233" t="s">
        <v>2738</v>
      </c>
      <c r="G2602" s="230"/>
      <c r="H2602" s="234">
        <v>52.799999999999997</v>
      </c>
      <c r="I2602" s="235"/>
      <c r="J2602" s="230"/>
      <c r="K2602" s="230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268</v>
      </c>
      <c r="AU2602" s="240" t="s">
        <v>93</v>
      </c>
      <c r="AV2602" s="13" t="s">
        <v>93</v>
      </c>
      <c r="AW2602" s="13" t="s">
        <v>34</v>
      </c>
      <c r="AX2602" s="13" t="s">
        <v>74</v>
      </c>
      <c r="AY2602" s="240" t="s">
        <v>224</v>
      </c>
    </row>
    <row r="2603" s="14" customFormat="1">
      <c r="A2603" s="14"/>
      <c r="B2603" s="246"/>
      <c r="C2603" s="247"/>
      <c r="D2603" s="231" t="s">
        <v>268</v>
      </c>
      <c r="E2603" s="248" t="s">
        <v>19</v>
      </c>
      <c r="F2603" s="249" t="s">
        <v>2739</v>
      </c>
      <c r="G2603" s="247"/>
      <c r="H2603" s="248" t="s">
        <v>19</v>
      </c>
      <c r="I2603" s="250"/>
      <c r="J2603" s="247"/>
      <c r="K2603" s="247"/>
      <c r="L2603" s="251"/>
      <c r="M2603" s="252"/>
      <c r="N2603" s="253"/>
      <c r="O2603" s="253"/>
      <c r="P2603" s="253"/>
      <c r="Q2603" s="253"/>
      <c r="R2603" s="253"/>
      <c r="S2603" s="253"/>
      <c r="T2603" s="25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5" t="s">
        <v>268</v>
      </c>
      <c r="AU2603" s="255" t="s">
        <v>93</v>
      </c>
      <c r="AV2603" s="14" t="s">
        <v>82</v>
      </c>
      <c r="AW2603" s="14" t="s">
        <v>34</v>
      </c>
      <c r="AX2603" s="14" t="s">
        <v>74</v>
      </c>
      <c r="AY2603" s="255" t="s">
        <v>224</v>
      </c>
    </row>
    <row r="2604" s="13" customFormat="1">
      <c r="A2604" s="13"/>
      <c r="B2604" s="229"/>
      <c r="C2604" s="230"/>
      <c r="D2604" s="231" t="s">
        <v>268</v>
      </c>
      <c r="E2604" s="232" t="s">
        <v>19</v>
      </c>
      <c r="F2604" s="233" t="s">
        <v>2727</v>
      </c>
      <c r="G2604" s="230"/>
      <c r="H2604" s="234">
        <v>209.19499999999999</v>
      </c>
      <c r="I2604" s="235"/>
      <c r="J2604" s="230"/>
      <c r="K2604" s="230"/>
      <c r="L2604" s="236"/>
      <c r="M2604" s="237"/>
      <c r="N2604" s="238"/>
      <c r="O2604" s="238"/>
      <c r="P2604" s="238"/>
      <c r="Q2604" s="238"/>
      <c r="R2604" s="238"/>
      <c r="S2604" s="238"/>
      <c r="T2604" s="239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0" t="s">
        <v>268</v>
      </c>
      <c r="AU2604" s="240" t="s">
        <v>93</v>
      </c>
      <c r="AV2604" s="13" t="s">
        <v>93</v>
      </c>
      <c r="AW2604" s="13" t="s">
        <v>34</v>
      </c>
      <c r="AX2604" s="13" t="s">
        <v>74</v>
      </c>
      <c r="AY2604" s="240" t="s">
        <v>224</v>
      </c>
    </row>
    <row r="2605" s="15" customFormat="1">
      <c r="A2605" s="15"/>
      <c r="B2605" s="256"/>
      <c r="C2605" s="257"/>
      <c r="D2605" s="231" t="s">
        <v>268</v>
      </c>
      <c r="E2605" s="258" t="s">
        <v>19</v>
      </c>
      <c r="F2605" s="259" t="s">
        <v>300</v>
      </c>
      <c r="G2605" s="257"/>
      <c r="H2605" s="260">
        <v>466.85599999999999</v>
      </c>
      <c r="I2605" s="261"/>
      <c r="J2605" s="257"/>
      <c r="K2605" s="257"/>
      <c r="L2605" s="262"/>
      <c r="M2605" s="263"/>
      <c r="N2605" s="264"/>
      <c r="O2605" s="264"/>
      <c r="P2605" s="264"/>
      <c r="Q2605" s="264"/>
      <c r="R2605" s="264"/>
      <c r="S2605" s="264"/>
      <c r="T2605" s="265"/>
      <c r="U2605" s="15"/>
      <c r="V2605" s="15"/>
      <c r="W2605" s="15"/>
      <c r="X2605" s="15"/>
      <c r="Y2605" s="15"/>
      <c r="Z2605" s="15"/>
      <c r="AA2605" s="15"/>
      <c r="AB2605" s="15"/>
      <c r="AC2605" s="15"/>
      <c r="AD2605" s="15"/>
      <c r="AE2605" s="15"/>
      <c r="AT2605" s="266" t="s">
        <v>268</v>
      </c>
      <c r="AU2605" s="266" t="s">
        <v>93</v>
      </c>
      <c r="AV2605" s="15" t="s">
        <v>108</v>
      </c>
      <c r="AW2605" s="15" t="s">
        <v>34</v>
      </c>
      <c r="AX2605" s="15" t="s">
        <v>74</v>
      </c>
      <c r="AY2605" s="266" t="s">
        <v>224</v>
      </c>
    </row>
    <row r="2606" s="14" customFormat="1">
      <c r="A2606" s="14"/>
      <c r="B2606" s="246"/>
      <c r="C2606" s="247"/>
      <c r="D2606" s="231" t="s">
        <v>268</v>
      </c>
      <c r="E2606" s="248" t="s">
        <v>19</v>
      </c>
      <c r="F2606" s="249" t="s">
        <v>665</v>
      </c>
      <c r="G2606" s="247"/>
      <c r="H2606" s="248" t="s">
        <v>19</v>
      </c>
      <c r="I2606" s="250"/>
      <c r="J2606" s="247"/>
      <c r="K2606" s="247"/>
      <c r="L2606" s="251"/>
      <c r="M2606" s="252"/>
      <c r="N2606" s="253"/>
      <c r="O2606" s="253"/>
      <c r="P2606" s="253"/>
      <c r="Q2606" s="253"/>
      <c r="R2606" s="253"/>
      <c r="S2606" s="253"/>
      <c r="T2606" s="25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5" t="s">
        <v>268</v>
      </c>
      <c r="AU2606" s="255" t="s">
        <v>93</v>
      </c>
      <c r="AV2606" s="14" t="s">
        <v>82</v>
      </c>
      <c r="AW2606" s="14" t="s">
        <v>34</v>
      </c>
      <c r="AX2606" s="14" t="s">
        <v>74</v>
      </c>
      <c r="AY2606" s="255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2740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2741</v>
      </c>
      <c r="G2608" s="230"/>
      <c r="H2608" s="234">
        <v>112.098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2742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2736</v>
      </c>
      <c r="G2610" s="230"/>
      <c r="H2610" s="234">
        <v>25.504999999999999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4" customFormat="1">
      <c r="A2611" s="14"/>
      <c r="B2611" s="246"/>
      <c r="C2611" s="247"/>
      <c r="D2611" s="231" t="s">
        <v>268</v>
      </c>
      <c r="E2611" s="248" t="s">
        <v>19</v>
      </c>
      <c r="F2611" s="249" t="s">
        <v>2743</v>
      </c>
      <c r="G2611" s="247"/>
      <c r="H2611" s="248" t="s">
        <v>19</v>
      </c>
      <c r="I2611" s="250"/>
      <c r="J2611" s="247"/>
      <c r="K2611" s="247"/>
      <c r="L2611" s="251"/>
      <c r="M2611" s="252"/>
      <c r="N2611" s="253"/>
      <c r="O2611" s="253"/>
      <c r="P2611" s="253"/>
      <c r="Q2611" s="253"/>
      <c r="R2611" s="253"/>
      <c r="S2611" s="253"/>
      <c r="T2611" s="25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5" t="s">
        <v>268</v>
      </c>
      <c r="AU2611" s="255" t="s">
        <v>93</v>
      </c>
      <c r="AV2611" s="14" t="s">
        <v>82</v>
      </c>
      <c r="AW2611" s="14" t="s">
        <v>34</v>
      </c>
      <c r="AX2611" s="14" t="s">
        <v>74</v>
      </c>
      <c r="AY2611" s="255" t="s">
        <v>224</v>
      </c>
    </row>
    <row r="2612" s="13" customFormat="1">
      <c r="A2612" s="13"/>
      <c r="B2612" s="229"/>
      <c r="C2612" s="230"/>
      <c r="D2612" s="231" t="s">
        <v>268</v>
      </c>
      <c r="E2612" s="232" t="s">
        <v>19</v>
      </c>
      <c r="F2612" s="233" t="s">
        <v>2744</v>
      </c>
      <c r="G2612" s="230"/>
      <c r="H2612" s="234">
        <v>52.560000000000002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0" t="s">
        <v>268</v>
      </c>
      <c r="AU2612" s="240" t="s">
        <v>93</v>
      </c>
      <c r="AV2612" s="13" t="s">
        <v>93</v>
      </c>
      <c r="AW2612" s="13" t="s">
        <v>34</v>
      </c>
      <c r="AX2612" s="13" t="s">
        <v>74</v>
      </c>
      <c r="AY2612" s="240" t="s">
        <v>224</v>
      </c>
    </row>
    <row r="2613" s="14" customFormat="1">
      <c r="A2613" s="14"/>
      <c r="B2613" s="246"/>
      <c r="C2613" s="247"/>
      <c r="D2613" s="231" t="s">
        <v>268</v>
      </c>
      <c r="E2613" s="248" t="s">
        <v>19</v>
      </c>
      <c r="F2613" s="249" t="s">
        <v>2745</v>
      </c>
      <c r="G2613" s="247"/>
      <c r="H2613" s="248" t="s">
        <v>19</v>
      </c>
      <c r="I2613" s="250"/>
      <c r="J2613" s="247"/>
      <c r="K2613" s="247"/>
      <c r="L2613" s="251"/>
      <c r="M2613" s="252"/>
      <c r="N2613" s="253"/>
      <c r="O2613" s="253"/>
      <c r="P2613" s="253"/>
      <c r="Q2613" s="253"/>
      <c r="R2613" s="253"/>
      <c r="S2613" s="253"/>
      <c r="T2613" s="25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5" t="s">
        <v>268</v>
      </c>
      <c r="AU2613" s="255" t="s">
        <v>93</v>
      </c>
      <c r="AV2613" s="14" t="s">
        <v>82</v>
      </c>
      <c r="AW2613" s="14" t="s">
        <v>34</v>
      </c>
      <c r="AX2613" s="14" t="s">
        <v>74</v>
      </c>
      <c r="AY2613" s="255" t="s">
        <v>224</v>
      </c>
    </row>
    <row r="2614" s="13" customFormat="1">
      <c r="A2614" s="13"/>
      <c r="B2614" s="229"/>
      <c r="C2614" s="230"/>
      <c r="D2614" s="231" t="s">
        <v>268</v>
      </c>
      <c r="E2614" s="232" t="s">
        <v>19</v>
      </c>
      <c r="F2614" s="233" t="s">
        <v>2727</v>
      </c>
      <c r="G2614" s="230"/>
      <c r="H2614" s="234">
        <v>209.19499999999999</v>
      </c>
      <c r="I2614" s="235"/>
      <c r="J2614" s="230"/>
      <c r="K2614" s="230"/>
      <c r="L2614" s="236"/>
      <c r="M2614" s="237"/>
      <c r="N2614" s="238"/>
      <c r="O2614" s="238"/>
      <c r="P2614" s="238"/>
      <c r="Q2614" s="238"/>
      <c r="R2614" s="238"/>
      <c r="S2614" s="238"/>
      <c r="T2614" s="239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0" t="s">
        <v>268</v>
      </c>
      <c r="AU2614" s="240" t="s">
        <v>93</v>
      </c>
      <c r="AV2614" s="13" t="s">
        <v>93</v>
      </c>
      <c r="AW2614" s="13" t="s">
        <v>34</v>
      </c>
      <c r="AX2614" s="13" t="s">
        <v>74</v>
      </c>
      <c r="AY2614" s="240" t="s">
        <v>224</v>
      </c>
    </row>
    <row r="2615" s="15" customFormat="1">
      <c r="A2615" s="15"/>
      <c r="B2615" s="256"/>
      <c r="C2615" s="257"/>
      <c r="D2615" s="231" t="s">
        <v>268</v>
      </c>
      <c r="E2615" s="258" t="s">
        <v>19</v>
      </c>
      <c r="F2615" s="259" t="s">
        <v>300</v>
      </c>
      <c r="G2615" s="257"/>
      <c r="H2615" s="260">
        <v>399.358</v>
      </c>
      <c r="I2615" s="261"/>
      <c r="J2615" s="257"/>
      <c r="K2615" s="257"/>
      <c r="L2615" s="262"/>
      <c r="M2615" s="263"/>
      <c r="N2615" s="264"/>
      <c r="O2615" s="264"/>
      <c r="P2615" s="264"/>
      <c r="Q2615" s="264"/>
      <c r="R2615" s="264"/>
      <c r="S2615" s="264"/>
      <c r="T2615" s="265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66" t="s">
        <v>268</v>
      </c>
      <c r="AU2615" s="266" t="s">
        <v>93</v>
      </c>
      <c r="AV2615" s="15" t="s">
        <v>108</v>
      </c>
      <c r="AW2615" s="15" t="s">
        <v>34</v>
      </c>
      <c r="AX2615" s="15" t="s">
        <v>74</v>
      </c>
      <c r="AY2615" s="266" t="s">
        <v>224</v>
      </c>
    </row>
    <row r="2616" s="14" customFormat="1">
      <c r="A2616" s="14"/>
      <c r="B2616" s="246"/>
      <c r="C2616" s="247"/>
      <c r="D2616" s="231" t="s">
        <v>268</v>
      </c>
      <c r="E2616" s="248" t="s">
        <v>19</v>
      </c>
      <c r="F2616" s="249" t="s">
        <v>667</v>
      </c>
      <c r="G2616" s="247"/>
      <c r="H2616" s="248" t="s">
        <v>19</v>
      </c>
      <c r="I2616" s="250"/>
      <c r="J2616" s="247"/>
      <c r="K2616" s="247"/>
      <c r="L2616" s="251"/>
      <c r="M2616" s="252"/>
      <c r="N2616" s="253"/>
      <c r="O2616" s="253"/>
      <c r="P2616" s="253"/>
      <c r="Q2616" s="253"/>
      <c r="R2616" s="253"/>
      <c r="S2616" s="253"/>
      <c r="T2616" s="25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5" t="s">
        <v>268</v>
      </c>
      <c r="AU2616" s="255" t="s">
        <v>93</v>
      </c>
      <c r="AV2616" s="14" t="s">
        <v>82</v>
      </c>
      <c r="AW2616" s="14" t="s">
        <v>34</v>
      </c>
      <c r="AX2616" s="14" t="s">
        <v>74</v>
      </c>
      <c r="AY2616" s="255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2746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2747</v>
      </c>
      <c r="G2618" s="230"/>
      <c r="H2618" s="234">
        <v>125.517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4" customFormat="1">
      <c r="A2619" s="14"/>
      <c r="B2619" s="246"/>
      <c r="C2619" s="247"/>
      <c r="D2619" s="231" t="s">
        <v>268</v>
      </c>
      <c r="E2619" s="248" t="s">
        <v>19</v>
      </c>
      <c r="F2619" s="249" t="s">
        <v>2748</v>
      </c>
      <c r="G2619" s="247"/>
      <c r="H2619" s="248" t="s">
        <v>19</v>
      </c>
      <c r="I2619" s="250"/>
      <c r="J2619" s="247"/>
      <c r="K2619" s="247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5" t="s">
        <v>268</v>
      </c>
      <c r="AU2619" s="255" t="s">
        <v>93</v>
      </c>
      <c r="AV2619" s="14" t="s">
        <v>82</v>
      </c>
      <c r="AW2619" s="14" t="s">
        <v>34</v>
      </c>
      <c r="AX2619" s="14" t="s">
        <v>74</v>
      </c>
      <c r="AY2619" s="255" t="s">
        <v>224</v>
      </c>
    </row>
    <row r="2620" s="13" customFormat="1">
      <c r="A2620" s="13"/>
      <c r="B2620" s="229"/>
      <c r="C2620" s="230"/>
      <c r="D2620" s="231" t="s">
        <v>268</v>
      </c>
      <c r="E2620" s="232" t="s">
        <v>19</v>
      </c>
      <c r="F2620" s="233" t="s">
        <v>2725</v>
      </c>
      <c r="G2620" s="230"/>
      <c r="H2620" s="234">
        <v>26.399999999999999</v>
      </c>
      <c r="I2620" s="235"/>
      <c r="J2620" s="230"/>
      <c r="K2620" s="230"/>
      <c r="L2620" s="236"/>
      <c r="M2620" s="237"/>
      <c r="N2620" s="238"/>
      <c r="O2620" s="238"/>
      <c r="P2620" s="238"/>
      <c r="Q2620" s="238"/>
      <c r="R2620" s="238"/>
      <c r="S2620" s="238"/>
      <c r="T2620" s="239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0" t="s">
        <v>268</v>
      </c>
      <c r="AU2620" s="240" t="s">
        <v>93</v>
      </c>
      <c r="AV2620" s="13" t="s">
        <v>93</v>
      </c>
      <c r="AW2620" s="13" t="s">
        <v>34</v>
      </c>
      <c r="AX2620" s="13" t="s">
        <v>74</v>
      </c>
      <c r="AY2620" s="240" t="s">
        <v>224</v>
      </c>
    </row>
    <row r="2621" s="15" customFormat="1">
      <c r="A2621" s="15"/>
      <c r="B2621" s="256"/>
      <c r="C2621" s="257"/>
      <c r="D2621" s="231" t="s">
        <v>268</v>
      </c>
      <c r="E2621" s="258" t="s">
        <v>19</v>
      </c>
      <c r="F2621" s="259" t="s">
        <v>300</v>
      </c>
      <c r="G2621" s="257"/>
      <c r="H2621" s="260">
        <v>151.917</v>
      </c>
      <c r="I2621" s="261"/>
      <c r="J2621" s="257"/>
      <c r="K2621" s="257"/>
      <c r="L2621" s="262"/>
      <c r="M2621" s="263"/>
      <c r="N2621" s="264"/>
      <c r="O2621" s="264"/>
      <c r="P2621" s="264"/>
      <c r="Q2621" s="264"/>
      <c r="R2621" s="264"/>
      <c r="S2621" s="264"/>
      <c r="T2621" s="265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66" t="s">
        <v>268</v>
      </c>
      <c r="AU2621" s="266" t="s">
        <v>93</v>
      </c>
      <c r="AV2621" s="15" t="s">
        <v>108</v>
      </c>
      <c r="AW2621" s="15" t="s">
        <v>34</v>
      </c>
      <c r="AX2621" s="15" t="s">
        <v>74</v>
      </c>
      <c r="AY2621" s="266" t="s">
        <v>224</v>
      </c>
    </row>
    <row r="2622" s="16" customFormat="1">
      <c r="A2622" s="16"/>
      <c r="B2622" s="272"/>
      <c r="C2622" s="273"/>
      <c r="D2622" s="231" t="s">
        <v>268</v>
      </c>
      <c r="E2622" s="274" t="s">
        <v>19</v>
      </c>
      <c r="F2622" s="275" t="s">
        <v>351</v>
      </c>
      <c r="G2622" s="273"/>
      <c r="H2622" s="276">
        <v>1989.3720000000001</v>
      </c>
      <c r="I2622" s="277"/>
      <c r="J2622" s="273"/>
      <c r="K2622" s="273"/>
      <c r="L2622" s="278"/>
      <c r="M2622" s="279"/>
      <c r="N2622" s="280"/>
      <c r="O2622" s="280"/>
      <c r="P2622" s="280"/>
      <c r="Q2622" s="280"/>
      <c r="R2622" s="280"/>
      <c r="S2622" s="280"/>
      <c r="T2622" s="281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T2622" s="282" t="s">
        <v>268</v>
      </c>
      <c r="AU2622" s="282" t="s">
        <v>93</v>
      </c>
      <c r="AV2622" s="16" t="s">
        <v>231</v>
      </c>
      <c r="AW2622" s="16" t="s">
        <v>34</v>
      </c>
      <c r="AX2622" s="16" t="s">
        <v>82</v>
      </c>
      <c r="AY2622" s="282" t="s">
        <v>224</v>
      </c>
    </row>
    <row r="2623" s="2" customFormat="1" ht="49.05" customHeight="1">
      <c r="A2623" s="41"/>
      <c r="B2623" s="42"/>
      <c r="C2623" s="216" t="s">
        <v>2749</v>
      </c>
      <c r="D2623" s="216" t="s">
        <v>227</v>
      </c>
      <c r="E2623" s="217" t="s">
        <v>2750</v>
      </c>
      <c r="F2623" s="218" t="s">
        <v>2751</v>
      </c>
      <c r="G2623" s="219" t="s">
        <v>371</v>
      </c>
      <c r="H2623" s="220">
        <v>13.204000000000001</v>
      </c>
      <c r="I2623" s="221"/>
      <c r="J2623" s="222">
        <f>ROUND(I2623*H2623,2)</f>
        <v>0</v>
      </c>
      <c r="K2623" s="218" t="s">
        <v>312</v>
      </c>
      <c r="L2623" s="47"/>
      <c r="M2623" s="223" t="s">
        <v>19</v>
      </c>
      <c r="N2623" s="224" t="s">
        <v>46</v>
      </c>
      <c r="O2623" s="87"/>
      <c r="P2623" s="225">
        <f>O2623*H2623</f>
        <v>0</v>
      </c>
      <c r="Q2623" s="225">
        <v>0</v>
      </c>
      <c r="R2623" s="225">
        <f>Q2623*H2623</f>
        <v>0</v>
      </c>
      <c r="S2623" s="225">
        <v>0</v>
      </c>
      <c r="T2623" s="226">
        <f>S2623*H2623</f>
        <v>0</v>
      </c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R2623" s="227" t="s">
        <v>544</v>
      </c>
      <c r="AT2623" s="227" t="s">
        <v>227</v>
      </c>
      <c r="AU2623" s="227" t="s">
        <v>93</v>
      </c>
      <c r="AY2623" s="20" t="s">
        <v>224</v>
      </c>
      <c r="BE2623" s="228">
        <f>IF(N2623="základní",J2623,0)</f>
        <v>0</v>
      </c>
      <c r="BF2623" s="228">
        <f>IF(N2623="snížená",J2623,0)</f>
        <v>0</v>
      </c>
      <c r="BG2623" s="228">
        <f>IF(N2623="zákl. přenesená",J2623,0)</f>
        <v>0</v>
      </c>
      <c r="BH2623" s="228">
        <f>IF(N2623="sníž. přenesená",J2623,0)</f>
        <v>0</v>
      </c>
      <c r="BI2623" s="228">
        <f>IF(N2623="nulová",J2623,0)</f>
        <v>0</v>
      </c>
      <c r="BJ2623" s="20" t="s">
        <v>93</v>
      </c>
      <c r="BK2623" s="228">
        <f>ROUND(I2623*H2623,2)</f>
        <v>0</v>
      </c>
      <c r="BL2623" s="20" t="s">
        <v>544</v>
      </c>
      <c r="BM2623" s="227" t="s">
        <v>2752</v>
      </c>
    </row>
    <row r="2624" s="2" customFormat="1">
      <c r="A2624" s="41"/>
      <c r="B2624" s="42"/>
      <c r="C2624" s="43"/>
      <c r="D2624" s="267" t="s">
        <v>314</v>
      </c>
      <c r="E2624" s="43"/>
      <c r="F2624" s="268" t="s">
        <v>2753</v>
      </c>
      <c r="G2624" s="43"/>
      <c r="H2624" s="43"/>
      <c r="I2624" s="269"/>
      <c r="J2624" s="43"/>
      <c r="K2624" s="43"/>
      <c r="L2624" s="47"/>
      <c r="M2624" s="270"/>
      <c r="N2624" s="271"/>
      <c r="O2624" s="87"/>
      <c r="P2624" s="87"/>
      <c r="Q2624" s="87"/>
      <c r="R2624" s="87"/>
      <c r="S2624" s="87"/>
      <c r="T2624" s="88"/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T2624" s="20" t="s">
        <v>314</v>
      </c>
      <c r="AU2624" s="20" t="s">
        <v>93</v>
      </c>
    </row>
    <row r="2625" s="12" customFormat="1" ht="22.8" customHeight="1">
      <c r="A2625" s="12"/>
      <c r="B2625" s="200"/>
      <c r="C2625" s="201"/>
      <c r="D2625" s="202" t="s">
        <v>73</v>
      </c>
      <c r="E2625" s="214" t="s">
        <v>2754</v>
      </c>
      <c r="F2625" s="214" t="s">
        <v>2755</v>
      </c>
      <c r="G2625" s="201"/>
      <c r="H2625" s="201"/>
      <c r="I2625" s="204"/>
      <c r="J2625" s="215">
        <f>BK2625</f>
        <v>0</v>
      </c>
      <c r="K2625" s="201"/>
      <c r="L2625" s="206"/>
      <c r="M2625" s="207"/>
      <c r="N2625" s="208"/>
      <c r="O2625" s="208"/>
      <c r="P2625" s="209">
        <f>SUM(P2626:P2953)</f>
        <v>0</v>
      </c>
      <c r="Q2625" s="208"/>
      <c r="R2625" s="209">
        <f>SUM(R2626:R2953)</f>
        <v>78.503938959999999</v>
      </c>
      <c r="S2625" s="208"/>
      <c r="T2625" s="210">
        <f>SUM(T2626:T2953)</f>
        <v>0</v>
      </c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R2625" s="211" t="s">
        <v>93</v>
      </c>
      <c r="AT2625" s="212" t="s">
        <v>73</v>
      </c>
      <c r="AU2625" s="212" t="s">
        <v>82</v>
      </c>
      <c r="AY2625" s="211" t="s">
        <v>224</v>
      </c>
      <c r="BK2625" s="213">
        <f>SUM(BK2626:BK2953)</f>
        <v>0</v>
      </c>
    </row>
    <row r="2626" s="2" customFormat="1" ht="37.8" customHeight="1">
      <c r="A2626" s="41"/>
      <c r="B2626" s="42"/>
      <c r="C2626" s="216" t="s">
        <v>1853</v>
      </c>
      <c r="D2626" s="216" t="s">
        <v>227</v>
      </c>
      <c r="E2626" s="217" t="s">
        <v>2756</v>
      </c>
      <c r="F2626" s="218" t="s">
        <v>2757</v>
      </c>
      <c r="G2626" s="219" t="s">
        <v>266</v>
      </c>
      <c r="H2626" s="220">
        <v>1679.4880000000001</v>
      </c>
      <c r="I2626" s="221"/>
      <c r="J2626" s="222">
        <f>ROUND(I2626*H2626,2)</f>
        <v>0</v>
      </c>
      <c r="K2626" s="218" t="s">
        <v>312</v>
      </c>
      <c r="L2626" s="47"/>
      <c r="M2626" s="223" t="s">
        <v>19</v>
      </c>
      <c r="N2626" s="224" t="s">
        <v>46</v>
      </c>
      <c r="O2626" s="87"/>
      <c r="P2626" s="225">
        <f>O2626*H2626</f>
        <v>0</v>
      </c>
      <c r="Q2626" s="225">
        <v>0</v>
      </c>
      <c r="R2626" s="225">
        <f>Q2626*H2626</f>
        <v>0</v>
      </c>
      <c r="S2626" s="225">
        <v>0</v>
      </c>
      <c r="T2626" s="226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7" t="s">
        <v>544</v>
      </c>
      <c r="AT2626" s="227" t="s">
        <v>227</v>
      </c>
      <c r="AU2626" s="227" t="s">
        <v>93</v>
      </c>
      <c r="AY2626" s="20" t="s">
        <v>224</v>
      </c>
      <c r="BE2626" s="228">
        <f>IF(N2626="základní",J2626,0)</f>
        <v>0</v>
      </c>
      <c r="BF2626" s="228">
        <f>IF(N2626="snížená",J2626,0)</f>
        <v>0</v>
      </c>
      <c r="BG2626" s="228">
        <f>IF(N2626="zákl. přenesená",J2626,0)</f>
        <v>0</v>
      </c>
      <c r="BH2626" s="228">
        <f>IF(N2626="sníž. přenesená",J2626,0)</f>
        <v>0</v>
      </c>
      <c r="BI2626" s="228">
        <f>IF(N2626="nulová",J2626,0)</f>
        <v>0</v>
      </c>
      <c r="BJ2626" s="20" t="s">
        <v>93</v>
      </c>
      <c r="BK2626" s="228">
        <f>ROUND(I2626*H2626,2)</f>
        <v>0</v>
      </c>
      <c r="BL2626" s="20" t="s">
        <v>544</v>
      </c>
      <c r="BM2626" s="227" t="s">
        <v>2758</v>
      </c>
    </row>
    <row r="2627" s="2" customFormat="1">
      <c r="A2627" s="41"/>
      <c r="B2627" s="42"/>
      <c r="C2627" s="43"/>
      <c r="D2627" s="267" t="s">
        <v>314</v>
      </c>
      <c r="E2627" s="43"/>
      <c r="F2627" s="268" t="s">
        <v>2759</v>
      </c>
      <c r="G2627" s="43"/>
      <c r="H2627" s="43"/>
      <c r="I2627" s="269"/>
      <c r="J2627" s="43"/>
      <c r="K2627" s="43"/>
      <c r="L2627" s="47"/>
      <c r="M2627" s="270"/>
      <c r="N2627" s="271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314</v>
      </c>
      <c r="AU2627" s="20" t="s">
        <v>93</v>
      </c>
    </row>
    <row r="2628" s="14" customFormat="1">
      <c r="A2628" s="14"/>
      <c r="B2628" s="246"/>
      <c r="C2628" s="247"/>
      <c r="D2628" s="231" t="s">
        <v>268</v>
      </c>
      <c r="E2628" s="248" t="s">
        <v>19</v>
      </c>
      <c r="F2628" s="249" t="s">
        <v>1926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268</v>
      </c>
      <c r="AU2628" s="255" t="s">
        <v>93</v>
      </c>
      <c r="AV2628" s="14" t="s">
        <v>82</v>
      </c>
      <c r="AW2628" s="14" t="s">
        <v>34</v>
      </c>
      <c r="AX2628" s="14" t="s">
        <v>74</v>
      </c>
      <c r="AY2628" s="255" t="s">
        <v>224</v>
      </c>
    </row>
    <row r="2629" s="14" customFormat="1">
      <c r="A2629" s="14"/>
      <c r="B2629" s="246"/>
      <c r="C2629" s="247"/>
      <c r="D2629" s="231" t="s">
        <v>268</v>
      </c>
      <c r="E2629" s="248" t="s">
        <v>19</v>
      </c>
      <c r="F2629" s="249" t="s">
        <v>2760</v>
      </c>
      <c r="G2629" s="247"/>
      <c r="H2629" s="248" t="s">
        <v>19</v>
      </c>
      <c r="I2629" s="250"/>
      <c r="J2629" s="247"/>
      <c r="K2629" s="247"/>
      <c r="L2629" s="251"/>
      <c r="M2629" s="252"/>
      <c r="N2629" s="253"/>
      <c r="O2629" s="253"/>
      <c r="P2629" s="253"/>
      <c r="Q2629" s="253"/>
      <c r="R2629" s="253"/>
      <c r="S2629" s="253"/>
      <c r="T2629" s="25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T2629" s="255" t="s">
        <v>268</v>
      </c>
      <c r="AU2629" s="255" t="s">
        <v>93</v>
      </c>
      <c r="AV2629" s="14" t="s">
        <v>82</v>
      </c>
      <c r="AW2629" s="14" t="s">
        <v>34</v>
      </c>
      <c r="AX2629" s="14" t="s">
        <v>74</v>
      </c>
      <c r="AY2629" s="255" t="s">
        <v>224</v>
      </c>
    </row>
    <row r="2630" s="13" customFormat="1">
      <c r="A2630" s="13"/>
      <c r="B2630" s="229"/>
      <c r="C2630" s="230"/>
      <c r="D2630" s="231" t="s">
        <v>268</v>
      </c>
      <c r="E2630" s="232" t="s">
        <v>19</v>
      </c>
      <c r="F2630" s="233" t="s">
        <v>2761</v>
      </c>
      <c r="G2630" s="230"/>
      <c r="H2630" s="234">
        <v>566.56899999999996</v>
      </c>
      <c r="I2630" s="235"/>
      <c r="J2630" s="230"/>
      <c r="K2630" s="230"/>
      <c r="L2630" s="236"/>
      <c r="M2630" s="237"/>
      <c r="N2630" s="238"/>
      <c r="O2630" s="238"/>
      <c r="P2630" s="238"/>
      <c r="Q2630" s="238"/>
      <c r="R2630" s="238"/>
      <c r="S2630" s="238"/>
      <c r="T2630" s="239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40" t="s">
        <v>268</v>
      </c>
      <c r="AU2630" s="240" t="s">
        <v>93</v>
      </c>
      <c r="AV2630" s="13" t="s">
        <v>93</v>
      </c>
      <c r="AW2630" s="13" t="s">
        <v>34</v>
      </c>
      <c r="AX2630" s="13" t="s">
        <v>74</v>
      </c>
      <c r="AY2630" s="240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2762</v>
      </c>
      <c r="G2631" s="230"/>
      <c r="H2631" s="234">
        <v>-27.359000000000002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2763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2764</v>
      </c>
      <c r="G2633" s="230"/>
      <c r="H2633" s="234">
        <v>150.86000000000001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4" customFormat="1">
      <c r="A2634" s="14"/>
      <c r="B2634" s="246"/>
      <c r="C2634" s="247"/>
      <c r="D2634" s="231" t="s">
        <v>268</v>
      </c>
      <c r="E2634" s="248" t="s">
        <v>19</v>
      </c>
      <c r="F2634" s="249" t="s">
        <v>2765</v>
      </c>
      <c r="G2634" s="247"/>
      <c r="H2634" s="248" t="s">
        <v>19</v>
      </c>
      <c r="I2634" s="250"/>
      <c r="J2634" s="247"/>
      <c r="K2634" s="247"/>
      <c r="L2634" s="251"/>
      <c r="M2634" s="252"/>
      <c r="N2634" s="253"/>
      <c r="O2634" s="253"/>
      <c r="P2634" s="253"/>
      <c r="Q2634" s="253"/>
      <c r="R2634" s="253"/>
      <c r="S2634" s="253"/>
      <c r="T2634" s="25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5" t="s">
        <v>268</v>
      </c>
      <c r="AU2634" s="255" t="s">
        <v>93</v>
      </c>
      <c r="AV2634" s="14" t="s">
        <v>82</v>
      </c>
      <c r="AW2634" s="14" t="s">
        <v>34</v>
      </c>
      <c r="AX2634" s="14" t="s">
        <v>74</v>
      </c>
      <c r="AY2634" s="255" t="s">
        <v>224</v>
      </c>
    </row>
    <row r="2635" s="13" customFormat="1">
      <c r="A2635" s="13"/>
      <c r="B2635" s="229"/>
      <c r="C2635" s="230"/>
      <c r="D2635" s="231" t="s">
        <v>268</v>
      </c>
      <c r="E2635" s="232" t="s">
        <v>19</v>
      </c>
      <c r="F2635" s="233" t="s">
        <v>2766</v>
      </c>
      <c r="G2635" s="230"/>
      <c r="H2635" s="234">
        <v>24.489000000000001</v>
      </c>
      <c r="I2635" s="235"/>
      <c r="J2635" s="230"/>
      <c r="K2635" s="230"/>
      <c r="L2635" s="236"/>
      <c r="M2635" s="237"/>
      <c r="N2635" s="238"/>
      <c r="O2635" s="238"/>
      <c r="P2635" s="238"/>
      <c r="Q2635" s="238"/>
      <c r="R2635" s="238"/>
      <c r="S2635" s="238"/>
      <c r="T2635" s="23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40" t="s">
        <v>268</v>
      </c>
      <c r="AU2635" s="240" t="s">
        <v>93</v>
      </c>
      <c r="AV2635" s="13" t="s">
        <v>93</v>
      </c>
      <c r="AW2635" s="13" t="s">
        <v>34</v>
      </c>
      <c r="AX2635" s="13" t="s">
        <v>74</v>
      </c>
      <c r="AY2635" s="240" t="s">
        <v>224</v>
      </c>
    </row>
    <row r="2636" s="15" customFormat="1">
      <c r="A2636" s="15"/>
      <c r="B2636" s="256"/>
      <c r="C2636" s="257"/>
      <c r="D2636" s="231" t="s">
        <v>268</v>
      </c>
      <c r="E2636" s="258" t="s">
        <v>19</v>
      </c>
      <c r="F2636" s="259" t="s">
        <v>300</v>
      </c>
      <c r="G2636" s="257"/>
      <c r="H2636" s="260">
        <v>714.55899999999997</v>
      </c>
      <c r="I2636" s="261"/>
      <c r="J2636" s="257"/>
      <c r="K2636" s="257"/>
      <c r="L2636" s="262"/>
      <c r="M2636" s="263"/>
      <c r="N2636" s="264"/>
      <c r="O2636" s="264"/>
      <c r="P2636" s="264"/>
      <c r="Q2636" s="264"/>
      <c r="R2636" s="264"/>
      <c r="S2636" s="264"/>
      <c r="T2636" s="265"/>
      <c r="U2636" s="15"/>
      <c r="V2636" s="15"/>
      <c r="W2636" s="15"/>
      <c r="X2636" s="15"/>
      <c r="Y2636" s="15"/>
      <c r="Z2636" s="15"/>
      <c r="AA2636" s="15"/>
      <c r="AB2636" s="15"/>
      <c r="AC2636" s="15"/>
      <c r="AD2636" s="15"/>
      <c r="AE2636" s="15"/>
      <c r="AT2636" s="266" t="s">
        <v>268</v>
      </c>
      <c r="AU2636" s="266" t="s">
        <v>93</v>
      </c>
      <c r="AV2636" s="15" t="s">
        <v>108</v>
      </c>
      <c r="AW2636" s="15" t="s">
        <v>34</v>
      </c>
      <c r="AX2636" s="15" t="s">
        <v>74</v>
      </c>
      <c r="AY2636" s="266" t="s">
        <v>224</v>
      </c>
    </row>
    <row r="2637" s="14" customFormat="1">
      <c r="A2637" s="14"/>
      <c r="B2637" s="246"/>
      <c r="C2637" s="247"/>
      <c r="D2637" s="231" t="s">
        <v>268</v>
      </c>
      <c r="E2637" s="248" t="s">
        <v>19</v>
      </c>
      <c r="F2637" s="249" t="s">
        <v>1911</v>
      </c>
      <c r="G2637" s="247"/>
      <c r="H2637" s="248" t="s">
        <v>19</v>
      </c>
      <c r="I2637" s="250"/>
      <c r="J2637" s="247"/>
      <c r="K2637" s="247"/>
      <c r="L2637" s="251"/>
      <c r="M2637" s="252"/>
      <c r="N2637" s="253"/>
      <c r="O2637" s="253"/>
      <c r="P2637" s="253"/>
      <c r="Q2637" s="253"/>
      <c r="R2637" s="253"/>
      <c r="S2637" s="253"/>
      <c r="T2637" s="25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5" t="s">
        <v>268</v>
      </c>
      <c r="AU2637" s="255" t="s">
        <v>93</v>
      </c>
      <c r="AV2637" s="14" t="s">
        <v>82</v>
      </c>
      <c r="AW2637" s="14" t="s">
        <v>34</v>
      </c>
      <c r="AX2637" s="14" t="s">
        <v>74</v>
      </c>
      <c r="AY2637" s="255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2760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1912</v>
      </c>
      <c r="G2639" s="230"/>
      <c r="H2639" s="234">
        <v>40.887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2763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2767</v>
      </c>
      <c r="G2641" s="230"/>
      <c r="H2641" s="234">
        <v>10.395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4" customFormat="1">
      <c r="A2642" s="14"/>
      <c r="B2642" s="246"/>
      <c r="C2642" s="247"/>
      <c r="D2642" s="231" t="s">
        <v>268</v>
      </c>
      <c r="E2642" s="248" t="s">
        <v>19</v>
      </c>
      <c r="F2642" s="249" t="s">
        <v>2768</v>
      </c>
      <c r="G2642" s="247"/>
      <c r="H2642" s="248" t="s">
        <v>19</v>
      </c>
      <c r="I2642" s="250"/>
      <c r="J2642" s="247"/>
      <c r="K2642" s="247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268</v>
      </c>
      <c r="AU2642" s="255" t="s">
        <v>93</v>
      </c>
      <c r="AV2642" s="14" t="s">
        <v>82</v>
      </c>
      <c r="AW2642" s="14" t="s">
        <v>34</v>
      </c>
      <c r="AX2642" s="14" t="s">
        <v>74</v>
      </c>
      <c r="AY2642" s="255" t="s">
        <v>224</v>
      </c>
    </row>
    <row r="2643" s="13" customFormat="1">
      <c r="A2643" s="13"/>
      <c r="B2643" s="229"/>
      <c r="C2643" s="230"/>
      <c r="D2643" s="231" t="s">
        <v>268</v>
      </c>
      <c r="E2643" s="232" t="s">
        <v>19</v>
      </c>
      <c r="F2643" s="233" t="s">
        <v>2769</v>
      </c>
      <c r="G2643" s="230"/>
      <c r="H2643" s="234">
        <v>10.076000000000001</v>
      </c>
      <c r="I2643" s="235"/>
      <c r="J2643" s="230"/>
      <c r="K2643" s="230"/>
      <c r="L2643" s="236"/>
      <c r="M2643" s="237"/>
      <c r="N2643" s="238"/>
      <c r="O2643" s="238"/>
      <c r="P2643" s="238"/>
      <c r="Q2643" s="238"/>
      <c r="R2643" s="238"/>
      <c r="S2643" s="238"/>
      <c r="T2643" s="239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40" t="s">
        <v>268</v>
      </c>
      <c r="AU2643" s="240" t="s">
        <v>93</v>
      </c>
      <c r="AV2643" s="13" t="s">
        <v>93</v>
      </c>
      <c r="AW2643" s="13" t="s">
        <v>34</v>
      </c>
      <c r="AX2643" s="13" t="s">
        <v>74</v>
      </c>
      <c r="AY2643" s="240" t="s">
        <v>224</v>
      </c>
    </row>
    <row r="2644" s="15" customFormat="1">
      <c r="A2644" s="15"/>
      <c r="B2644" s="256"/>
      <c r="C2644" s="257"/>
      <c r="D2644" s="231" t="s">
        <v>268</v>
      </c>
      <c r="E2644" s="258" t="s">
        <v>19</v>
      </c>
      <c r="F2644" s="259" t="s">
        <v>300</v>
      </c>
      <c r="G2644" s="257"/>
      <c r="H2644" s="260">
        <v>61.357999999999997</v>
      </c>
      <c r="I2644" s="261"/>
      <c r="J2644" s="257"/>
      <c r="K2644" s="257"/>
      <c r="L2644" s="262"/>
      <c r="M2644" s="263"/>
      <c r="N2644" s="264"/>
      <c r="O2644" s="264"/>
      <c r="P2644" s="264"/>
      <c r="Q2644" s="264"/>
      <c r="R2644" s="264"/>
      <c r="S2644" s="264"/>
      <c r="T2644" s="265"/>
      <c r="U2644" s="15"/>
      <c r="V2644" s="15"/>
      <c r="W2644" s="15"/>
      <c r="X2644" s="15"/>
      <c r="Y2644" s="15"/>
      <c r="Z2644" s="15"/>
      <c r="AA2644" s="15"/>
      <c r="AB2644" s="15"/>
      <c r="AC2644" s="15"/>
      <c r="AD2644" s="15"/>
      <c r="AE2644" s="15"/>
      <c r="AT2644" s="266" t="s">
        <v>268</v>
      </c>
      <c r="AU2644" s="266" t="s">
        <v>93</v>
      </c>
      <c r="AV2644" s="15" t="s">
        <v>108</v>
      </c>
      <c r="AW2644" s="15" t="s">
        <v>34</v>
      </c>
      <c r="AX2644" s="15" t="s">
        <v>74</v>
      </c>
      <c r="AY2644" s="266" t="s">
        <v>224</v>
      </c>
    </row>
    <row r="2645" s="14" customFormat="1">
      <c r="A2645" s="14"/>
      <c r="B2645" s="246"/>
      <c r="C2645" s="247"/>
      <c r="D2645" s="231" t="s">
        <v>268</v>
      </c>
      <c r="E2645" s="248" t="s">
        <v>19</v>
      </c>
      <c r="F2645" s="249" t="s">
        <v>1930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268</v>
      </c>
      <c r="AU2645" s="255" t="s">
        <v>93</v>
      </c>
      <c r="AV2645" s="14" t="s">
        <v>82</v>
      </c>
      <c r="AW2645" s="14" t="s">
        <v>34</v>
      </c>
      <c r="AX2645" s="14" t="s">
        <v>74</v>
      </c>
      <c r="AY2645" s="255" t="s">
        <v>224</v>
      </c>
    </row>
    <row r="2646" s="14" customFormat="1">
      <c r="A2646" s="14"/>
      <c r="B2646" s="246"/>
      <c r="C2646" s="247"/>
      <c r="D2646" s="231" t="s">
        <v>268</v>
      </c>
      <c r="E2646" s="248" t="s">
        <v>19</v>
      </c>
      <c r="F2646" s="249" t="s">
        <v>2760</v>
      </c>
      <c r="G2646" s="247"/>
      <c r="H2646" s="248" t="s">
        <v>19</v>
      </c>
      <c r="I2646" s="250"/>
      <c r="J2646" s="247"/>
      <c r="K2646" s="247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5" t="s">
        <v>268</v>
      </c>
      <c r="AU2646" s="255" t="s">
        <v>93</v>
      </c>
      <c r="AV2646" s="14" t="s">
        <v>82</v>
      </c>
      <c r="AW2646" s="14" t="s">
        <v>34</v>
      </c>
      <c r="AX2646" s="14" t="s">
        <v>74</v>
      </c>
      <c r="AY2646" s="255" t="s">
        <v>224</v>
      </c>
    </row>
    <row r="2647" s="13" customFormat="1">
      <c r="A2647" s="13"/>
      <c r="B2647" s="229"/>
      <c r="C2647" s="230"/>
      <c r="D2647" s="231" t="s">
        <v>268</v>
      </c>
      <c r="E2647" s="232" t="s">
        <v>19</v>
      </c>
      <c r="F2647" s="233" t="s">
        <v>2770</v>
      </c>
      <c r="G2647" s="230"/>
      <c r="H2647" s="234">
        <v>87.844999999999999</v>
      </c>
      <c r="I2647" s="235"/>
      <c r="J2647" s="230"/>
      <c r="K2647" s="230"/>
      <c r="L2647" s="236"/>
      <c r="M2647" s="237"/>
      <c r="N2647" s="238"/>
      <c r="O2647" s="238"/>
      <c r="P2647" s="238"/>
      <c r="Q2647" s="238"/>
      <c r="R2647" s="238"/>
      <c r="S2647" s="238"/>
      <c r="T2647" s="23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0" t="s">
        <v>268</v>
      </c>
      <c r="AU2647" s="240" t="s">
        <v>93</v>
      </c>
      <c r="AV2647" s="13" t="s">
        <v>93</v>
      </c>
      <c r="AW2647" s="13" t="s">
        <v>34</v>
      </c>
      <c r="AX2647" s="13" t="s">
        <v>74</v>
      </c>
      <c r="AY2647" s="240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2763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3" customFormat="1">
      <c r="A2649" s="13"/>
      <c r="B2649" s="229"/>
      <c r="C2649" s="230"/>
      <c r="D2649" s="231" t="s">
        <v>268</v>
      </c>
      <c r="E2649" s="232" t="s">
        <v>19</v>
      </c>
      <c r="F2649" s="233" t="s">
        <v>2771</v>
      </c>
      <c r="G2649" s="230"/>
      <c r="H2649" s="234">
        <v>13.858000000000001</v>
      </c>
      <c r="I2649" s="235"/>
      <c r="J2649" s="230"/>
      <c r="K2649" s="230"/>
      <c r="L2649" s="236"/>
      <c r="M2649" s="237"/>
      <c r="N2649" s="238"/>
      <c r="O2649" s="238"/>
      <c r="P2649" s="238"/>
      <c r="Q2649" s="238"/>
      <c r="R2649" s="238"/>
      <c r="S2649" s="238"/>
      <c r="T2649" s="23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0" t="s">
        <v>268</v>
      </c>
      <c r="AU2649" s="240" t="s">
        <v>93</v>
      </c>
      <c r="AV2649" s="13" t="s">
        <v>93</v>
      </c>
      <c r="AW2649" s="13" t="s">
        <v>34</v>
      </c>
      <c r="AX2649" s="13" t="s">
        <v>74</v>
      </c>
      <c r="AY2649" s="240" t="s">
        <v>224</v>
      </c>
    </row>
    <row r="2650" s="14" customFormat="1">
      <c r="A2650" s="14"/>
      <c r="B2650" s="246"/>
      <c r="C2650" s="247"/>
      <c r="D2650" s="231" t="s">
        <v>268</v>
      </c>
      <c r="E2650" s="248" t="s">
        <v>19</v>
      </c>
      <c r="F2650" s="249" t="s">
        <v>2765</v>
      </c>
      <c r="G2650" s="247"/>
      <c r="H2650" s="248" t="s">
        <v>19</v>
      </c>
      <c r="I2650" s="250"/>
      <c r="J2650" s="247"/>
      <c r="K2650" s="247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268</v>
      </c>
      <c r="AU2650" s="255" t="s">
        <v>93</v>
      </c>
      <c r="AV2650" s="14" t="s">
        <v>82</v>
      </c>
      <c r="AW2650" s="14" t="s">
        <v>34</v>
      </c>
      <c r="AX2650" s="14" t="s">
        <v>74</v>
      </c>
      <c r="AY2650" s="255" t="s">
        <v>224</v>
      </c>
    </row>
    <row r="2651" s="13" customFormat="1">
      <c r="A2651" s="13"/>
      <c r="B2651" s="229"/>
      <c r="C2651" s="230"/>
      <c r="D2651" s="231" t="s">
        <v>268</v>
      </c>
      <c r="E2651" s="232" t="s">
        <v>19</v>
      </c>
      <c r="F2651" s="233" t="s">
        <v>2772</v>
      </c>
      <c r="G2651" s="230"/>
      <c r="H2651" s="234">
        <v>16.335000000000001</v>
      </c>
      <c r="I2651" s="235"/>
      <c r="J2651" s="230"/>
      <c r="K2651" s="230"/>
      <c r="L2651" s="236"/>
      <c r="M2651" s="237"/>
      <c r="N2651" s="238"/>
      <c r="O2651" s="238"/>
      <c r="P2651" s="238"/>
      <c r="Q2651" s="238"/>
      <c r="R2651" s="238"/>
      <c r="S2651" s="238"/>
      <c r="T2651" s="23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0" t="s">
        <v>268</v>
      </c>
      <c r="AU2651" s="240" t="s">
        <v>93</v>
      </c>
      <c r="AV2651" s="13" t="s">
        <v>93</v>
      </c>
      <c r="AW2651" s="13" t="s">
        <v>34</v>
      </c>
      <c r="AX2651" s="13" t="s">
        <v>74</v>
      </c>
      <c r="AY2651" s="240" t="s">
        <v>224</v>
      </c>
    </row>
    <row r="2652" s="15" customFormat="1">
      <c r="A2652" s="15"/>
      <c r="B2652" s="256"/>
      <c r="C2652" s="257"/>
      <c r="D2652" s="231" t="s">
        <v>268</v>
      </c>
      <c r="E2652" s="258" t="s">
        <v>19</v>
      </c>
      <c r="F2652" s="259" t="s">
        <v>300</v>
      </c>
      <c r="G2652" s="257"/>
      <c r="H2652" s="260">
        <v>118.038</v>
      </c>
      <c r="I2652" s="261"/>
      <c r="J2652" s="257"/>
      <c r="K2652" s="257"/>
      <c r="L2652" s="262"/>
      <c r="M2652" s="263"/>
      <c r="N2652" s="264"/>
      <c r="O2652" s="264"/>
      <c r="P2652" s="264"/>
      <c r="Q2652" s="264"/>
      <c r="R2652" s="264"/>
      <c r="S2652" s="264"/>
      <c r="T2652" s="265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6" t="s">
        <v>268</v>
      </c>
      <c r="AU2652" s="266" t="s">
        <v>93</v>
      </c>
      <c r="AV2652" s="15" t="s">
        <v>108</v>
      </c>
      <c r="AW2652" s="15" t="s">
        <v>34</v>
      </c>
      <c r="AX2652" s="15" t="s">
        <v>74</v>
      </c>
      <c r="AY2652" s="266" t="s">
        <v>224</v>
      </c>
    </row>
    <row r="2653" s="14" customFormat="1">
      <c r="A2653" s="14"/>
      <c r="B2653" s="246"/>
      <c r="C2653" s="247"/>
      <c r="D2653" s="231" t="s">
        <v>268</v>
      </c>
      <c r="E2653" s="248" t="s">
        <v>19</v>
      </c>
      <c r="F2653" s="249" t="s">
        <v>1932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268</v>
      </c>
      <c r="AU2653" s="255" t="s">
        <v>93</v>
      </c>
      <c r="AV2653" s="14" t="s">
        <v>82</v>
      </c>
      <c r="AW2653" s="14" t="s">
        <v>34</v>
      </c>
      <c r="AX2653" s="14" t="s">
        <v>74</v>
      </c>
      <c r="AY2653" s="255" t="s">
        <v>224</v>
      </c>
    </row>
    <row r="2654" s="14" customFormat="1">
      <c r="A2654" s="14"/>
      <c r="B2654" s="246"/>
      <c r="C2654" s="247"/>
      <c r="D2654" s="231" t="s">
        <v>268</v>
      </c>
      <c r="E2654" s="248" t="s">
        <v>19</v>
      </c>
      <c r="F2654" s="249" t="s">
        <v>2760</v>
      </c>
      <c r="G2654" s="247"/>
      <c r="H2654" s="248" t="s">
        <v>19</v>
      </c>
      <c r="I2654" s="250"/>
      <c r="J2654" s="247"/>
      <c r="K2654" s="247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268</v>
      </c>
      <c r="AU2654" s="255" t="s">
        <v>93</v>
      </c>
      <c r="AV2654" s="14" t="s">
        <v>82</v>
      </c>
      <c r="AW2654" s="14" t="s">
        <v>34</v>
      </c>
      <c r="AX2654" s="14" t="s">
        <v>74</v>
      </c>
      <c r="AY2654" s="255" t="s">
        <v>224</v>
      </c>
    </row>
    <row r="2655" s="13" customFormat="1">
      <c r="A2655" s="13"/>
      <c r="B2655" s="229"/>
      <c r="C2655" s="230"/>
      <c r="D2655" s="231" t="s">
        <v>268</v>
      </c>
      <c r="E2655" s="232" t="s">
        <v>19</v>
      </c>
      <c r="F2655" s="233" t="s">
        <v>2773</v>
      </c>
      <c r="G2655" s="230"/>
      <c r="H2655" s="234">
        <v>117.05500000000001</v>
      </c>
      <c r="I2655" s="235"/>
      <c r="J2655" s="230"/>
      <c r="K2655" s="230"/>
      <c r="L2655" s="236"/>
      <c r="M2655" s="237"/>
      <c r="N2655" s="238"/>
      <c r="O2655" s="238"/>
      <c r="P2655" s="238"/>
      <c r="Q2655" s="238"/>
      <c r="R2655" s="238"/>
      <c r="S2655" s="238"/>
      <c r="T2655" s="239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0" t="s">
        <v>268</v>
      </c>
      <c r="AU2655" s="240" t="s">
        <v>93</v>
      </c>
      <c r="AV2655" s="13" t="s">
        <v>93</v>
      </c>
      <c r="AW2655" s="13" t="s">
        <v>34</v>
      </c>
      <c r="AX2655" s="13" t="s">
        <v>74</v>
      </c>
      <c r="AY2655" s="240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2774</v>
      </c>
      <c r="G2656" s="230"/>
      <c r="H2656" s="234">
        <v>402.55700000000002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2763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2775</v>
      </c>
      <c r="G2658" s="230"/>
      <c r="H2658" s="234">
        <v>152.20500000000001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4" customFormat="1">
      <c r="A2659" s="14"/>
      <c r="B2659" s="246"/>
      <c r="C2659" s="247"/>
      <c r="D2659" s="231" t="s">
        <v>268</v>
      </c>
      <c r="E2659" s="248" t="s">
        <v>19</v>
      </c>
      <c r="F2659" s="249" t="s">
        <v>2776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268</v>
      </c>
      <c r="AU2659" s="255" t="s">
        <v>93</v>
      </c>
      <c r="AV2659" s="14" t="s">
        <v>82</v>
      </c>
      <c r="AW2659" s="14" t="s">
        <v>34</v>
      </c>
      <c r="AX2659" s="14" t="s">
        <v>74</v>
      </c>
      <c r="AY2659" s="255" t="s">
        <v>224</v>
      </c>
    </row>
    <row r="2660" s="13" customFormat="1">
      <c r="A2660" s="13"/>
      <c r="B2660" s="229"/>
      <c r="C2660" s="230"/>
      <c r="D2660" s="231" t="s">
        <v>268</v>
      </c>
      <c r="E2660" s="232" t="s">
        <v>19</v>
      </c>
      <c r="F2660" s="233" t="s">
        <v>2777</v>
      </c>
      <c r="G2660" s="230"/>
      <c r="H2660" s="234">
        <v>51.695999999999998</v>
      </c>
      <c r="I2660" s="235"/>
      <c r="J2660" s="230"/>
      <c r="K2660" s="230"/>
      <c r="L2660" s="236"/>
      <c r="M2660" s="237"/>
      <c r="N2660" s="238"/>
      <c r="O2660" s="238"/>
      <c r="P2660" s="238"/>
      <c r="Q2660" s="238"/>
      <c r="R2660" s="238"/>
      <c r="S2660" s="238"/>
      <c r="T2660" s="239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0" t="s">
        <v>268</v>
      </c>
      <c r="AU2660" s="240" t="s">
        <v>93</v>
      </c>
      <c r="AV2660" s="13" t="s">
        <v>93</v>
      </c>
      <c r="AW2660" s="13" t="s">
        <v>34</v>
      </c>
      <c r="AX2660" s="13" t="s">
        <v>74</v>
      </c>
      <c r="AY2660" s="240" t="s">
        <v>224</v>
      </c>
    </row>
    <row r="2661" s="15" customFormat="1">
      <c r="A2661" s="15"/>
      <c r="B2661" s="256"/>
      <c r="C2661" s="257"/>
      <c r="D2661" s="231" t="s">
        <v>268</v>
      </c>
      <c r="E2661" s="258" t="s">
        <v>19</v>
      </c>
      <c r="F2661" s="259" t="s">
        <v>300</v>
      </c>
      <c r="G2661" s="257"/>
      <c r="H2661" s="260">
        <v>723.51300000000003</v>
      </c>
      <c r="I2661" s="261"/>
      <c r="J2661" s="257"/>
      <c r="K2661" s="257"/>
      <c r="L2661" s="262"/>
      <c r="M2661" s="263"/>
      <c r="N2661" s="264"/>
      <c r="O2661" s="264"/>
      <c r="P2661" s="264"/>
      <c r="Q2661" s="264"/>
      <c r="R2661" s="264"/>
      <c r="S2661" s="264"/>
      <c r="T2661" s="265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66" t="s">
        <v>268</v>
      </c>
      <c r="AU2661" s="266" t="s">
        <v>93</v>
      </c>
      <c r="AV2661" s="15" t="s">
        <v>108</v>
      </c>
      <c r="AW2661" s="15" t="s">
        <v>34</v>
      </c>
      <c r="AX2661" s="15" t="s">
        <v>74</v>
      </c>
      <c r="AY2661" s="266" t="s">
        <v>224</v>
      </c>
    </row>
    <row r="2662" s="14" customFormat="1">
      <c r="A2662" s="14"/>
      <c r="B2662" s="246"/>
      <c r="C2662" s="247"/>
      <c r="D2662" s="231" t="s">
        <v>268</v>
      </c>
      <c r="E2662" s="248" t="s">
        <v>19</v>
      </c>
      <c r="F2662" s="249" t="s">
        <v>2778</v>
      </c>
      <c r="G2662" s="247"/>
      <c r="H2662" s="248" t="s">
        <v>19</v>
      </c>
      <c r="I2662" s="250"/>
      <c r="J2662" s="247"/>
      <c r="K2662" s="247"/>
      <c r="L2662" s="251"/>
      <c r="M2662" s="252"/>
      <c r="N2662" s="253"/>
      <c r="O2662" s="253"/>
      <c r="P2662" s="253"/>
      <c r="Q2662" s="253"/>
      <c r="R2662" s="253"/>
      <c r="S2662" s="253"/>
      <c r="T2662" s="25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T2662" s="255" t="s">
        <v>268</v>
      </c>
      <c r="AU2662" s="255" t="s">
        <v>93</v>
      </c>
      <c r="AV2662" s="14" t="s">
        <v>82</v>
      </c>
      <c r="AW2662" s="14" t="s">
        <v>34</v>
      </c>
      <c r="AX2662" s="14" t="s">
        <v>74</v>
      </c>
      <c r="AY2662" s="255" t="s">
        <v>224</v>
      </c>
    </row>
    <row r="2663" s="13" customFormat="1">
      <c r="A2663" s="13"/>
      <c r="B2663" s="229"/>
      <c r="C2663" s="230"/>
      <c r="D2663" s="231" t="s">
        <v>268</v>
      </c>
      <c r="E2663" s="232" t="s">
        <v>19</v>
      </c>
      <c r="F2663" s="233" t="s">
        <v>2779</v>
      </c>
      <c r="G2663" s="230"/>
      <c r="H2663" s="234">
        <v>20.800000000000001</v>
      </c>
      <c r="I2663" s="235"/>
      <c r="J2663" s="230"/>
      <c r="K2663" s="230"/>
      <c r="L2663" s="236"/>
      <c r="M2663" s="237"/>
      <c r="N2663" s="238"/>
      <c r="O2663" s="238"/>
      <c r="P2663" s="238"/>
      <c r="Q2663" s="238"/>
      <c r="R2663" s="238"/>
      <c r="S2663" s="238"/>
      <c r="T2663" s="23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40" t="s">
        <v>268</v>
      </c>
      <c r="AU2663" s="240" t="s">
        <v>93</v>
      </c>
      <c r="AV2663" s="13" t="s">
        <v>93</v>
      </c>
      <c r="AW2663" s="13" t="s">
        <v>34</v>
      </c>
      <c r="AX2663" s="13" t="s">
        <v>74</v>
      </c>
      <c r="AY2663" s="240" t="s">
        <v>224</v>
      </c>
    </row>
    <row r="2664" s="15" customFormat="1">
      <c r="A2664" s="15"/>
      <c r="B2664" s="256"/>
      <c r="C2664" s="257"/>
      <c r="D2664" s="231" t="s">
        <v>268</v>
      </c>
      <c r="E2664" s="258" t="s">
        <v>19</v>
      </c>
      <c r="F2664" s="259" t="s">
        <v>300</v>
      </c>
      <c r="G2664" s="257"/>
      <c r="H2664" s="260">
        <v>20.800000000000001</v>
      </c>
      <c r="I2664" s="261"/>
      <c r="J2664" s="257"/>
      <c r="K2664" s="257"/>
      <c r="L2664" s="262"/>
      <c r="M2664" s="263"/>
      <c r="N2664" s="264"/>
      <c r="O2664" s="264"/>
      <c r="P2664" s="264"/>
      <c r="Q2664" s="264"/>
      <c r="R2664" s="264"/>
      <c r="S2664" s="264"/>
      <c r="T2664" s="265"/>
      <c r="U2664" s="15"/>
      <c r="V2664" s="15"/>
      <c r="W2664" s="15"/>
      <c r="X2664" s="15"/>
      <c r="Y2664" s="15"/>
      <c r="Z2664" s="15"/>
      <c r="AA2664" s="15"/>
      <c r="AB2664" s="15"/>
      <c r="AC2664" s="15"/>
      <c r="AD2664" s="15"/>
      <c r="AE2664" s="15"/>
      <c r="AT2664" s="266" t="s">
        <v>268</v>
      </c>
      <c r="AU2664" s="266" t="s">
        <v>93</v>
      </c>
      <c r="AV2664" s="15" t="s">
        <v>108</v>
      </c>
      <c r="AW2664" s="15" t="s">
        <v>34</v>
      </c>
      <c r="AX2664" s="15" t="s">
        <v>74</v>
      </c>
      <c r="AY2664" s="266" t="s">
        <v>224</v>
      </c>
    </row>
    <row r="2665" s="14" customFormat="1">
      <c r="A2665" s="14"/>
      <c r="B2665" s="246"/>
      <c r="C2665" s="247"/>
      <c r="D2665" s="231" t="s">
        <v>268</v>
      </c>
      <c r="E2665" s="248" t="s">
        <v>19</v>
      </c>
      <c r="F2665" s="249" t="s">
        <v>2780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268</v>
      </c>
      <c r="AU2665" s="255" t="s">
        <v>93</v>
      </c>
      <c r="AV2665" s="14" t="s">
        <v>82</v>
      </c>
      <c r="AW2665" s="14" t="s">
        <v>34</v>
      </c>
      <c r="AX2665" s="14" t="s">
        <v>74</v>
      </c>
      <c r="AY2665" s="255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665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2781</v>
      </c>
      <c r="G2667" s="230"/>
      <c r="H2667" s="234">
        <v>7.8399999999999999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667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2782</v>
      </c>
      <c r="G2669" s="230"/>
      <c r="H2669" s="234">
        <v>15.795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4" customFormat="1">
      <c r="A2670" s="14"/>
      <c r="B2670" s="246"/>
      <c r="C2670" s="247"/>
      <c r="D2670" s="231" t="s">
        <v>268</v>
      </c>
      <c r="E2670" s="248" t="s">
        <v>19</v>
      </c>
      <c r="F2670" s="249" t="s">
        <v>1008</v>
      </c>
      <c r="G2670" s="247"/>
      <c r="H2670" s="248" t="s">
        <v>19</v>
      </c>
      <c r="I2670" s="250"/>
      <c r="J2670" s="247"/>
      <c r="K2670" s="247"/>
      <c r="L2670" s="251"/>
      <c r="M2670" s="252"/>
      <c r="N2670" s="253"/>
      <c r="O2670" s="253"/>
      <c r="P2670" s="253"/>
      <c r="Q2670" s="253"/>
      <c r="R2670" s="253"/>
      <c r="S2670" s="253"/>
      <c r="T2670" s="25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5" t="s">
        <v>268</v>
      </c>
      <c r="AU2670" s="255" t="s">
        <v>93</v>
      </c>
      <c r="AV2670" s="14" t="s">
        <v>82</v>
      </c>
      <c r="AW2670" s="14" t="s">
        <v>34</v>
      </c>
      <c r="AX2670" s="14" t="s">
        <v>74</v>
      </c>
      <c r="AY2670" s="255" t="s">
        <v>224</v>
      </c>
    </row>
    <row r="2671" s="13" customFormat="1">
      <c r="A2671" s="13"/>
      <c r="B2671" s="229"/>
      <c r="C2671" s="230"/>
      <c r="D2671" s="231" t="s">
        <v>268</v>
      </c>
      <c r="E2671" s="232" t="s">
        <v>19</v>
      </c>
      <c r="F2671" s="233" t="s">
        <v>2783</v>
      </c>
      <c r="G2671" s="230"/>
      <c r="H2671" s="234">
        <v>17.585000000000001</v>
      </c>
      <c r="I2671" s="235"/>
      <c r="J2671" s="230"/>
      <c r="K2671" s="230"/>
      <c r="L2671" s="236"/>
      <c r="M2671" s="237"/>
      <c r="N2671" s="238"/>
      <c r="O2671" s="238"/>
      <c r="P2671" s="238"/>
      <c r="Q2671" s="238"/>
      <c r="R2671" s="238"/>
      <c r="S2671" s="238"/>
      <c r="T2671" s="23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40" t="s">
        <v>268</v>
      </c>
      <c r="AU2671" s="240" t="s">
        <v>93</v>
      </c>
      <c r="AV2671" s="13" t="s">
        <v>93</v>
      </c>
      <c r="AW2671" s="13" t="s">
        <v>34</v>
      </c>
      <c r="AX2671" s="13" t="s">
        <v>74</v>
      </c>
      <c r="AY2671" s="240" t="s">
        <v>224</v>
      </c>
    </row>
    <row r="2672" s="16" customFormat="1">
      <c r="A2672" s="16"/>
      <c r="B2672" s="272"/>
      <c r="C2672" s="273"/>
      <c r="D2672" s="231" t="s">
        <v>268</v>
      </c>
      <c r="E2672" s="274" t="s">
        <v>19</v>
      </c>
      <c r="F2672" s="275" t="s">
        <v>351</v>
      </c>
      <c r="G2672" s="273"/>
      <c r="H2672" s="276">
        <v>1679.4880000000001</v>
      </c>
      <c r="I2672" s="277"/>
      <c r="J2672" s="273"/>
      <c r="K2672" s="273"/>
      <c r="L2672" s="278"/>
      <c r="M2672" s="279"/>
      <c r="N2672" s="280"/>
      <c r="O2672" s="280"/>
      <c r="P2672" s="280"/>
      <c r="Q2672" s="280"/>
      <c r="R2672" s="280"/>
      <c r="S2672" s="280"/>
      <c r="T2672" s="281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T2672" s="282" t="s">
        <v>268</v>
      </c>
      <c r="AU2672" s="282" t="s">
        <v>93</v>
      </c>
      <c r="AV2672" s="16" t="s">
        <v>231</v>
      </c>
      <c r="AW2672" s="16" t="s">
        <v>34</v>
      </c>
      <c r="AX2672" s="16" t="s">
        <v>82</v>
      </c>
      <c r="AY2672" s="282" t="s">
        <v>224</v>
      </c>
    </row>
    <row r="2673" s="2" customFormat="1" ht="16.5" customHeight="1">
      <c r="A2673" s="41"/>
      <c r="B2673" s="42"/>
      <c r="C2673" s="286" t="s">
        <v>2784</v>
      </c>
      <c r="D2673" s="286" t="s">
        <v>572</v>
      </c>
      <c r="E2673" s="287" t="s">
        <v>2598</v>
      </c>
      <c r="F2673" s="288" t="s">
        <v>2599</v>
      </c>
      <c r="G2673" s="289" t="s">
        <v>371</v>
      </c>
      <c r="H2673" s="290">
        <v>0.53700000000000003</v>
      </c>
      <c r="I2673" s="291"/>
      <c r="J2673" s="292">
        <f>ROUND(I2673*H2673,2)</f>
        <v>0</v>
      </c>
      <c r="K2673" s="288" t="s">
        <v>312</v>
      </c>
      <c r="L2673" s="293"/>
      <c r="M2673" s="294" t="s">
        <v>19</v>
      </c>
      <c r="N2673" s="295" t="s">
        <v>46</v>
      </c>
      <c r="O2673" s="87"/>
      <c r="P2673" s="225">
        <f>O2673*H2673</f>
        <v>0</v>
      </c>
      <c r="Q2673" s="225">
        <v>1</v>
      </c>
      <c r="R2673" s="225">
        <f>Q2673*H2673</f>
        <v>0.53700000000000003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643</v>
      </c>
      <c r="AT2673" s="227" t="s">
        <v>572</v>
      </c>
      <c r="AU2673" s="227" t="s">
        <v>93</v>
      </c>
      <c r="AY2673" s="20" t="s">
        <v>224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93</v>
      </c>
      <c r="BK2673" s="228">
        <f>ROUND(I2673*H2673,2)</f>
        <v>0</v>
      </c>
      <c r="BL2673" s="20" t="s">
        <v>544</v>
      </c>
      <c r="BM2673" s="227" t="s">
        <v>2785</v>
      </c>
    </row>
    <row r="2674" s="13" customFormat="1">
      <c r="A2674" s="13"/>
      <c r="B2674" s="229"/>
      <c r="C2674" s="230"/>
      <c r="D2674" s="231" t="s">
        <v>268</v>
      </c>
      <c r="E2674" s="232" t="s">
        <v>19</v>
      </c>
      <c r="F2674" s="233" t="s">
        <v>2786</v>
      </c>
      <c r="G2674" s="230"/>
      <c r="H2674" s="234">
        <v>0.53700000000000003</v>
      </c>
      <c r="I2674" s="235"/>
      <c r="J2674" s="230"/>
      <c r="K2674" s="230"/>
      <c r="L2674" s="236"/>
      <c r="M2674" s="237"/>
      <c r="N2674" s="238"/>
      <c r="O2674" s="238"/>
      <c r="P2674" s="238"/>
      <c r="Q2674" s="238"/>
      <c r="R2674" s="238"/>
      <c r="S2674" s="238"/>
      <c r="T2674" s="239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0" t="s">
        <v>268</v>
      </c>
      <c r="AU2674" s="240" t="s">
        <v>93</v>
      </c>
      <c r="AV2674" s="13" t="s">
        <v>93</v>
      </c>
      <c r="AW2674" s="13" t="s">
        <v>34</v>
      </c>
      <c r="AX2674" s="13" t="s">
        <v>82</v>
      </c>
      <c r="AY2674" s="240" t="s">
        <v>224</v>
      </c>
    </row>
    <row r="2675" s="2" customFormat="1" ht="24.15" customHeight="1">
      <c r="A2675" s="41"/>
      <c r="B2675" s="42"/>
      <c r="C2675" s="216" t="s">
        <v>2787</v>
      </c>
      <c r="D2675" s="216" t="s">
        <v>227</v>
      </c>
      <c r="E2675" s="217" t="s">
        <v>2788</v>
      </c>
      <c r="F2675" s="218" t="s">
        <v>2789</v>
      </c>
      <c r="G2675" s="219" t="s">
        <v>266</v>
      </c>
      <c r="H2675" s="220">
        <v>1679.4880000000001</v>
      </c>
      <c r="I2675" s="221"/>
      <c r="J2675" s="222">
        <f>ROUND(I2675*H2675,2)</f>
        <v>0</v>
      </c>
      <c r="K2675" s="218" t="s">
        <v>312</v>
      </c>
      <c r="L2675" s="47"/>
      <c r="M2675" s="223" t="s">
        <v>19</v>
      </c>
      <c r="N2675" s="224" t="s">
        <v>46</v>
      </c>
      <c r="O2675" s="87"/>
      <c r="P2675" s="225">
        <f>O2675*H2675</f>
        <v>0</v>
      </c>
      <c r="Q2675" s="225">
        <v>0.00088000000000000003</v>
      </c>
      <c r="R2675" s="225">
        <f>Q2675*H2675</f>
        <v>1.4779494400000002</v>
      </c>
      <c r="S2675" s="225">
        <v>0</v>
      </c>
      <c r="T2675" s="226">
        <f>S2675*H2675</f>
        <v>0</v>
      </c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R2675" s="227" t="s">
        <v>544</v>
      </c>
      <c r="AT2675" s="227" t="s">
        <v>227</v>
      </c>
      <c r="AU2675" s="227" t="s">
        <v>93</v>
      </c>
      <c r="AY2675" s="20" t="s">
        <v>224</v>
      </c>
      <c r="BE2675" s="228">
        <f>IF(N2675="základní",J2675,0)</f>
        <v>0</v>
      </c>
      <c r="BF2675" s="228">
        <f>IF(N2675="snížená",J2675,0)</f>
        <v>0</v>
      </c>
      <c r="BG2675" s="228">
        <f>IF(N2675="zákl. přenesená",J2675,0)</f>
        <v>0</v>
      </c>
      <c r="BH2675" s="228">
        <f>IF(N2675="sníž. přenesená",J2675,0)</f>
        <v>0</v>
      </c>
      <c r="BI2675" s="228">
        <f>IF(N2675="nulová",J2675,0)</f>
        <v>0</v>
      </c>
      <c r="BJ2675" s="20" t="s">
        <v>93</v>
      </c>
      <c r="BK2675" s="228">
        <f>ROUND(I2675*H2675,2)</f>
        <v>0</v>
      </c>
      <c r="BL2675" s="20" t="s">
        <v>544</v>
      </c>
      <c r="BM2675" s="227" t="s">
        <v>2790</v>
      </c>
    </row>
    <row r="2676" s="2" customFormat="1">
      <c r="A2676" s="41"/>
      <c r="B2676" s="42"/>
      <c r="C2676" s="43"/>
      <c r="D2676" s="267" t="s">
        <v>314</v>
      </c>
      <c r="E2676" s="43"/>
      <c r="F2676" s="268" t="s">
        <v>2791</v>
      </c>
      <c r="G2676" s="43"/>
      <c r="H2676" s="43"/>
      <c r="I2676" s="269"/>
      <c r="J2676" s="43"/>
      <c r="K2676" s="43"/>
      <c r="L2676" s="47"/>
      <c r="M2676" s="270"/>
      <c r="N2676" s="271"/>
      <c r="O2676" s="87"/>
      <c r="P2676" s="87"/>
      <c r="Q2676" s="87"/>
      <c r="R2676" s="87"/>
      <c r="S2676" s="87"/>
      <c r="T2676" s="88"/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T2676" s="20" t="s">
        <v>314</v>
      </c>
      <c r="AU2676" s="20" t="s">
        <v>93</v>
      </c>
    </row>
    <row r="2677" s="14" customFormat="1">
      <c r="A2677" s="14"/>
      <c r="B2677" s="246"/>
      <c r="C2677" s="247"/>
      <c r="D2677" s="231" t="s">
        <v>268</v>
      </c>
      <c r="E2677" s="248" t="s">
        <v>19</v>
      </c>
      <c r="F2677" s="249" t="s">
        <v>1926</v>
      </c>
      <c r="G2677" s="247"/>
      <c r="H2677" s="248" t="s">
        <v>19</v>
      </c>
      <c r="I2677" s="250"/>
      <c r="J2677" s="247"/>
      <c r="K2677" s="247"/>
      <c r="L2677" s="251"/>
      <c r="M2677" s="252"/>
      <c r="N2677" s="253"/>
      <c r="O2677" s="253"/>
      <c r="P2677" s="253"/>
      <c r="Q2677" s="253"/>
      <c r="R2677" s="253"/>
      <c r="S2677" s="253"/>
      <c r="T2677" s="25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5" t="s">
        <v>268</v>
      </c>
      <c r="AU2677" s="255" t="s">
        <v>93</v>
      </c>
      <c r="AV2677" s="14" t="s">
        <v>82</v>
      </c>
      <c r="AW2677" s="14" t="s">
        <v>34</v>
      </c>
      <c r="AX2677" s="14" t="s">
        <v>74</v>
      </c>
      <c r="AY2677" s="255" t="s">
        <v>224</v>
      </c>
    </row>
    <row r="2678" s="14" customFormat="1">
      <c r="A2678" s="14"/>
      <c r="B2678" s="246"/>
      <c r="C2678" s="247"/>
      <c r="D2678" s="231" t="s">
        <v>268</v>
      </c>
      <c r="E2678" s="248" t="s">
        <v>19</v>
      </c>
      <c r="F2678" s="249" t="s">
        <v>2760</v>
      </c>
      <c r="G2678" s="247"/>
      <c r="H2678" s="248" t="s">
        <v>19</v>
      </c>
      <c r="I2678" s="250"/>
      <c r="J2678" s="247"/>
      <c r="K2678" s="247"/>
      <c r="L2678" s="251"/>
      <c r="M2678" s="252"/>
      <c r="N2678" s="253"/>
      <c r="O2678" s="253"/>
      <c r="P2678" s="253"/>
      <c r="Q2678" s="253"/>
      <c r="R2678" s="253"/>
      <c r="S2678" s="253"/>
      <c r="T2678" s="25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T2678" s="255" t="s">
        <v>268</v>
      </c>
      <c r="AU2678" s="255" t="s">
        <v>93</v>
      </c>
      <c r="AV2678" s="14" t="s">
        <v>82</v>
      </c>
      <c r="AW2678" s="14" t="s">
        <v>34</v>
      </c>
      <c r="AX2678" s="14" t="s">
        <v>74</v>
      </c>
      <c r="AY2678" s="255" t="s">
        <v>224</v>
      </c>
    </row>
    <row r="2679" s="13" customFormat="1">
      <c r="A2679" s="13"/>
      <c r="B2679" s="229"/>
      <c r="C2679" s="230"/>
      <c r="D2679" s="231" t="s">
        <v>268</v>
      </c>
      <c r="E2679" s="232" t="s">
        <v>19</v>
      </c>
      <c r="F2679" s="233" t="s">
        <v>2761</v>
      </c>
      <c r="G2679" s="230"/>
      <c r="H2679" s="234">
        <v>566.56899999999996</v>
      </c>
      <c r="I2679" s="235"/>
      <c r="J2679" s="230"/>
      <c r="K2679" s="230"/>
      <c r="L2679" s="236"/>
      <c r="M2679" s="237"/>
      <c r="N2679" s="238"/>
      <c r="O2679" s="238"/>
      <c r="P2679" s="238"/>
      <c r="Q2679" s="238"/>
      <c r="R2679" s="238"/>
      <c r="S2679" s="238"/>
      <c r="T2679" s="23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40" t="s">
        <v>268</v>
      </c>
      <c r="AU2679" s="240" t="s">
        <v>93</v>
      </c>
      <c r="AV2679" s="13" t="s">
        <v>93</v>
      </c>
      <c r="AW2679" s="13" t="s">
        <v>34</v>
      </c>
      <c r="AX2679" s="13" t="s">
        <v>74</v>
      </c>
      <c r="AY2679" s="240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2762</v>
      </c>
      <c r="G2680" s="230"/>
      <c r="H2680" s="234">
        <v>-27.359000000000002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2763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2764</v>
      </c>
      <c r="G2682" s="230"/>
      <c r="H2682" s="234">
        <v>150.86000000000001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4" customFormat="1">
      <c r="A2683" s="14"/>
      <c r="B2683" s="246"/>
      <c r="C2683" s="247"/>
      <c r="D2683" s="231" t="s">
        <v>268</v>
      </c>
      <c r="E2683" s="248" t="s">
        <v>19</v>
      </c>
      <c r="F2683" s="249" t="s">
        <v>2765</v>
      </c>
      <c r="G2683" s="247"/>
      <c r="H2683" s="248" t="s">
        <v>19</v>
      </c>
      <c r="I2683" s="250"/>
      <c r="J2683" s="247"/>
      <c r="K2683" s="247"/>
      <c r="L2683" s="251"/>
      <c r="M2683" s="252"/>
      <c r="N2683" s="253"/>
      <c r="O2683" s="253"/>
      <c r="P2683" s="253"/>
      <c r="Q2683" s="253"/>
      <c r="R2683" s="253"/>
      <c r="S2683" s="253"/>
      <c r="T2683" s="25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T2683" s="255" t="s">
        <v>268</v>
      </c>
      <c r="AU2683" s="255" t="s">
        <v>93</v>
      </c>
      <c r="AV2683" s="14" t="s">
        <v>82</v>
      </c>
      <c r="AW2683" s="14" t="s">
        <v>34</v>
      </c>
      <c r="AX2683" s="14" t="s">
        <v>74</v>
      </c>
      <c r="AY2683" s="255" t="s">
        <v>224</v>
      </c>
    </row>
    <row r="2684" s="13" customFormat="1">
      <c r="A2684" s="13"/>
      <c r="B2684" s="229"/>
      <c r="C2684" s="230"/>
      <c r="D2684" s="231" t="s">
        <v>268</v>
      </c>
      <c r="E2684" s="232" t="s">
        <v>19</v>
      </c>
      <c r="F2684" s="233" t="s">
        <v>2766</v>
      </c>
      <c r="G2684" s="230"/>
      <c r="H2684" s="234">
        <v>24.489000000000001</v>
      </c>
      <c r="I2684" s="235"/>
      <c r="J2684" s="230"/>
      <c r="K2684" s="230"/>
      <c r="L2684" s="236"/>
      <c r="M2684" s="237"/>
      <c r="N2684" s="238"/>
      <c r="O2684" s="238"/>
      <c r="P2684" s="238"/>
      <c r="Q2684" s="238"/>
      <c r="R2684" s="238"/>
      <c r="S2684" s="238"/>
      <c r="T2684" s="239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40" t="s">
        <v>268</v>
      </c>
      <c r="AU2684" s="240" t="s">
        <v>93</v>
      </c>
      <c r="AV2684" s="13" t="s">
        <v>93</v>
      </c>
      <c r="AW2684" s="13" t="s">
        <v>34</v>
      </c>
      <c r="AX2684" s="13" t="s">
        <v>74</v>
      </c>
      <c r="AY2684" s="240" t="s">
        <v>224</v>
      </c>
    </row>
    <row r="2685" s="15" customFormat="1">
      <c r="A2685" s="15"/>
      <c r="B2685" s="256"/>
      <c r="C2685" s="257"/>
      <c r="D2685" s="231" t="s">
        <v>268</v>
      </c>
      <c r="E2685" s="258" t="s">
        <v>19</v>
      </c>
      <c r="F2685" s="259" t="s">
        <v>300</v>
      </c>
      <c r="G2685" s="257"/>
      <c r="H2685" s="260">
        <v>714.55899999999997</v>
      </c>
      <c r="I2685" s="261"/>
      <c r="J2685" s="257"/>
      <c r="K2685" s="257"/>
      <c r="L2685" s="262"/>
      <c r="M2685" s="263"/>
      <c r="N2685" s="264"/>
      <c r="O2685" s="264"/>
      <c r="P2685" s="264"/>
      <c r="Q2685" s="264"/>
      <c r="R2685" s="264"/>
      <c r="S2685" s="264"/>
      <c r="T2685" s="265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66" t="s">
        <v>268</v>
      </c>
      <c r="AU2685" s="266" t="s">
        <v>93</v>
      </c>
      <c r="AV2685" s="15" t="s">
        <v>108</v>
      </c>
      <c r="AW2685" s="15" t="s">
        <v>34</v>
      </c>
      <c r="AX2685" s="15" t="s">
        <v>74</v>
      </c>
      <c r="AY2685" s="266" t="s">
        <v>224</v>
      </c>
    </row>
    <row r="2686" s="14" customFormat="1">
      <c r="A2686" s="14"/>
      <c r="B2686" s="246"/>
      <c r="C2686" s="247"/>
      <c r="D2686" s="231" t="s">
        <v>268</v>
      </c>
      <c r="E2686" s="248" t="s">
        <v>19</v>
      </c>
      <c r="F2686" s="249" t="s">
        <v>1911</v>
      </c>
      <c r="G2686" s="247"/>
      <c r="H2686" s="248" t="s">
        <v>19</v>
      </c>
      <c r="I2686" s="250"/>
      <c r="J2686" s="247"/>
      <c r="K2686" s="247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268</v>
      </c>
      <c r="AU2686" s="255" t="s">
        <v>93</v>
      </c>
      <c r="AV2686" s="14" t="s">
        <v>82</v>
      </c>
      <c r="AW2686" s="14" t="s">
        <v>34</v>
      </c>
      <c r="AX2686" s="14" t="s">
        <v>74</v>
      </c>
      <c r="AY2686" s="255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2760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1912</v>
      </c>
      <c r="G2688" s="230"/>
      <c r="H2688" s="234">
        <v>40.887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2767</v>
      </c>
      <c r="G2690" s="230"/>
      <c r="H2690" s="234">
        <v>10.395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4" customFormat="1">
      <c r="A2691" s="14"/>
      <c r="B2691" s="246"/>
      <c r="C2691" s="247"/>
      <c r="D2691" s="231" t="s">
        <v>268</v>
      </c>
      <c r="E2691" s="248" t="s">
        <v>19</v>
      </c>
      <c r="F2691" s="249" t="s">
        <v>2768</v>
      </c>
      <c r="G2691" s="247"/>
      <c r="H2691" s="248" t="s">
        <v>19</v>
      </c>
      <c r="I2691" s="250"/>
      <c r="J2691" s="247"/>
      <c r="K2691" s="247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268</v>
      </c>
      <c r="AU2691" s="255" t="s">
        <v>93</v>
      </c>
      <c r="AV2691" s="14" t="s">
        <v>82</v>
      </c>
      <c r="AW2691" s="14" t="s">
        <v>34</v>
      </c>
      <c r="AX2691" s="14" t="s">
        <v>74</v>
      </c>
      <c r="AY2691" s="255" t="s">
        <v>224</v>
      </c>
    </row>
    <row r="2692" s="13" customFormat="1">
      <c r="A2692" s="13"/>
      <c r="B2692" s="229"/>
      <c r="C2692" s="230"/>
      <c r="D2692" s="231" t="s">
        <v>268</v>
      </c>
      <c r="E2692" s="232" t="s">
        <v>19</v>
      </c>
      <c r="F2692" s="233" t="s">
        <v>2769</v>
      </c>
      <c r="G2692" s="230"/>
      <c r="H2692" s="234">
        <v>10.076000000000001</v>
      </c>
      <c r="I2692" s="235"/>
      <c r="J2692" s="230"/>
      <c r="K2692" s="230"/>
      <c r="L2692" s="236"/>
      <c r="M2692" s="237"/>
      <c r="N2692" s="238"/>
      <c r="O2692" s="238"/>
      <c r="P2692" s="238"/>
      <c r="Q2692" s="238"/>
      <c r="R2692" s="238"/>
      <c r="S2692" s="238"/>
      <c r="T2692" s="23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40" t="s">
        <v>268</v>
      </c>
      <c r="AU2692" s="240" t="s">
        <v>93</v>
      </c>
      <c r="AV2692" s="13" t="s">
        <v>93</v>
      </c>
      <c r="AW2692" s="13" t="s">
        <v>34</v>
      </c>
      <c r="AX2692" s="13" t="s">
        <v>74</v>
      </c>
      <c r="AY2692" s="240" t="s">
        <v>224</v>
      </c>
    </row>
    <row r="2693" s="15" customFormat="1">
      <c r="A2693" s="15"/>
      <c r="B2693" s="256"/>
      <c r="C2693" s="257"/>
      <c r="D2693" s="231" t="s">
        <v>268</v>
      </c>
      <c r="E2693" s="258" t="s">
        <v>19</v>
      </c>
      <c r="F2693" s="259" t="s">
        <v>300</v>
      </c>
      <c r="G2693" s="257"/>
      <c r="H2693" s="260">
        <v>61.357999999999997</v>
      </c>
      <c r="I2693" s="261"/>
      <c r="J2693" s="257"/>
      <c r="K2693" s="257"/>
      <c r="L2693" s="262"/>
      <c r="M2693" s="263"/>
      <c r="N2693" s="264"/>
      <c r="O2693" s="264"/>
      <c r="P2693" s="264"/>
      <c r="Q2693" s="264"/>
      <c r="R2693" s="264"/>
      <c r="S2693" s="264"/>
      <c r="T2693" s="265"/>
      <c r="U2693" s="15"/>
      <c r="V2693" s="15"/>
      <c r="W2693" s="15"/>
      <c r="X2693" s="15"/>
      <c r="Y2693" s="15"/>
      <c r="Z2693" s="15"/>
      <c r="AA2693" s="15"/>
      <c r="AB2693" s="15"/>
      <c r="AC2693" s="15"/>
      <c r="AD2693" s="15"/>
      <c r="AE2693" s="15"/>
      <c r="AT2693" s="266" t="s">
        <v>268</v>
      </c>
      <c r="AU2693" s="266" t="s">
        <v>93</v>
      </c>
      <c r="AV2693" s="15" t="s">
        <v>108</v>
      </c>
      <c r="AW2693" s="15" t="s">
        <v>34</v>
      </c>
      <c r="AX2693" s="15" t="s">
        <v>74</v>
      </c>
      <c r="AY2693" s="266" t="s">
        <v>224</v>
      </c>
    </row>
    <row r="2694" s="14" customFormat="1">
      <c r="A2694" s="14"/>
      <c r="B2694" s="246"/>
      <c r="C2694" s="247"/>
      <c r="D2694" s="231" t="s">
        <v>268</v>
      </c>
      <c r="E2694" s="248" t="s">
        <v>19</v>
      </c>
      <c r="F2694" s="249" t="s">
        <v>1930</v>
      </c>
      <c r="G2694" s="247"/>
      <c r="H2694" s="248" t="s">
        <v>19</v>
      </c>
      <c r="I2694" s="250"/>
      <c r="J2694" s="247"/>
      <c r="K2694" s="247"/>
      <c r="L2694" s="251"/>
      <c r="M2694" s="252"/>
      <c r="N2694" s="253"/>
      <c r="O2694" s="253"/>
      <c r="P2694" s="253"/>
      <c r="Q2694" s="253"/>
      <c r="R2694" s="253"/>
      <c r="S2694" s="253"/>
      <c r="T2694" s="25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5" t="s">
        <v>268</v>
      </c>
      <c r="AU2694" s="255" t="s">
        <v>93</v>
      </c>
      <c r="AV2694" s="14" t="s">
        <v>82</v>
      </c>
      <c r="AW2694" s="14" t="s">
        <v>34</v>
      </c>
      <c r="AX2694" s="14" t="s">
        <v>74</v>
      </c>
      <c r="AY2694" s="255" t="s">
        <v>224</v>
      </c>
    </row>
    <row r="2695" s="14" customFormat="1">
      <c r="A2695" s="14"/>
      <c r="B2695" s="246"/>
      <c r="C2695" s="247"/>
      <c r="D2695" s="231" t="s">
        <v>268</v>
      </c>
      <c r="E2695" s="248" t="s">
        <v>19</v>
      </c>
      <c r="F2695" s="249" t="s">
        <v>2760</v>
      </c>
      <c r="G2695" s="247"/>
      <c r="H2695" s="248" t="s">
        <v>19</v>
      </c>
      <c r="I2695" s="250"/>
      <c r="J2695" s="247"/>
      <c r="K2695" s="247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268</v>
      </c>
      <c r="AU2695" s="255" t="s">
        <v>93</v>
      </c>
      <c r="AV2695" s="14" t="s">
        <v>82</v>
      </c>
      <c r="AW2695" s="14" t="s">
        <v>34</v>
      </c>
      <c r="AX2695" s="14" t="s">
        <v>74</v>
      </c>
      <c r="AY2695" s="255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2770</v>
      </c>
      <c r="G2696" s="230"/>
      <c r="H2696" s="234">
        <v>87.844999999999999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2763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2771</v>
      </c>
      <c r="G2698" s="230"/>
      <c r="H2698" s="234">
        <v>13.858000000000001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74</v>
      </c>
      <c r="AY2698" s="240" t="s">
        <v>224</v>
      </c>
    </row>
    <row r="2699" s="14" customFormat="1">
      <c r="A2699" s="14"/>
      <c r="B2699" s="246"/>
      <c r="C2699" s="247"/>
      <c r="D2699" s="231" t="s">
        <v>268</v>
      </c>
      <c r="E2699" s="248" t="s">
        <v>19</v>
      </c>
      <c r="F2699" s="249" t="s">
        <v>2765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268</v>
      </c>
      <c r="AU2699" s="255" t="s">
        <v>93</v>
      </c>
      <c r="AV2699" s="14" t="s">
        <v>82</v>
      </c>
      <c r="AW2699" s="14" t="s">
        <v>34</v>
      </c>
      <c r="AX2699" s="14" t="s">
        <v>74</v>
      </c>
      <c r="AY2699" s="255" t="s">
        <v>224</v>
      </c>
    </row>
    <row r="2700" s="13" customFormat="1">
      <c r="A2700" s="13"/>
      <c r="B2700" s="229"/>
      <c r="C2700" s="230"/>
      <c r="D2700" s="231" t="s">
        <v>268</v>
      </c>
      <c r="E2700" s="232" t="s">
        <v>19</v>
      </c>
      <c r="F2700" s="233" t="s">
        <v>2772</v>
      </c>
      <c r="G2700" s="230"/>
      <c r="H2700" s="234">
        <v>16.335000000000001</v>
      </c>
      <c r="I2700" s="235"/>
      <c r="J2700" s="230"/>
      <c r="K2700" s="230"/>
      <c r="L2700" s="236"/>
      <c r="M2700" s="237"/>
      <c r="N2700" s="238"/>
      <c r="O2700" s="238"/>
      <c r="P2700" s="238"/>
      <c r="Q2700" s="238"/>
      <c r="R2700" s="238"/>
      <c r="S2700" s="238"/>
      <c r="T2700" s="23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40" t="s">
        <v>268</v>
      </c>
      <c r="AU2700" s="240" t="s">
        <v>93</v>
      </c>
      <c r="AV2700" s="13" t="s">
        <v>93</v>
      </c>
      <c r="AW2700" s="13" t="s">
        <v>34</v>
      </c>
      <c r="AX2700" s="13" t="s">
        <v>74</v>
      </c>
      <c r="AY2700" s="240" t="s">
        <v>224</v>
      </c>
    </row>
    <row r="2701" s="15" customFormat="1">
      <c r="A2701" s="15"/>
      <c r="B2701" s="256"/>
      <c r="C2701" s="257"/>
      <c r="D2701" s="231" t="s">
        <v>268</v>
      </c>
      <c r="E2701" s="258" t="s">
        <v>19</v>
      </c>
      <c r="F2701" s="259" t="s">
        <v>300</v>
      </c>
      <c r="G2701" s="257"/>
      <c r="H2701" s="260">
        <v>118.038</v>
      </c>
      <c r="I2701" s="261"/>
      <c r="J2701" s="257"/>
      <c r="K2701" s="257"/>
      <c r="L2701" s="262"/>
      <c r="M2701" s="263"/>
      <c r="N2701" s="264"/>
      <c r="O2701" s="264"/>
      <c r="P2701" s="264"/>
      <c r="Q2701" s="264"/>
      <c r="R2701" s="264"/>
      <c r="S2701" s="264"/>
      <c r="T2701" s="265"/>
      <c r="U2701" s="15"/>
      <c r="V2701" s="15"/>
      <c r="W2701" s="15"/>
      <c r="X2701" s="15"/>
      <c r="Y2701" s="15"/>
      <c r="Z2701" s="15"/>
      <c r="AA2701" s="15"/>
      <c r="AB2701" s="15"/>
      <c r="AC2701" s="15"/>
      <c r="AD2701" s="15"/>
      <c r="AE2701" s="15"/>
      <c r="AT2701" s="266" t="s">
        <v>268</v>
      </c>
      <c r="AU2701" s="266" t="s">
        <v>93</v>
      </c>
      <c r="AV2701" s="15" t="s">
        <v>108</v>
      </c>
      <c r="AW2701" s="15" t="s">
        <v>34</v>
      </c>
      <c r="AX2701" s="15" t="s">
        <v>74</v>
      </c>
      <c r="AY2701" s="266" t="s">
        <v>224</v>
      </c>
    </row>
    <row r="2702" s="14" customFormat="1">
      <c r="A2702" s="14"/>
      <c r="B2702" s="246"/>
      <c r="C2702" s="247"/>
      <c r="D2702" s="231" t="s">
        <v>268</v>
      </c>
      <c r="E2702" s="248" t="s">
        <v>19</v>
      </c>
      <c r="F2702" s="249" t="s">
        <v>1932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268</v>
      </c>
      <c r="AU2702" s="255" t="s">
        <v>93</v>
      </c>
      <c r="AV2702" s="14" t="s">
        <v>82</v>
      </c>
      <c r="AW2702" s="14" t="s">
        <v>34</v>
      </c>
      <c r="AX2702" s="14" t="s">
        <v>74</v>
      </c>
      <c r="AY2702" s="255" t="s">
        <v>224</v>
      </c>
    </row>
    <row r="2703" s="14" customFormat="1">
      <c r="A2703" s="14"/>
      <c r="B2703" s="246"/>
      <c r="C2703" s="247"/>
      <c r="D2703" s="231" t="s">
        <v>268</v>
      </c>
      <c r="E2703" s="248" t="s">
        <v>19</v>
      </c>
      <c r="F2703" s="249" t="s">
        <v>2760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268</v>
      </c>
      <c r="AU2703" s="255" t="s">
        <v>93</v>
      </c>
      <c r="AV2703" s="14" t="s">
        <v>82</v>
      </c>
      <c r="AW2703" s="14" t="s">
        <v>34</v>
      </c>
      <c r="AX2703" s="14" t="s">
        <v>74</v>
      </c>
      <c r="AY2703" s="255" t="s">
        <v>224</v>
      </c>
    </row>
    <row r="2704" s="13" customFormat="1">
      <c r="A2704" s="13"/>
      <c r="B2704" s="229"/>
      <c r="C2704" s="230"/>
      <c r="D2704" s="231" t="s">
        <v>268</v>
      </c>
      <c r="E2704" s="232" t="s">
        <v>19</v>
      </c>
      <c r="F2704" s="233" t="s">
        <v>2773</v>
      </c>
      <c r="G2704" s="230"/>
      <c r="H2704" s="234">
        <v>117.05500000000001</v>
      </c>
      <c r="I2704" s="235"/>
      <c r="J2704" s="230"/>
      <c r="K2704" s="230"/>
      <c r="L2704" s="236"/>
      <c r="M2704" s="237"/>
      <c r="N2704" s="238"/>
      <c r="O2704" s="238"/>
      <c r="P2704" s="238"/>
      <c r="Q2704" s="238"/>
      <c r="R2704" s="238"/>
      <c r="S2704" s="238"/>
      <c r="T2704" s="239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40" t="s">
        <v>268</v>
      </c>
      <c r="AU2704" s="240" t="s">
        <v>93</v>
      </c>
      <c r="AV2704" s="13" t="s">
        <v>93</v>
      </c>
      <c r="AW2704" s="13" t="s">
        <v>34</v>
      </c>
      <c r="AX2704" s="13" t="s">
        <v>74</v>
      </c>
      <c r="AY2704" s="240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2774</v>
      </c>
      <c r="G2705" s="230"/>
      <c r="H2705" s="234">
        <v>402.55700000000002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2763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2775</v>
      </c>
      <c r="G2707" s="230"/>
      <c r="H2707" s="234">
        <v>152.20500000000001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4" customFormat="1">
      <c r="A2708" s="14"/>
      <c r="B2708" s="246"/>
      <c r="C2708" s="247"/>
      <c r="D2708" s="231" t="s">
        <v>268</v>
      </c>
      <c r="E2708" s="248" t="s">
        <v>19</v>
      </c>
      <c r="F2708" s="249" t="s">
        <v>2776</v>
      </c>
      <c r="G2708" s="247"/>
      <c r="H2708" s="248" t="s">
        <v>19</v>
      </c>
      <c r="I2708" s="250"/>
      <c r="J2708" s="247"/>
      <c r="K2708" s="247"/>
      <c r="L2708" s="251"/>
      <c r="M2708" s="252"/>
      <c r="N2708" s="253"/>
      <c r="O2708" s="253"/>
      <c r="P2708" s="253"/>
      <c r="Q2708" s="253"/>
      <c r="R2708" s="253"/>
      <c r="S2708" s="253"/>
      <c r="T2708" s="25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5" t="s">
        <v>268</v>
      </c>
      <c r="AU2708" s="255" t="s">
        <v>93</v>
      </c>
      <c r="AV2708" s="14" t="s">
        <v>82</v>
      </c>
      <c r="AW2708" s="14" t="s">
        <v>34</v>
      </c>
      <c r="AX2708" s="14" t="s">
        <v>74</v>
      </c>
      <c r="AY2708" s="255" t="s">
        <v>224</v>
      </c>
    </row>
    <row r="2709" s="13" customFormat="1">
      <c r="A2709" s="13"/>
      <c r="B2709" s="229"/>
      <c r="C2709" s="230"/>
      <c r="D2709" s="231" t="s">
        <v>268</v>
      </c>
      <c r="E2709" s="232" t="s">
        <v>19</v>
      </c>
      <c r="F2709" s="233" t="s">
        <v>2777</v>
      </c>
      <c r="G2709" s="230"/>
      <c r="H2709" s="234">
        <v>51.695999999999998</v>
      </c>
      <c r="I2709" s="235"/>
      <c r="J2709" s="230"/>
      <c r="K2709" s="230"/>
      <c r="L2709" s="236"/>
      <c r="M2709" s="237"/>
      <c r="N2709" s="238"/>
      <c r="O2709" s="238"/>
      <c r="P2709" s="238"/>
      <c r="Q2709" s="238"/>
      <c r="R2709" s="238"/>
      <c r="S2709" s="238"/>
      <c r="T2709" s="239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40" t="s">
        <v>268</v>
      </c>
      <c r="AU2709" s="240" t="s">
        <v>93</v>
      </c>
      <c r="AV2709" s="13" t="s">
        <v>93</v>
      </c>
      <c r="AW2709" s="13" t="s">
        <v>34</v>
      </c>
      <c r="AX2709" s="13" t="s">
        <v>74</v>
      </c>
      <c r="AY2709" s="240" t="s">
        <v>224</v>
      </c>
    </row>
    <row r="2710" s="15" customFormat="1">
      <c r="A2710" s="15"/>
      <c r="B2710" s="256"/>
      <c r="C2710" s="257"/>
      <c r="D2710" s="231" t="s">
        <v>268</v>
      </c>
      <c r="E2710" s="258" t="s">
        <v>19</v>
      </c>
      <c r="F2710" s="259" t="s">
        <v>300</v>
      </c>
      <c r="G2710" s="257"/>
      <c r="H2710" s="260">
        <v>723.51300000000003</v>
      </c>
      <c r="I2710" s="261"/>
      <c r="J2710" s="257"/>
      <c r="K2710" s="257"/>
      <c r="L2710" s="262"/>
      <c r="M2710" s="263"/>
      <c r="N2710" s="264"/>
      <c r="O2710" s="264"/>
      <c r="P2710" s="264"/>
      <c r="Q2710" s="264"/>
      <c r="R2710" s="264"/>
      <c r="S2710" s="264"/>
      <c r="T2710" s="265"/>
      <c r="U2710" s="15"/>
      <c r="V2710" s="15"/>
      <c r="W2710" s="15"/>
      <c r="X2710" s="15"/>
      <c r="Y2710" s="15"/>
      <c r="Z2710" s="15"/>
      <c r="AA2710" s="15"/>
      <c r="AB2710" s="15"/>
      <c r="AC2710" s="15"/>
      <c r="AD2710" s="15"/>
      <c r="AE2710" s="15"/>
      <c r="AT2710" s="266" t="s">
        <v>268</v>
      </c>
      <c r="AU2710" s="266" t="s">
        <v>93</v>
      </c>
      <c r="AV2710" s="15" t="s">
        <v>108</v>
      </c>
      <c r="AW2710" s="15" t="s">
        <v>34</v>
      </c>
      <c r="AX2710" s="15" t="s">
        <v>74</v>
      </c>
      <c r="AY2710" s="266" t="s">
        <v>224</v>
      </c>
    </row>
    <row r="2711" s="14" customFormat="1">
      <c r="A2711" s="14"/>
      <c r="B2711" s="246"/>
      <c r="C2711" s="247"/>
      <c r="D2711" s="231" t="s">
        <v>268</v>
      </c>
      <c r="E2711" s="248" t="s">
        <v>19</v>
      </c>
      <c r="F2711" s="249" t="s">
        <v>2778</v>
      </c>
      <c r="G2711" s="247"/>
      <c r="H2711" s="248" t="s">
        <v>19</v>
      </c>
      <c r="I2711" s="250"/>
      <c r="J2711" s="247"/>
      <c r="K2711" s="247"/>
      <c r="L2711" s="251"/>
      <c r="M2711" s="252"/>
      <c r="N2711" s="253"/>
      <c r="O2711" s="253"/>
      <c r="P2711" s="253"/>
      <c r="Q2711" s="253"/>
      <c r="R2711" s="253"/>
      <c r="S2711" s="253"/>
      <c r="T2711" s="25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5" t="s">
        <v>268</v>
      </c>
      <c r="AU2711" s="255" t="s">
        <v>93</v>
      </c>
      <c r="AV2711" s="14" t="s">
        <v>82</v>
      </c>
      <c r="AW2711" s="14" t="s">
        <v>34</v>
      </c>
      <c r="AX2711" s="14" t="s">
        <v>74</v>
      </c>
      <c r="AY2711" s="255" t="s">
        <v>224</v>
      </c>
    </row>
    <row r="2712" s="13" customFormat="1">
      <c r="A2712" s="13"/>
      <c r="B2712" s="229"/>
      <c r="C2712" s="230"/>
      <c r="D2712" s="231" t="s">
        <v>268</v>
      </c>
      <c r="E2712" s="232" t="s">
        <v>19</v>
      </c>
      <c r="F2712" s="233" t="s">
        <v>2779</v>
      </c>
      <c r="G2712" s="230"/>
      <c r="H2712" s="234">
        <v>20.800000000000001</v>
      </c>
      <c r="I2712" s="235"/>
      <c r="J2712" s="230"/>
      <c r="K2712" s="230"/>
      <c r="L2712" s="236"/>
      <c r="M2712" s="237"/>
      <c r="N2712" s="238"/>
      <c r="O2712" s="238"/>
      <c r="P2712" s="238"/>
      <c r="Q2712" s="238"/>
      <c r="R2712" s="238"/>
      <c r="S2712" s="238"/>
      <c r="T2712" s="23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0" t="s">
        <v>268</v>
      </c>
      <c r="AU2712" s="240" t="s">
        <v>93</v>
      </c>
      <c r="AV2712" s="13" t="s">
        <v>93</v>
      </c>
      <c r="AW2712" s="13" t="s">
        <v>34</v>
      </c>
      <c r="AX2712" s="13" t="s">
        <v>74</v>
      </c>
      <c r="AY2712" s="240" t="s">
        <v>224</v>
      </c>
    </row>
    <row r="2713" s="15" customFormat="1">
      <c r="A2713" s="15"/>
      <c r="B2713" s="256"/>
      <c r="C2713" s="257"/>
      <c r="D2713" s="231" t="s">
        <v>268</v>
      </c>
      <c r="E2713" s="258" t="s">
        <v>19</v>
      </c>
      <c r="F2713" s="259" t="s">
        <v>300</v>
      </c>
      <c r="G2713" s="257"/>
      <c r="H2713" s="260">
        <v>20.800000000000001</v>
      </c>
      <c r="I2713" s="261"/>
      <c r="J2713" s="257"/>
      <c r="K2713" s="257"/>
      <c r="L2713" s="262"/>
      <c r="M2713" s="263"/>
      <c r="N2713" s="264"/>
      <c r="O2713" s="264"/>
      <c r="P2713" s="264"/>
      <c r="Q2713" s="264"/>
      <c r="R2713" s="264"/>
      <c r="S2713" s="264"/>
      <c r="T2713" s="265"/>
      <c r="U2713" s="15"/>
      <c r="V2713" s="15"/>
      <c r="W2713" s="15"/>
      <c r="X2713" s="15"/>
      <c r="Y2713" s="15"/>
      <c r="Z2713" s="15"/>
      <c r="AA2713" s="15"/>
      <c r="AB2713" s="15"/>
      <c r="AC2713" s="15"/>
      <c r="AD2713" s="15"/>
      <c r="AE2713" s="15"/>
      <c r="AT2713" s="266" t="s">
        <v>268</v>
      </c>
      <c r="AU2713" s="266" t="s">
        <v>93</v>
      </c>
      <c r="AV2713" s="15" t="s">
        <v>108</v>
      </c>
      <c r="AW2713" s="15" t="s">
        <v>34</v>
      </c>
      <c r="AX2713" s="15" t="s">
        <v>74</v>
      </c>
      <c r="AY2713" s="266" t="s">
        <v>224</v>
      </c>
    </row>
    <row r="2714" s="14" customFormat="1">
      <c r="A2714" s="14"/>
      <c r="B2714" s="246"/>
      <c r="C2714" s="247"/>
      <c r="D2714" s="231" t="s">
        <v>268</v>
      </c>
      <c r="E2714" s="248" t="s">
        <v>19</v>
      </c>
      <c r="F2714" s="249" t="s">
        <v>1154</v>
      </c>
      <c r="G2714" s="247"/>
      <c r="H2714" s="248" t="s">
        <v>19</v>
      </c>
      <c r="I2714" s="250"/>
      <c r="J2714" s="247"/>
      <c r="K2714" s="247"/>
      <c r="L2714" s="251"/>
      <c r="M2714" s="252"/>
      <c r="N2714" s="253"/>
      <c r="O2714" s="253"/>
      <c r="P2714" s="253"/>
      <c r="Q2714" s="253"/>
      <c r="R2714" s="253"/>
      <c r="S2714" s="253"/>
      <c r="T2714" s="25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5" t="s">
        <v>268</v>
      </c>
      <c r="AU2714" s="255" t="s">
        <v>93</v>
      </c>
      <c r="AV2714" s="14" t="s">
        <v>82</v>
      </c>
      <c r="AW2714" s="14" t="s">
        <v>34</v>
      </c>
      <c r="AX2714" s="14" t="s">
        <v>74</v>
      </c>
      <c r="AY2714" s="255" t="s">
        <v>224</v>
      </c>
    </row>
    <row r="2715" s="14" customFormat="1">
      <c r="A2715" s="14"/>
      <c r="B2715" s="246"/>
      <c r="C2715" s="247"/>
      <c r="D2715" s="231" t="s">
        <v>268</v>
      </c>
      <c r="E2715" s="248" t="s">
        <v>19</v>
      </c>
      <c r="F2715" s="249" t="s">
        <v>665</v>
      </c>
      <c r="G2715" s="247"/>
      <c r="H2715" s="248" t="s">
        <v>19</v>
      </c>
      <c r="I2715" s="250"/>
      <c r="J2715" s="247"/>
      <c r="K2715" s="247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268</v>
      </c>
      <c r="AU2715" s="255" t="s">
        <v>93</v>
      </c>
      <c r="AV2715" s="14" t="s">
        <v>82</v>
      </c>
      <c r="AW2715" s="14" t="s">
        <v>34</v>
      </c>
      <c r="AX2715" s="14" t="s">
        <v>74</v>
      </c>
      <c r="AY2715" s="255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2781</v>
      </c>
      <c r="G2716" s="230"/>
      <c r="H2716" s="234">
        <v>7.8399999999999999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667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2782</v>
      </c>
      <c r="G2718" s="230"/>
      <c r="H2718" s="234">
        <v>15.795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4" customFormat="1">
      <c r="A2719" s="14"/>
      <c r="B2719" s="246"/>
      <c r="C2719" s="247"/>
      <c r="D2719" s="231" t="s">
        <v>268</v>
      </c>
      <c r="E2719" s="248" t="s">
        <v>19</v>
      </c>
      <c r="F2719" s="249" t="s">
        <v>1008</v>
      </c>
      <c r="G2719" s="247"/>
      <c r="H2719" s="248" t="s">
        <v>19</v>
      </c>
      <c r="I2719" s="250"/>
      <c r="J2719" s="247"/>
      <c r="K2719" s="247"/>
      <c r="L2719" s="251"/>
      <c r="M2719" s="252"/>
      <c r="N2719" s="253"/>
      <c r="O2719" s="253"/>
      <c r="P2719" s="253"/>
      <c r="Q2719" s="253"/>
      <c r="R2719" s="253"/>
      <c r="S2719" s="253"/>
      <c r="T2719" s="25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5" t="s">
        <v>268</v>
      </c>
      <c r="AU2719" s="255" t="s">
        <v>93</v>
      </c>
      <c r="AV2719" s="14" t="s">
        <v>82</v>
      </c>
      <c r="AW2719" s="14" t="s">
        <v>34</v>
      </c>
      <c r="AX2719" s="14" t="s">
        <v>74</v>
      </c>
      <c r="AY2719" s="255" t="s">
        <v>224</v>
      </c>
    </row>
    <row r="2720" s="13" customFormat="1">
      <c r="A2720" s="13"/>
      <c r="B2720" s="229"/>
      <c r="C2720" s="230"/>
      <c r="D2720" s="231" t="s">
        <v>268</v>
      </c>
      <c r="E2720" s="232" t="s">
        <v>19</v>
      </c>
      <c r="F2720" s="233" t="s">
        <v>2783</v>
      </c>
      <c r="G2720" s="230"/>
      <c r="H2720" s="234">
        <v>17.585000000000001</v>
      </c>
      <c r="I2720" s="235"/>
      <c r="J2720" s="230"/>
      <c r="K2720" s="230"/>
      <c r="L2720" s="236"/>
      <c r="M2720" s="237"/>
      <c r="N2720" s="238"/>
      <c r="O2720" s="238"/>
      <c r="P2720" s="238"/>
      <c r="Q2720" s="238"/>
      <c r="R2720" s="238"/>
      <c r="S2720" s="238"/>
      <c r="T2720" s="239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0" t="s">
        <v>268</v>
      </c>
      <c r="AU2720" s="240" t="s">
        <v>93</v>
      </c>
      <c r="AV2720" s="13" t="s">
        <v>93</v>
      </c>
      <c r="AW2720" s="13" t="s">
        <v>34</v>
      </c>
      <c r="AX2720" s="13" t="s">
        <v>74</v>
      </c>
      <c r="AY2720" s="240" t="s">
        <v>224</v>
      </c>
    </row>
    <row r="2721" s="16" customFormat="1">
      <c r="A2721" s="16"/>
      <c r="B2721" s="272"/>
      <c r="C2721" s="273"/>
      <c r="D2721" s="231" t="s">
        <v>268</v>
      </c>
      <c r="E2721" s="274" t="s">
        <v>19</v>
      </c>
      <c r="F2721" s="275" t="s">
        <v>351</v>
      </c>
      <c r="G2721" s="273"/>
      <c r="H2721" s="276">
        <v>1679.4880000000001</v>
      </c>
      <c r="I2721" s="277"/>
      <c r="J2721" s="273"/>
      <c r="K2721" s="273"/>
      <c r="L2721" s="278"/>
      <c r="M2721" s="279"/>
      <c r="N2721" s="280"/>
      <c r="O2721" s="280"/>
      <c r="P2721" s="280"/>
      <c r="Q2721" s="280"/>
      <c r="R2721" s="280"/>
      <c r="S2721" s="280"/>
      <c r="T2721" s="281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T2721" s="282" t="s">
        <v>268</v>
      </c>
      <c r="AU2721" s="282" t="s">
        <v>93</v>
      </c>
      <c r="AV2721" s="16" t="s">
        <v>231</v>
      </c>
      <c r="AW2721" s="16" t="s">
        <v>34</v>
      </c>
      <c r="AX2721" s="16" t="s">
        <v>82</v>
      </c>
      <c r="AY2721" s="282" t="s">
        <v>224</v>
      </c>
    </row>
    <row r="2722" s="2" customFormat="1" ht="49.05" customHeight="1">
      <c r="A2722" s="41"/>
      <c r="B2722" s="42"/>
      <c r="C2722" s="286" t="s">
        <v>2792</v>
      </c>
      <c r="D2722" s="286" t="s">
        <v>572</v>
      </c>
      <c r="E2722" s="287" t="s">
        <v>2793</v>
      </c>
      <c r="F2722" s="288" t="s">
        <v>2794</v>
      </c>
      <c r="G2722" s="289" t="s">
        <v>266</v>
      </c>
      <c r="H2722" s="290">
        <v>1957.443</v>
      </c>
      <c r="I2722" s="291"/>
      <c r="J2722" s="292">
        <f>ROUND(I2722*H2722,2)</f>
        <v>0</v>
      </c>
      <c r="K2722" s="288" t="s">
        <v>312</v>
      </c>
      <c r="L2722" s="293"/>
      <c r="M2722" s="294" t="s">
        <v>19</v>
      </c>
      <c r="N2722" s="295" t="s">
        <v>46</v>
      </c>
      <c r="O2722" s="87"/>
      <c r="P2722" s="225">
        <f>O2722*H2722</f>
        <v>0</v>
      </c>
      <c r="Q2722" s="225">
        <v>0.0047000000000000002</v>
      </c>
      <c r="R2722" s="225">
        <f>Q2722*H2722</f>
        <v>9.1999820999999997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643</v>
      </c>
      <c r="AT2722" s="227" t="s">
        <v>572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2795</v>
      </c>
    </row>
    <row r="2723" s="13" customFormat="1">
      <c r="A2723" s="13"/>
      <c r="B2723" s="229"/>
      <c r="C2723" s="230"/>
      <c r="D2723" s="231" t="s">
        <v>268</v>
      </c>
      <c r="E2723" s="232" t="s">
        <v>19</v>
      </c>
      <c r="F2723" s="233" t="s">
        <v>2796</v>
      </c>
      <c r="G2723" s="230"/>
      <c r="H2723" s="234">
        <v>1957.443</v>
      </c>
      <c r="I2723" s="235"/>
      <c r="J2723" s="230"/>
      <c r="K2723" s="230"/>
      <c r="L2723" s="236"/>
      <c r="M2723" s="237"/>
      <c r="N2723" s="238"/>
      <c r="O2723" s="238"/>
      <c r="P2723" s="238"/>
      <c r="Q2723" s="238"/>
      <c r="R2723" s="238"/>
      <c r="S2723" s="238"/>
      <c r="T2723" s="239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0" t="s">
        <v>268</v>
      </c>
      <c r="AU2723" s="240" t="s">
        <v>93</v>
      </c>
      <c r="AV2723" s="13" t="s">
        <v>93</v>
      </c>
      <c r="AW2723" s="13" t="s">
        <v>34</v>
      </c>
      <c r="AX2723" s="13" t="s">
        <v>82</v>
      </c>
      <c r="AY2723" s="240" t="s">
        <v>224</v>
      </c>
    </row>
    <row r="2724" s="2" customFormat="1" ht="24.15" customHeight="1">
      <c r="A2724" s="41"/>
      <c r="B2724" s="42"/>
      <c r="C2724" s="216" t="s">
        <v>2797</v>
      </c>
      <c r="D2724" s="216" t="s">
        <v>227</v>
      </c>
      <c r="E2724" s="217" t="s">
        <v>2798</v>
      </c>
      <c r="F2724" s="218" t="s">
        <v>2799</v>
      </c>
      <c r="G2724" s="219" t="s">
        <v>266</v>
      </c>
      <c r="H2724" s="220">
        <v>1888.934</v>
      </c>
      <c r="I2724" s="221"/>
      <c r="J2724" s="222">
        <f>ROUND(I2724*H2724,2)</f>
        <v>0</v>
      </c>
      <c r="K2724" s="218" t="s">
        <v>312</v>
      </c>
      <c r="L2724" s="47"/>
      <c r="M2724" s="223" t="s">
        <v>19</v>
      </c>
      <c r="N2724" s="224" t="s">
        <v>46</v>
      </c>
      <c r="O2724" s="87"/>
      <c r="P2724" s="225">
        <f>O2724*H2724</f>
        <v>0</v>
      </c>
      <c r="Q2724" s="225">
        <v>0.00019000000000000001</v>
      </c>
      <c r="R2724" s="225">
        <f>Q2724*H2724</f>
        <v>0.35889746</v>
      </c>
      <c r="S2724" s="225">
        <v>0</v>
      </c>
      <c r="T2724" s="226">
        <f>S2724*H2724</f>
        <v>0</v>
      </c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R2724" s="227" t="s">
        <v>544</v>
      </c>
      <c r="AT2724" s="227" t="s">
        <v>227</v>
      </c>
      <c r="AU2724" s="227" t="s">
        <v>93</v>
      </c>
      <c r="AY2724" s="20" t="s">
        <v>224</v>
      </c>
      <c r="BE2724" s="228">
        <f>IF(N2724="základní",J2724,0)</f>
        <v>0</v>
      </c>
      <c r="BF2724" s="228">
        <f>IF(N2724="snížená",J2724,0)</f>
        <v>0</v>
      </c>
      <c r="BG2724" s="228">
        <f>IF(N2724="zákl. přenesená",J2724,0)</f>
        <v>0</v>
      </c>
      <c r="BH2724" s="228">
        <f>IF(N2724="sníž. přenesená",J2724,0)</f>
        <v>0</v>
      </c>
      <c r="BI2724" s="228">
        <f>IF(N2724="nulová",J2724,0)</f>
        <v>0</v>
      </c>
      <c r="BJ2724" s="20" t="s">
        <v>93</v>
      </c>
      <c r="BK2724" s="228">
        <f>ROUND(I2724*H2724,2)</f>
        <v>0</v>
      </c>
      <c r="BL2724" s="20" t="s">
        <v>544</v>
      </c>
      <c r="BM2724" s="227" t="s">
        <v>2800</v>
      </c>
    </row>
    <row r="2725" s="2" customFormat="1">
      <c r="A2725" s="41"/>
      <c r="B2725" s="42"/>
      <c r="C2725" s="43"/>
      <c r="D2725" s="267" t="s">
        <v>314</v>
      </c>
      <c r="E2725" s="43"/>
      <c r="F2725" s="268" t="s">
        <v>2801</v>
      </c>
      <c r="G2725" s="43"/>
      <c r="H2725" s="43"/>
      <c r="I2725" s="269"/>
      <c r="J2725" s="43"/>
      <c r="K2725" s="43"/>
      <c r="L2725" s="47"/>
      <c r="M2725" s="270"/>
      <c r="N2725" s="271"/>
      <c r="O2725" s="87"/>
      <c r="P2725" s="87"/>
      <c r="Q2725" s="87"/>
      <c r="R2725" s="87"/>
      <c r="S2725" s="87"/>
      <c r="T2725" s="88"/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T2725" s="20" t="s">
        <v>314</v>
      </c>
      <c r="AU2725" s="20" t="s">
        <v>93</v>
      </c>
    </row>
    <row r="2726" s="14" customFormat="1">
      <c r="A2726" s="14"/>
      <c r="B2726" s="246"/>
      <c r="C2726" s="247"/>
      <c r="D2726" s="231" t="s">
        <v>268</v>
      </c>
      <c r="E2726" s="248" t="s">
        <v>19</v>
      </c>
      <c r="F2726" s="249" t="s">
        <v>1899</v>
      </c>
      <c r="G2726" s="247"/>
      <c r="H2726" s="248" t="s">
        <v>19</v>
      </c>
      <c r="I2726" s="250"/>
      <c r="J2726" s="247"/>
      <c r="K2726" s="247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268</v>
      </c>
      <c r="AU2726" s="255" t="s">
        <v>93</v>
      </c>
      <c r="AV2726" s="14" t="s">
        <v>82</v>
      </c>
      <c r="AW2726" s="14" t="s">
        <v>34</v>
      </c>
      <c r="AX2726" s="14" t="s">
        <v>74</v>
      </c>
      <c r="AY2726" s="255" t="s">
        <v>224</v>
      </c>
    </row>
    <row r="2727" s="13" customFormat="1">
      <c r="A2727" s="13"/>
      <c r="B2727" s="229"/>
      <c r="C2727" s="230"/>
      <c r="D2727" s="231" t="s">
        <v>268</v>
      </c>
      <c r="E2727" s="232" t="s">
        <v>19</v>
      </c>
      <c r="F2727" s="233" t="s">
        <v>1900</v>
      </c>
      <c r="G2727" s="230"/>
      <c r="H2727" s="234">
        <v>221.59999999999999</v>
      </c>
      <c r="I2727" s="235"/>
      <c r="J2727" s="230"/>
      <c r="K2727" s="230"/>
      <c r="L2727" s="236"/>
      <c r="M2727" s="237"/>
      <c r="N2727" s="238"/>
      <c r="O2727" s="238"/>
      <c r="P2727" s="238"/>
      <c r="Q2727" s="238"/>
      <c r="R2727" s="238"/>
      <c r="S2727" s="238"/>
      <c r="T2727" s="239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40" t="s">
        <v>268</v>
      </c>
      <c r="AU2727" s="240" t="s">
        <v>93</v>
      </c>
      <c r="AV2727" s="13" t="s">
        <v>93</v>
      </c>
      <c r="AW2727" s="13" t="s">
        <v>34</v>
      </c>
      <c r="AX2727" s="13" t="s">
        <v>74</v>
      </c>
      <c r="AY2727" s="240" t="s">
        <v>224</v>
      </c>
    </row>
    <row r="2728" s="15" customFormat="1">
      <c r="A2728" s="15"/>
      <c r="B2728" s="256"/>
      <c r="C2728" s="257"/>
      <c r="D2728" s="231" t="s">
        <v>268</v>
      </c>
      <c r="E2728" s="258" t="s">
        <v>19</v>
      </c>
      <c r="F2728" s="259" t="s">
        <v>300</v>
      </c>
      <c r="G2728" s="257"/>
      <c r="H2728" s="260">
        <v>221.59999999999999</v>
      </c>
      <c r="I2728" s="261"/>
      <c r="J2728" s="257"/>
      <c r="K2728" s="257"/>
      <c r="L2728" s="262"/>
      <c r="M2728" s="263"/>
      <c r="N2728" s="264"/>
      <c r="O2728" s="264"/>
      <c r="P2728" s="264"/>
      <c r="Q2728" s="264"/>
      <c r="R2728" s="264"/>
      <c r="S2728" s="264"/>
      <c r="T2728" s="265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66" t="s">
        <v>268</v>
      </c>
      <c r="AU2728" s="266" t="s">
        <v>93</v>
      </c>
      <c r="AV2728" s="15" t="s">
        <v>108</v>
      </c>
      <c r="AW2728" s="15" t="s">
        <v>34</v>
      </c>
      <c r="AX2728" s="15" t="s">
        <v>74</v>
      </c>
      <c r="AY2728" s="266" t="s">
        <v>224</v>
      </c>
    </row>
    <row r="2729" s="14" customFormat="1">
      <c r="A2729" s="14"/>
      <c r="B2729" s="246"/>
      <c r="C2729" s="247"/>
      <c r="D2729" s="231" t="s">
        <v>268</v>
      </c>
      <c r="E2729" s="248" t="s">
        <v>19</v>
      </c>
      <c r="F2729" s="249" t="s">
        <v>1926</v>
      </c>
      <c r="G2729" s="247"/>
      <c r="H2729" s="248" t="s">
        <v>19</v>
      </c>
      <c r="I2729" s="250"/>
      <c r="J2729" s="247"/>
      <c r="K2729" s="247"/>
      <c r="L2729" s="251"/>
      <c r="M2729" s="252"/>
      <c r="N2729" s="253"/>
      <c r="O2729" s="253"/>
      <c r="P2729" s="253"/>
      <c r="Q2729" s="253"/>
      <c r="R2729" s="253"/>
      <c r="S2729" s="253"/>
      <c r="T2729" s="25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T2729" s="255" t="s">
        <v>268</v>
      </c>
      <c r="AU2729" s="255" t="s">
        <v>93</v>
      </c>
      <c r="AV2729" s="14" t="s">
        <v>82</v>
      </c>
      <c r="AW2729" s="14" t="s">
        <v>34</v>
      </c>
      <c r="AX2729" s="14" t="s">
        <v>74</v>
      </c>
      <c r="AY2729" s="255" t="s">
        <v>224</v>
      </c>
    </row>
    <row r="2730" s="14" customFormat="1">
      <c r="A2730" s="14"/>
      <c r="B2730" s="246"/>
      <c r="C2730" s="247"/>
      <c r="D2730" s="231" t="s">
        <v>268</v>
      </c>
      <c r="E2730" s="248" t="s">
        <v>19</v>
      </c>
      <c r="F2730" s="249" t="s">
        <v>2760</v>
      </c>
      <c r="G2730" s="247"/>
      <c r="H2730" s="248" t="s">
        <v>19</v>
      </c>
      <c r="I2730" s="250"/>
      <c r="J2730" s="247"/>
      <c r="K2730" s="247"/>
      <c r="L2730" s="251"/>
      <c r="M2730" s="252"/>
      <c r="N2730" s="253"/>
      <c r="O2730" s="253"/>
      <c r="P2730" s="253"/>
      <c r="Q2730" s="253"/>
      <c r="R2730" s="253"/>
      <c r="S2730" s="253"/>
      <c r="T2730" s="25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T2730" s="255" t="s">
        <v>268</v>
      </c>
      <c r="AU2730" s="255" t="s">
        <v>93</v>
      </c>
      <c r="AV2730" s="14" t="s">
        <v>82</v>
      </c>
      <c r="AW2730" s="14" t="s">
        <v>34</v>
      </c>
      <c r="AX2730" s="14" t="s">
        <v>74</v>
      </c>
      <c r="AY2730" s="255" t="s">
        <v>224</v>
      </c>
    </row>
    <row r="2731" s="13" customFormat="1">
      <c r="A2731" s="13"/>
      <c r="B2731" s="229"/>
      <c r="C2731" s="230"/>
      <c r="D2731" s="231" t="s">
        <v>268</v>
      </c>
      <c r="E2731" s="232" t="s">
        <v>19</v>
      </c>
      <c r="F2731" s="233" t="s">
        <v>2761</v>
      </c>
      <c r="G2731" s="230"/>
      <c r="H2731" s="234">
        <v>566.56899999999996</v>
      </c>
      <c r="I2731" s="235"/>
      <c r="J2731" s="230"/>
      <c r="K2731" s="230"/>
      <c r="L2731" s="236"/>
      <c r="M2731" s="237"/>
      <c r="N2731" s="238"/>
      <c r="O2731" s="238"/>
      <c r="P2731" s="238"/>
      <c r="Q2731" s="238"/>
      <c r="R2731" s="238"/>
      <c r="S2731" s="238"/>
      <c r="T2731" s="23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0" t="s">
        <v>268</v>
      </c>
      <c r="AU2731" s="240" t="s">
        <v>93</v>
      </c>
      <c r="AV2731" s="13" t="s">
        <v>93</v>
      </c>
      <c r="AW2731" s="13" t="s">
        <v>34</v>
      </c>
      <c r="AX2731" s="13" t="s">
        <v>74</v>
      </c>
      <c r="AY2731" s="240" t="s">
        <v>224</v>
      </c>
    </row>
    <row r="2732" s="13" customFormat="1">
      <c r="A2732" s="13"/>
      <c r="B2732" s="229"/>
      <c r="C2732" s="230"/>
      <c r="D2732" s="231" t="s">
        <v>268</v>
      </c>
      <c r="E2732" s="232" t="s">
        <v>19</v>
      </c>
      <c r="F2732" s="233" t="s">
        <v>2762</v>
      </c>
      <c r="G2732" s="230"/>
      <c r="H2732" s="234">
        <v>-27.359000000000002</v>
      </c>
      <c r="I2732" s="235"/>
      <c r="J2732" s="230"/>
      <c r="K2732" s="230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268</v>
      </c>
      <c r="AU2732" s="240" t="s">
        <v>93</v>
      </c>
      <c r="AV2732" s="13" t="s">
        <v>93</v>
      </c>
      <c r="AW2732" s="13" t="s">
        <v>34</v>
      </c>
      <c r="AX2732" s="13" t="s">
        <v>74</v>
      </c>
      <c r="AY2732" s="240" t="s">
        <v>224</v>
      </c>
    </row>
    <row r="2733" s="14" customFormat="1">
      <c r="A2733" s="14"/>
      <c r="B2733" s="246"/>
      <c r="C2733" s="247"/>
      <c r="D2733" s="231" t="s">
        <v>268</v>
      </c>
      <c r="E2733" s="248" t="s">
        <v>19</v>
      </c>
      <c r="F2733" s="249" t="s">
        <v>2763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268</v>
      </c>
      <c r="AU2733" s="255" t="s">
        <v>93</v>
      </c>
      <c r="AV2733" s="14" t="s">
        <v>82</v>
      </c>
      <c r="AW2733" s="14" t="s">
        <v>34</v>
      </c>
      <c r="AX2733" s="14" t="s">
        <v>74</v>
      </c>
      <c r="AY2733" s="255" t="s">
        <v>224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2802</v>
      </c>
      <c r="G2734" s="230"/>
      <c r="H2734" s="234">
        <v>77.364000000000004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74</v>
      </c>
      <c r="AY2734" s="240" t="s">
        <v>224</v>
      </c>
    </row>
    <row r="2735" s="14" customFormat="1">
      <c r="A2735" s="14"/>
      <c r="B2735" s="246"/>
      <c r="C2735" s="247"/>
      <c r="D2735" s="231" t="s">
        <v>268</v>
      </c>
      <c r="E2735" s="248" t="s">
        <v>19</v>
      </c>
      <c r="F2735" s="249" t="s">
        <v>2765</v>
      </c>
      <c r="G2735" s="247"/>
      <c r="H2735" s="248" t="s">
        <v>19</v>
      </c>
      <c r="I2735" s="250"/>
      <c r="J2735" s="247"/>
      <c r="K2735" s="247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268</v>
      </c>
      <c r="AU2735" s="255" t="s">
        <v>93</v>
      </c>
      <c r="AV2735" s="14" t="s">
        <v>82</v>
      </c>
      <c r="AW2735" s="14" t="s">
        <v>34</v>
      </c>
      <c r="AX2735" s="14" t="s">
        <v>74</v>
      </c>
      <c r="AY2735" s="255" t="s">
        <v>224</v>
      </c>
    </row>
    <row r="2736" s="13" customFormat="1">
      <c r="A2736" s="13"/>
      <c r="B2736" s="229"/>
      <c r="C2736" s="230"/>
      <c r="D2736" s="231" t="s">
        <v>268</v>
      </c>
      <c r="E2736" s="232" t="s">
        <v>19</v>
      </c>
      <c r="F2736" s="233" t="s">
        <v>2803</v>
      </c>
      <c r="G2736" s="230"/>
      <c r="H2736" s="234">
        <v>12.244999999999999</v>
      </c>
      <c r="I2736" s="235"/>
      <c r="J2736" s="230"/>
      <c r="K2736" s="230"/>
      <c r="L2736" s="236"/>
      <c r="M2736" s="237"/>
      <c r="N2736" s="238"/>
      <c r="O2736" s="238"/>
      <c r="P2736" s="238"/>
      <c r="Q2736" s="238"/>
      <c r="R2736" s="238"/>
      <c r="S2736" s="238"/>
      <c r="T2736" s="239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0" t="s">
        <v>268</v>
      </c>
      <c r="AU2736" s="240" t="s">
        <v>93</v>
      </c>
      <c r="AV2736" s="13" t="s">
        <v>93</v>
      </c>
      <c r="AW2736" s="13" t="s">
        <v>34</v>
      </c>
      <c r="AX2736" s="13" t="s">
        <v>74</v>
      </c>
      <c r="AY2736" s="240" t="s">
        <v>224</v>
      </c>
    </row>
    <row r="2737" s="15" customFormat="1">
      <c r="A2737" s="15"/>
      <c r="B2737" s="256"/>
      <c r="C2737" s="257"/>
      <c r="D2737" s="231" t="s">
        <v>268</v>
      </c>
      <c r="E2737" s="258" t="s">
        <v>19</v>
      </c>
      <c r="F2737" s="259" t="s">
        <v>300</v>
      </c>
      <c r="G2737" s="257"/>
      <c r="H2737" s="260">
        <v>628.81899999999996</v>
      </c>
      <c r="I2737" s="261"/>
      <c r="J2737" s="257"/>
      <c r="K2737" s="257"/>
      <c r="L2737" s="262"/>
      <c r="M2737" s="263"/>
      <c r="N2737" s="264"/>
      <c r="O2737" s="264"/>
      <c r="P2737" s="264"/>
      <c r="Q2737" s="264"/>
      <c r="R2737" s="264"/>
      <c r="S2737" s="264"/>
      <c r="T2737" s="265"/>
      <c r="U2737" s="15"/>
      <c r="V2737" s="15"/>
      <c r="W2737" s="15"/>
      <c r="X2737" s="15"/>
      <c r="Y2737" s="15"/>
      <c r="Z2737" s="15"/>
      <c r="AA2737" s="15"/>
      <c r="AB2737" s="15"/>
      <c r="AC2737" s="15"/>
      <c r="AD2737" s="15"/>
      <c r="AE2737" s="15"/>
      <c r="AT2737" s="266" t="s">
        <v>268</v>
      </c>
      <c r="AU2737" s="266" t="s">
        <v>93</v>
      </c>
      <c r="AV2737" s="15" t="s">
        <v>108</v>
      </c>
      <c r="AW2737" s="15" t="s">
        <v>34</v>
      </c>
      <c r="AX2737" s="15" t="s">
        <v>74</v>
      </c>
      <c r="AY2737" s="266" t="s">
        <v>224</v>
      </c>
    </row>
    <row r="2738" s="14" customFormat="1">
      <c r="A2738" s="14"/>
      <c r="B2738" s="246"/>
      <c r="C2738" s="247"/>
      <c r="D2738" s="231" t="s">
        <v>268</v>
      </c>
      <c r="E2738" s="248" t="s">
        <v>19</v>
      </c>
      <c r="F2738" s="249" t="s">
        <v>1911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268</v>
      </c>
      <c r="AU2738" s="255" t="s">
        <v>93</v>
      </c>
      <c r="AV2738" s="14" t="s">
        <v>82</v>
      </c>
      <c r="AW2738" s="14" t="s">
        <v>34</v>
      </c>
      <c r="AX2738" s="14" t="s">
        <v>74</v>
      </c>
      <c r="AY2738" s="255" t="s">
        <v>224</v>
      </c>
    </row>
    <row r="2739" s="14" customFormat="1">
      <c r="A2739" s="14"/>
      <c r="B2739" s="246"/>
      <c r="C2739" s="247"/>
      <c r="D2739" s="231" t="s">
        <v>268</v>
      </c>
      <c r="E2739" s="248" t="s">
        <v>19</v>
      </c>
      <c r="F2739" s="249" t="s">
        <v>2760</v>
      </c>
      <c r="G2739" s="247"/>
      <c r="H2739" s="248" t="s">
        <v>19</v>
      </c>
      <c r="I2739" s="250"/>
      <c r="J2739" s="247"/>
      <c r="K2739" s="247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268</v>
      </c>
      <c r="AU2739" s="255" t="s">
        <v>93</v>
      </c>
      <c r="AV2739" s="14" t="s">
        <v>82</v>
      </c>
      <c r="AW2739" s="14" t="s">
        <v>34</v>
      </c>
      <c r="AX2739" s="14" t="s">
        <v>74</v>
      </c>
      <c r="AY2739" s="255" t="s">
        <v>224</v>
      </c>
    </row>
    <row r="2740" s="13" customFormat="1">
      <c r="A2740" s="13"/>
      <c r="B2740" s="229"/>
      <c r="C2740" s="230"/>
      <c r="D2740" s="231" t="s">
        <v>268</v>
      </c>
      <c r="E2740" s="232" t="s">
        <v>19</v>
      </c>
      <c r="F2740" s="233" t="s">
        <v>1912</v>
      </c>
      <c r="G2740" s="230"/>
      <c r="H2740" s="234">
        <v>40.887</v>
      </c>
      <c r="I2740" s="235"/>
      <c r="J2740" s="230"/>
      <c r="K2740" s="230"/>
      <c r="L2740" s="236"/>
      <c r="M2740" s="237"/>
      <c r="N2740" s="238"/>
      <c r="O2740" s="238"/>
      <c r="P2740" s="238"/>
      <c r="Q2740" s="238"/>
      <c r="R2740" s="238"/>
      <c r="S2740" s="238"/>
      <c r="T2740" s="23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0" t="s">
        <v>268</v>
      </c>
      <c r="AU2740" s="240" t="s">
        <v>93</v>
      </c>
      <c r="AV2740" s="13" t="s">
        <v>93</v>
      </c>
      <c r="AW2740" s="13" t="s">
        <v>34</v>
      </c>
      <c r="AX2740" s="13" t="s">
        <v>74</v>
      </c>
      <c r="AY2740" s="240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2763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2804</v>
      </c>
      <c r="G2742" s="230"/>
      <c r="H2742" s="234">
        <v>4.6200000000000001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4" customFormat="1">
      <c r="A2743" s="14"/>
      <c r="B2743" s="246"/>
      <c r="C2743" s="247"/>
      <c r="D2743" s="231" t="s">
        <v>268</v>
      </c>
      <c r="E2743" s="248" t="s">
        <v>19</v>
      </c>
      <c r="F2743" s="249" t="s">
        <v>2768</v>
      </c>
      <c r="G2743" s="247"/>
      <c r="H2743" s="248" t="s">
        <v>19</v>
      </c>
      <c r="I2743" s="250"/>
      <c r="J2743" s="247"/>
      <c r="K2743" s="247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268</v>
      </c>
      <c r="AU2743" s="255" t="s">
        <v>93</v>
      </c>
      <c r="AV2743" s="14" t="s">
        <v>82</v>
      </c>
      <c r="AW2743" s="14" t="s">
        <v>34</v>
      </c>
      <c r="AX2743" s="14" t="s">
        <v>74</v>
      </c>
      <c r="AY2743" s="255" t="s">
        <v>224</v>
      </c>
    </row>
    <row r="2744" s="13" customFormat="1">
      <c r="A2744" s="13"/>
      <c r="B2744" s="229"/>
      <c r="C2744" s="230"/>
      <c r="D2744" s="231" t="s">
        <v>268</v>
      </c>
      <c r="E2744" s="232" t="s">
        <v>19</v>
      </c>
      <c r="F2744" s="233" t="s">
        <v>2805</v>
      </c>
      <c r="G2744" s="230"/>
      <c r="H2744" s="234">
        <v>5.4960000000000004</v>
      </c>
      <c r="I2744" s="235"/>
      <c r="J2744" s="230"/>
      <c r="K2744" s="230"/>
      <c r="L2744" s="236"/>
      <c r="M2744" s="237"/>
      <c r="N2744" s="238"/>
      <c r="O2744" s="238"/>
      <c r="P2744" s="238"/>
      <c r="Q2744" s="238"/>
      <c r="R2744" s="238"/>
      <c r="S2744" s="238"/>
      <c r="T2744" s="239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0" t="s">
        <v>268</v>
      </c>
      <c r="AU2744" s="240" t="s">
        <v>93</v>
      </c>
      <c r="AV2744" s="13" t="s">
        <v>93</v>
      </c>
      <c r="AW2744" s="13" t="s">
        <v>34</v>
      </c>
      <c r="AX2744" s="13" t="s">
        <v>74</v>
      </c>
      <c r="AY2744" s="240" t="s">
        <v>224</v>
      </c>
    </row>
    <row r="2745" s="15" customFormat="1">
      <c r="A2745" s="15"/>
      <c r="B2745" s="256"/>
      <c r="C2745" s="257"/>
      <c r="D2745" s="231" t="s">
        <v>268</v>
      </c>
      <c r="E2745" s="258" t="s">
        <v>19</v>
      </c>
      <c r="F2745" s="259" t="s">
        <v>300</v>
      </c>
      <c r="G2745" s="257"/>
      <c r="H2745" s="260">
        <v>51.003</v>
      </c>
      <c r="I2745" s="261"/>
      <c r="J2745" s="257"/>
      <c r="K2745" s="257"/>
      <c r="L2745" s="262"/>
      <c r="M2745" s="263"/>
      <c r="N2745" s="264"/>
      <c r="O2745" s="264"/>
      <c r="P2745" s="264"/>
      <c r="Q2745" s="264"/>
      <c r="R2745" s="264"/>
      <c r="S2745" s="264"/>
      <c r="T2745" s="265"/>
      <c r="U2745" s="15"/>
      <c r="V2745" s="15"/>
      <c r="W2745" s="15"/>
      <c r="X2745" s="15"/>
      <c r="Y2745" s="15"/>
      <c r="Z2745" s="15"/>
      <c r="AA2745" s="15"/>
      <c r="AB2745" s="15"/>
      <c r="AC2745" s="15"/>
      <c r="AD2745" s="15"/>
      <c r="AE2745" s="15"/>
      <c r="AT2745" s="266" t="s">
        <v>268</v>
      </c>
      <c r="AU2745" s="266" t="s">
        <v>93</v>
      </c>
      <c r="AV2745" s="15" t="s">
        <v>108</v>
      </c>
      <c r="AW2745" s="15" t="s">
        <v>34</v>
      </c>
      <c r="AX2745" s="15" t="s">
        <v>74</v>
      </c>
      <c r="AY2745" s="266" t="s">
        <v>224</v>
      </c>
    </row>
    <row r="2746" s="14" customFormat="1">
      <c r="A2746" s="14"/>
      <c r="B2746" s="246"/>
      <c r="C2746" s="247"/>
      <c r="D2746" s="231" t="s">
        <v>268</v>
      </c>
      <c r="E2746" s="248" t="s">
        <v>19</v>
      </c>
      <c r="F2746" s="249" t="s">
        <v>1930</v>
      </c>
      <c r="G2746" s="247"/>
      <c r="H2746" s="248" t="s">
        <v>19</v>
      </c>
      <c r="I2746" s="250"/>
      <c r="J2746" s="247"/>
      <c r="K2746" s="247"/>
      <c r="L2746" s="251"/>
      <c r="M2746" s="252"/>
      <c r="N2746" s="253"/>
      <c r="O2746" s="253"/>
      <c r="P2746" s="253"/>
      <c r="Q2746" s="253"/>
      <c r="R2746" s="253"/>
      <c r="S2746" s="253"/>
      <c r="T2746" s="25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5" t="s">
        <v>268</v>
      </c>
      <c r="AU2746" s="255" t="s">
        <v>93</v>
      </c>
      <c r="AV2746" s="14" t="s">
        <v>82</v>
      </c>
      <c r="AW2746" s="14" t="s">
        <v>34</v>
      </c>
      <c r="AX2746" s="14" t="s">
        <v>74</v>
      </c>
      <c r="AY2746" s="255" t="s">
        <v>224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2760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2770</v>
      </c>
      <c r="G2748" s="230"/>
      <c r="H2748" s="234">
        <v>87.844999999999999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2763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679</v>
      </c>
      <c r="G2750" s="230"/>
      <c r="H2750" s="234">
        <v>7.2300000000000004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4" customFormat="1">
      <c r="A2751" s="14"/>
      <c r="B2751" s="246"/>
      <c r="C2751" s="247"/>
      <c r="D2751" s="231" t="s">
        <v>268</v>
      </c>
      <c r="E2751" s="248" t="s">
        <v>19</v>
      </c>
      <c r="F2751" s="249" t="s">
        <v>2765</v>
      </c>
      <c r="G2751" s="247"/>
      <c r="H2751" s="248" t="s">
        <v>19</v>
      </c>
      <c r="I2751" s="250"/>
      <c r="J2751" s="247"/>
      <c r="K2751" s="247"/>
      <c r="L2751" s="251"/>
      <c r="M2751" s="252"/>
      <c r="N2751" s="253"/>
      <c r="O2751" s="253"/>
      <c r="P2751" s="253"/>
      <c r="Q2751" s="253"/>
      <c r="R2751" s="253"/>
      <c r="S2751" s="253"/>
      <c r="T2751" s="25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5" t="s">
        <v>268</v>
      </c>
      <c r="AU2751" s="255" t="s">
        <v>93</v>
      </c>
      <c r="AV2751" s="14" t="s">
        <v>82</v>
      </c>
      <c r="AW2751" s="14" t="s">
        <v>34</v>
      </c>
      <c r="AX2751" s="14" t="s">
        <v>74</v>
      </c>
      <c r="AY2751" s="255" t="s">
        <v>224</v>
      </c>
    </row>
    <row r="2752" s="13" customFormat="1">
      <c r="A2752" s="13"/>
      <c r="B2752" s="229"/>
      <c r="C2752" s="230"/>
      <c r="D2752" s="231" t="s">
        <v>268</v>
      </c>
      <c r="E2752" s="232" t="s">
        <v>19</v>
      </c>
      <c r="F2752" s="233" t="s">
        <v>2806</v>
      </c>
      <c r="G2752" s="230"/>
      <c r="H2752" s="234">
        <v>8.9100000000000001</v>
      </c>
      <c r="I2752" s="235"/>
      <c r="J2752" s="230"/>
      <c r="K2752" s="230"/>
      <c r="L2752" s="236"/>
      <c r="M2752" s="237"/>
      <c r="N2752" s="238"/>
      <c r="O2752" s="238"/>
      <c r="P2752" s="238"/>
      <c r="Q2752" s="238"/>
      <c r="R2752" s="238"/>
      <c r="S2752" s="238"/>
      <c r="T2752" s="239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0" t="s">
        <v>268</v>
      </c>
      <c r="AU2752" s="240" t="s">
        <v>93</v>
      </c>
      <c r="AV2752" s="13" t="s">
        <v>93</v>
      </c>
      <c r="AW2752" s="13" t="s">
        <v>34</v>
      </c>
      <c r="AX2752" s="13" t="s">
        <v>74</v>
      </c>
      <c r="AY2752" s="240" t="s">
        <v>224</v>
      </c>
    </row>
    <row r="2753" s="15" customFormat="1">
      <c r="A2753" s="15"/>
      <c r="B2753" s="256"/>
      <c r="C2753" s="257"/>
      <c r="D2753" s="231" t="s">
        <v>268</v>
      </c>
      <c r="E2753" s="258" t="s">
        <v>19</v>
      </c>
      <c r="F2753" s="259" t="s">
        <v>300</v>
      </c>
      <c r="G2753" s="257"/>
      <c r="H2753" s="260">
        <v>103.985</v>
      </c>
      <c r="I2753" s="261"/>
      <c r="J2753" s="257"/>
      <c r="K2753" s="257"/>
      <c r="L2753" s="262"/>
      <c r="M2753" s="263"/>
      <c r="N2753" s="264"/>
      <c r="O2753" s="264"/>
      <c r="P2753" s="264"/>
      <c r="Q2753" s="264"/>
      <c r="R2753" s="264"/>
      <c r="S2753" s="264"/>
      <c r="T2753" s="265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66" t="s">
        <v>268</v>
      </c>
      <c r="AU2753" s="266" t="s">
        <v>93</v>
      </c>
      <c r="AV2753" s="15" t="s">
        <v>108</v>
      </c>
      <c r="AW2753" s="15" t="s">
        <v>34</v>
      </c>
      <c r="AX2753" s="15" t="s">
        <v>74</v>
      </c>
      <c r="AY2753" s="266" t="s">
        <v>224</v>
      </c>
    </row>
    <row r="2754" s="14" customFormat="1">
      <c r="A2754" s="14"/>
      <c r="B2754" s="246"/>
      <c r="C2754" s="247"/>
      <c r="D2754" s="231" t="s">
        <v>268</v>
      </c>
      <c r="E2754" s="248" t="s">
        <v>19</v>
      </c>
      <c r="F2754" s="249" t="s">
        <v>1932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268</v>
      </c>
      <c r="AU2754" s="255" t="s">
        <v>93</v>
      </c>
      <c r="AV2754" s="14" t="s">
        <v>82</v>
      </c>
      <c r="AW2754" s="14" t="s">
        <v>34</v>
      </c>
      <c r="AX2754" s="14" t="s">
        <v>74</v>
      </c>
      <c r="AY2754" s="255" t="s">
        <v>224</v>
      </c>
    </row>
    <row r="2755" s="14" customFormat="1">
      <c r="A2755" s="14"/>
      <c r="B2755" s="246"/>
      <c r="C2755" s="247"/>
      <c r="D2755" s="231" t="s">
        <v>268</v>
      </c>
      <c r="E2755" s="248" t="s">
        <v>19</v>
      </c>
      <c r="F2755" s="249" t="s">
        <v>2760</v>
      </c>
      <c r="G2755" s="247"/>
      <c r="H2755" s="248" t="s">
        <v>19</v>
      </c>
      <c r="I2755" s="250"/>
      <c r="J2755" s="247"/>
      <c r="K2755" s="247"/>
      <c r="L2755" s="251"/>
      <c r="M2755" s="252"/>
      <c r="N2755" s="253"/>
      <c r="O2755" s="253"/>
      <c r="P2755" s="253"/>
      <c r="Q2755" s="253"/>
      <c r="R2755" s="253"/>
      <c r="S2755" s="253"/>
      <c r="T2755" s="25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5" t="s">
        <v>268</v>
      </c>
      <c r="AU2755" s="255" t="s">
        <v>93</v>
      </c>
      <c r="AV2755" s="14" t="s">
        <v>82</v>
      </c>
      <c r="AW2755" s="14" t="s">
        <v>34</v>
      </c>
      <c r="AX2755" s="14" t="s">
        <v>74</v>
      </c>
      <c r="AY2755" s="255" t="s">
        <v>224</v>
      </c>
    </row>
    <row r="2756" s="13" customFormat="1">
      <c r="A2756" s="13"/>
      <c r="B2756" s="229"/>
      <c r="C2756" s="230"/>
      <c r="D2756" s="231" t="s">
        <v>268</v>
      </c>
      <c r="E2756" s="232" t="s">
        <v>19</v>
      </c>
      <c r="F2756" s="233" t="s">
        <v>2773</v>
      </c>
      <c r="G2756" s="230"/>
      <c r="H2756" s="234">
        <v>117.05500000000001</v>
      </c>
      <c r="I2756" s="235"/>
      <c r="J2756" s="230"/>
      <c r="K2756" s="230"/>
      <c r="L2756" s="236"/>
      <c r="M2756" s="237"/>
      <c r="N2756" s="238"/>
      <c r="O2756" s="238"/>
      <c r="P2756" s="238"/>
      <c r="Q2756" s="238"/>
      <c r="R2756" s="238"/>
      <c r="S2756" s="238"/>
      <c r="T2756" s="239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0" t="s">
        <v>268</v>
      </c>
      <c r="AU2756" s="240" t="s">
        <v>93</v>
      </c>
      <c r="AV2756" s="13" t="s">
        <v>93</v>
      </c>
      <c r="AW2756" s="13" t="s">
        <v>34</v>
      </c>
      <c r="AX2756" s="13" t="s">
        <v>74</v>
      </c>
      <c r="AY2756" s="240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2774</v>
      </c>
      <c r="G2757" s="230"/>
      <c r="H2757" s="234">
        <v>402.55700000000002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2763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2807</v>
      </c>
      <c r="G2759" s="230"/>
      <c r="H2759" s="234">
        <v>65.700000000000003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4" customFormat="1">
      <c r="A2760" s="14"/>
      <c r="B2760" s="246"/>
      <c r="C2760" s="247"/>
      <c r="D2760" s="231" t="s">
        <v>268</v>
      </c>
      <c r="E2760" s="248" t="s">
        <v>19</v>
      </c>
      <c r="F2760" s="249" t="s">
        <v>2776</v>
      </c>
      <c r="G2760" s="247"/>
      <c r="H2760" s="248" t="s">
        <v>19</v>
      </c>
      <c r="I2760" s="250"/>
      <c r="J2760" s="247"/>
      <c r="K2760" s="247"/>
      <c r="L2760" s="251"/>
      <c r="M2760" s="252"/>
      <c r="N2760" s="253"/>
      <c r="O2760" s="253"/>
      <c r="P2760" s="253"/>
      <c r="Q2760" s="253"/>
      <c r="R2760" s="253"/>
      <c r="S2760" s="253"/>
      <c r="T2760" s="25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5" t="s">
        <v>268</v>
      </c>
      <c r="AU2760" s="255" t="s">
        <v>93</v>
      </c>
      <c r="AV2760" s="14" t="s">
        <v>82</v>
      </c>
      <c r="AW2760" s="14" t="s">
        <v>34</v>
      </c>
      <c r="AX2760" s="14" t="s">
        <v>74</v>
      </c>
      <c r="AY2760" s="255" t="s">
        <v>224</v>
      </c>
    </row>
    <row r="2761" s="13" customFormat="1">
      <c r="A2761" s="13"/>
      <c r="B2761" s="229"/>
      <c r="C2761" s="230"/>
      <c r="D2761" s="231" t="s">
        <v>268</v>
      </c>
      <c r="E2761" s="232" t="s">
        <v>19</v>
      </c>
      <c r="F2761" s="233" t="s">
        <v>2808</v>
      </c>
      <c r="G2761" s="230"/>
      <c r="H2761" s="234">
        <v>25.847999999999999</v>
      </c>
      <c r="I2761" s="235"/>
      <c r="J2761" s="230"/>
      <c r="K2761" s="230"/>
      <c r="L2761" s="236"/>
      <c r="M2761" s="237"/>
      <c r="N2761" s="238"/>
      <c r="O2761" s="238"/>
      <c r="P2761" s="238"/>
      <c r="Q2761" s="238"/>
      <c r="R2761" s="238"/>
      <c r="S2761" s="238"/>
      <c r="T2761" s="23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0" t="s">
        <v>268</v>
      </c>
      <c r="AU2761" s="240" t="s">
        <v>93</v>
      </c>
      <c r="AV2761" s="13" t="s">
        <v>93</v>
      </c>
      <c r="AW2761" s="13" t="s">
        <v>34</v>
      </c>
      <c r="AX2761" s="13" t="s">
        <v>74</v>
      </c>
      <c r="AY2761" s="240" t="s">
        <v>224</v>
      </c>
    </row>
    <row r="2762" s="15" customFormat="1">
      <c r="A2762" s="15"/>
      <c r="B2762" s="256"/>
      <c r="C2762" s="257"/>
      <c r="D2762" s="231" t="s">
        <v>268</v>
      </c>
      <c r="E2762" s="258" t="s">
        <v>19</v>
      </c>
      <c r="F2762" s="259" t="s">
        <v>300</v>
      </c>
      <c r="G2762" s="257"/>
      <c r="H2762" s="260">
        <v>611.15999999999997</v>
      </c>
      <c r="I2762" s="261"/>
      <c r="J2762" s="257"/>
      <c r="K2762" s="257"/>
      <c r="L2762" s="262"/>
      <c r="M2762" s="263"/>
      <c r="N2762" s="264"/>
      <c r="O2762" s="264"/>
      <c r="P2762" s="264"/>
      <c r="Q2762" s="264"/>
      <c r="R2762" s="264"/>
      <c r="S2762" s="264"/>
      <c r="T2762" s="265"/>
      <c r="U2762" s="15"/>
      <c r="V2762" s="15"/>
      <c r="W2762" s="15"/>
      <c r="X2762" s="15"/>
      <c r="Y2762" s="15"/>
      <c r="Z2762" s="15"/>
      <c r="AA2762" s="15"/>
      <c r="AB2762" s="15"/>
      <c r="AC2762" s="15"/>
      <c r="AD2762" s="15"/>
      <c r="AE2762" s="15"/>
      <c r="AT2762" s="266" t="s">
        <v>268</v>
      </c>
      <c r="AU2762" s="266" t="s">
        <v>93</v>
      </c>
      <c r="AV2762" s="15" t="s">
        <v>108</v>
      </c>
      <c r="AW2762" s="15" t="s">
        <v>34</v>
      </c>
      <c r="AX2762" s="15" t="s">
        <v>74</v>
      </c>
      <c r="AY2762" s="266" t="s">
        <v>224</v>
      </c>
    </row>
    <row r="2763" s="14" customFormat="1">
      <c r="A2763" s="14"/>
      <c r="B2763" s="246"/>
      <c r="C2763" s="247"/>
      <c r="D2763" s="231" t="s">
        <v>268</v>
      </c>
      <c r="E2763" s="248" t="s">
        <v>19</v>
      </c>
      <c r="F2763" s="249" t="s">
        <v>2809</v>
      </c>
      <c r="G2763" s="247"/>
      <c r="H2763" s="248" t="s">
        <v>19</v>
      </c>
      <c r="I2763" s="250"/>
      <c r="J2763" s="247"/>
      <c r="K2763" s="247"/>
      <c r="L2763" s="251"/>
      <c r="M2763" s="252"/>
      <c r="N2763" s="253"/>
      <c r="O2763" s="253"/>
      <c r="P2763" s="253"/>
      <c r="Q2763" s="253"/>
      <c r="R2763" s="253"/>
      <c r="S2763" s="253"/>
      <c r="T2763" s="25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5" t="s">
        <v>268</v>
      </c>
      <c r="AU2763" s="255" t="s">
        <v>93</v>
      </c>
      <c r="AV2763" s="14" t="s">
        <v>82</v>
      </c>
      <c r="AW2763" s="14" t="s">
        <v>34</v>
      </c>
      <c r="AX2763" s="14" t="s">
        <v>74</v>
      </c>
      <c r="AY2763" s="255" t="s">
        <v>224</v>
      </c>
    </row>
    <row r="2764" s="14" customFormat="1">
      <c r="A2764" s="14"/>
      <c r="B2764" s="246"/>
      <c r="C2764" s="247"/>
      <c r="D2764" s="231" t="s">
        <v>268</v>
      </c>
      <c r="E2764" s="248" t="s">
        <v>19</v>
      </c>
      <c r="F2764" s="249" t="s">
        <v>2810</v>
      </c>
      <c r="G2764" s="247"/>
      <c r="H2764" s="248" t="s">
        <v>19</v>
      </c>
      <c r="I2764" s="250"/>
      <c r="J2764" s="247"/>
      <c r="K2764" s="247"/>
      <c r="L2764" s="251"/>
      <c r="M2764" s="252"/>
      <c r="N2764" s="253"/>
      <c r="O2764" s="253"/>
      <c r="P2764" s="253"/>
      <c r="Q2764" s="253"/>
      <c r="R2764" s="253"/>
      <c r="S2764" s="253"/>
      <c r="T2764" s="25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T2764" s="255" t="s">
        <v>268</v>
      </c>
      <c r="AU2764" s="255" t="s">
        <v>93</v>
      </c>
      <c r="AV2764" s="14" t="s">
        <v>82</v>
      </c>
      <c r="AW2764" s="14" t="s">
        <v>34</v>
      </c>
      <c r="AX2764" s="14" t="s">
        <v>74</v>
      </c>
      <c r="AY2764" s="255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2811</v>
      </c>
      <c r="G2765" s="230"/>
      <c r="H2765" s="234">
        <v>109.128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3" customFormat="1">
      <c r="A2766" s="13"/>
      <c r="B2766" s="229"/>
      <c r="C2766" s="230"/>
      <c r="D2766" s="231" t="s">
        <v>268</v>
      </c>
      <c r="E2766" s="232" t="s">
        <v>19</v>
      </c>
      <c r="F2766" s="233" t="s">
        <v>2812</v>
      </c>
      <c r="G2766" s="230"/>
      <c r="H2766" s="234">
        <v>56.386000000000003</v>
      </c>
      <c r="I2766" s="235"/>
      <c r="J2766" s="230"/>
      <c r="K2766" s="230"/>
      <c r="L2766" s="236"/>
      <c r="M2766" s="237"/>
      <c r="N2766" s="238"/>
      <c r="O2766" s="238"/>
      <c r="P2766" s="238"/>
      <c r="Q2766" s="238"/>
      <c r="R2766" s="238"/>
      <c r="S2766" s="238"/>
      <c r="T2766" s="23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40" t="s">
        <v>268</v>
      </c>
      <c r="AU2766" s="240" t="s">
        <v>93</v>
      </c>
      <c r="AV2766" s="13" t="s">
        <v>93</v>
      </c>
      <c r="AW2766" s="13" t="s">
        <v>34</v>
      </c>
      <c r="AX2766" s="13" t="s">
        <v>74</v>
      </c>
      <c r="AY2766" s="240" t="s">
        <v>224</v>
      </c>
    </row>
    <row r="2767" s="13" customFormat="1">
      <c r="A2767" s="13"/>
      <c r="B2767" s="229"/>
      <c r="C2767" s="230"/>
      <c r="D2767" s="231" t="s">
        <v>268</v>
      </c>
      <c r="E2767" s="232" t="s">
        <v>19</v>
      </c>
      <c r="F2767" s="233" t="s">
        <v>2813</v>
      </c>
      <c r="G2767" s="230"/>
      <c r="H2767" s="234">
        <v>12.339</v>
      </c>
      <c r="I2767" s="235"/>
      <c r="J2767" s="230"/>
      <c r="K2767" s="230"/>
      <c r="L2767" s="236"/>
      <c r="M2767" s="237"/>
      <c r="N2767" s="238"/>
      <c r="O2767" s="238"/>
      <c r="P2767" s="238"/>
      <c r="Q2767" s="238"/>
      <c r="R2767" s="238"/>
      <c r="S2767" s="238"/>
      <c r="T2767" s="23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0" t="s">
        <v>268</v>
      </c>
      <c r="AU2767" s="240" t="s">
        <v>93</v>
      </c>
      <c r="AV2767" s="13" t="s">
        <v>93</v>
      </c>
      <c r="AW2767" s="13" t="s">
        <v>34</v>
      </c>
      <c r="AX2767" s="13" t="s">
        <v>74</v>
      </c>
      <c r="AY2767" s="240" t="s">
        <v>224</v>
      </c>
    </row>
    <row r="2768" s="15" customFormat="1">
      <c r="A2768" s="15"/>
      <c r="B2768" s="256"/>
      <c r="C2768" s="257"/>
      <c r="D2768" s="231" t="s">
        <v>268</v>
      </c>
      <c r="E2768" s="258" t="s">
        <v>19</v>
      </c>
      <c r="F2768" s="259" t="s">
        <v>300</v>
      </c>
      <c r="G2768" s="257"/>
      <c r="H2768" s="260">
        <v>177.85300000000001</v>
      </c>
      <c r="I2768" s="261"/>
      <c r="J2768" s="257"/>
      <c r="K2768" s="257"/>
      <c r="L2768" s="262"/>
      <c r="M2768" s="263"/>
      <c r="N2768" s="264"/>
      <c r="O2768" s="264"/>
      <c r="P2768" s="264"/>
      <c r="Q2768" s="264"/>
      <c r="R2768" s="264"/>
      <c r="S2768" s="264"/>
      <c r="T2768" s="265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66" t="s">
        <v>268</v>
      </c>
      <c r="AU2768" s="266" t="s">
        <v>93</v>
      </c>
      <c r="AV2768" s="15" t="s">
        <v>108</v>
      </c>
      <c r="AW2768" s="15" t="s">
        <v>34</v>
      </c>
      <c r="AX2768" s="15" t="s">
        <v>74</v>
      </c>
      <c r="AY2768" s="266" t="s">
        <v>224</v>
      </c>
    </row>
    <row r="2769" s="14" customFormat="1">
      <c r="A2769" s="14"/>
      <c r="B2769" s="246"/>
      <c r="C2769" s="247"/>
      <c r="D2769" s="231" t="s">
        <v>268</v>
      </c>
      <c r="E2769" s="248" t="s">
        <v>19</v>
      </c>
      <c r="F2769" s="249" t="s">
        <v>1005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268</v>
      </c>
      <c r="AU2769" s="255" t="s">
        <v>93</v>
      </c>
      <c r="AV2769" s="14" t="s">
        <v>82</v>
      </c>
      <c r="AW2769" s="14" t="s">
        <v>34</v>
      </c>
      <c r="AX2769" s="14" t="s">
        <v>74</v>
      </c>
      <c r="AY2769" s="255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665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2781</v>
      </c>
      <c r="G2771" s="230"/>
      <c r="H2771" s="234">
        <v>7.8399999999999999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4" customFormat="1">
      <c r="A2772" s="14"/>
      <c r="B2772" s="246"/>
      <c r="C2772" s="247"/>
      <c r="D2772" s="231" t="s">
        <v>268</v>
      </c>
      <c r="E2772" s="248" t="s">
        <v>19</v>
      </c>
      <c r="F2772" s="249" t="s">
        <v>667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268</v>
      </c>
      <c r="AU2772" s="255" t="s">
        <v>93</v>
      </c>
      <c r="AV2772" s="14" t="s">
        <v>82</v>
      </c>
      <c r="AW2772" s="14" t="s">
        <v>34</v>
      </c>
      <c r="AX2772" s="14" t="s">
        <v>74</v>
      </c>
      <c r="AY2772" s="255" t="s">
        <v>224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2782</v>
      </c>
      <c r="G2773" s="230"/>
      <c r="H2773" s="234">
        <v>15.795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4" customFormat="1">
      <c r="A2774" s="14"/>
      <c r="B2774" s="246"/>
      <c r="C2774" s="247"/>
      <c r="D2774" s="231" t="s">
        <v>268</v>
      </c>
      <c r="E2774" s="248" t="s">
        <v>19</v>
      </c>
      <c r="F2774" s="249" t="s">
        <v>1008</v>
      </c>
      <c r="G2774" s="247"/>
      <c r="H2774" s="248" t="s">
        <v>19</v>
      </c>
      <c r="I2774" s="250"/>
      <c r="J2774" s="247"/>
      <c r="K2774" s="247"/>
      <c r="L2774" s="251"/>
      <c r="M2774" s="252"/>
      <c r="N2774" s="253"/>
      <c r="O2774" s="253"/>
      <c r="P2774" s="253"/>
      <c r="Q2774" s="253"/>
      <c r="R2774" s="253"/>
      <c r="S2774" s="253"/>
      <c r="T2774" s="25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5" t="s">
        <v>268</v>
      </c>
      <c r="AU2774" s="255" t="s">
        <v>93</v>
      </c>
      <c r="AV2774" s="14" t="s">
        <v>82</v>
      </c>
      <c r="AW2774" s="14" t="s">
        <v>34</v>
      </c>
      <c r="AX2774" s="14" t="s">
        <v>74</v>
      </c>
      <c r="AY2774" s="255" t="s">
        <v>224</v>
      </c>
    </row>
    <row r="2775" s="13" customFormat="1">
      <c r="A2775" s="13"/>
      <c r="B2775" s="229"/>
      <c r="C2775" s="230"/>
      <c r="D2775" s="231" t="s">
        <v>268</v>
      </c>
      <c r="E2775" s="232" t="s">
        <v>19</v>
      </c>
      <c r="F2775" s="233" t="s">
        <v>2783</v>
      </c>
      <c r="G2775" s="230"/>
      <c r="H2775" s="234">
        <v>17.585000000000001</v>
      </c>
      <c r="I2775" s="235"/>
      <c r="J2775" s="230"/>
      <c r="K2775" s="230"/>
      <c r="L2775" s="236"/>
      <c r="M2775" s="237"/>
      <c r="N2775" s="238"/>
      <c r="O2775" s="238"/>
      <c r="P2775" s="238"/>
      <c r="Q2775" s="238"/>
      <c r="R2775" s="238"/>
      <c r="S2775" s="238"/>
      <c r="T2775" s="239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0" t="s">
        <v>268</v>
      </c>
      <c r="AU2775" s="240" t="s">
        <v>93</v>
      </c>
      <c r="AV2775" s="13" t="s">
        <v>93</v>
      </c>
      <c r="AW2775" s="13" t="s">
        <v>34</v>
      </c>
      <c r="AX2775" s="13" t="s">
        <v>74</v>
      </c>
      <c r="AY2775" s="240" t="s">
        <v>224</v>
      </c>
    </row>
    <row r="2776" s="15" customFormat="1">
      <c r="A2776" s="15"/>
      <c r="B2776" s="256"/>
      <c r="C2776" s="257"/>
      <c r="D2776" s="231" t="s">
        <v>268</v>
      </c>
      <c r="E2776" s="258" t="s">
        <v>19</v>
      </c>
      <c r="F2776" s="259" t="s">
        <v>300</v>
      </c>
      <c r="G2776" s="257"/>
      <c r="H2776" s="260">
        <v>41.219999999999999</v>
      </c>
      <c r="I2776" s="261"/>
      <c r="J2776" s="257"/>
      <c r="K2776" s="257"/>
      <c r="L2776" s="262"/>
      <c r="M2776" s="263"/>
      <c r="N2776" s="264"/>
      <c r="O2776" s="264"/>
      <c r="P2776" s="264"/>
      <c r="Q2776" s="264"/>
      <c r="R2776" s="264"/>
      <c r="S2776" s="264"/>
      <c r="T2776" s="265"/>
      <c r="U2776" s="15"/>
      <c r="V2776" s="15"/>
      <c r="W2776" s="15"/>
      <c r="X2776" s="15"/>
      <c r="Y2776" s="15"/>
      <c r="Z2776" s="15"/>
      <c r="AA2776" s="15"/>
      <c r="AB2776" s="15"/>
      <c r="AC2776" s="15"/>
      <c r="AD2776" s="15"/>
      <c r="AE2776" s="15"/>
      <c r="AT2776" s="266" t="s">
        <v>268</v>
      </c>
      <c r="AU2776" s="266" t="s">
        <v>93</v>
      </c>
      <c r="AV2776" s="15" t="s">
        <v>108</v>
      </c>
      <c r="AW2776" s="15" t="s">
        <v>34</v>
      </c>
      <c r="AX2776" s="15" t="s">
        <v>74</v>
      </c>
      <c r="AY2776" s="266" t="s">
        <v>224</v>
      </c>
    </row>
    <row r="2777" s="14" customFormat="1">
      <c r="A2777" s="14"/>
      <c r="B2777" s="246"/>
      <c r="C2777" s="247"/>
      <c r="D2777" s="231" t="s">
        <v>268</v>
      </c>
      <c r="E2777" s="248" t="s">
        <v>19</v>
      </c>
      <c r="F2777" s="249" t="s">
        <v>2778</v>
      </c>
      <c r="G2777" s="247"/>
      <c r="H2777" s="248" t="s">
        <v>19</v>
      </c>
      <c r="I2777" s="250"/>
      <c r="J2777" s="247"/>
      <c r="K2777" s="247"/>
      <c r="L2777" s="251"/>
      <c r="M2777" s="252"/>
      <c r="N2777" s="253"/>
      <c r="O2777" s="253"/>
      <c r="P2777" s="253"/>
      <c r="Q2777" s="253"/>
      <c r="R2777" s="253"/>
      <c r="S2777" s="253"/>
      <c r="T2777" s="25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5" t="s">
        <v>268</v>
      </c>
      <c r="AU2777" s="255" t="s">
        <v>93</v>
      </c>
      <c r="AV2777" s="14" t="s">
        <v>82</v>
      </c>
      <c r="AW2777" s="14" t="s">
        <v>34</v>
      </c>
      <c r="AX2777" s="14" t="s">
        <v>74</v>
      </c>
      <c r="AY2777" s="255" t="s">
        <v>224</v>
      </c>
    </row>
    <row r="2778" s="13" customFormat="1">
      <c r="A2778" s="13"/>
      <c r="B2778" s="229"/>
      <c r="C2778" s="230"/>
      <c r="D2778" s="231" t="s">
        <v>268</v>
      </c>
      <c r="E2778" s="232" t="s">
        <v>19</v>
      </c>
      <c r="F2778" s="233" t="s">
        <v>2779</v>
      </c>
      <c r="G2778" s="230"/>
      <c r="H2778" s="234">
        <v>20.800000000000001</v>
      </c>
      <c r="I2778" s="235"/>
      <c r="J2778" s="230"/>
      <c r="K2778" s="230"/>
      <c r="L2778" s="236"/>
      <c r="M2778" s="237"/>
      <c r="N2778" s="238"/>
      <c r="O2778" s="238"/>
      <c r="P2778" s="238"/>
      <c r="Q2778" s="238"/>
      <c r="R2778" s="238"/>
      <c r="S2778" s="238"/>
      <c r="T2778" s="23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0" t="s">
        <v>268</v>
      </c>
      <c r="AU2778" s="240" t="s">
        <v>93</v>
      </c>
      <c r="AV2778" s="13" t="s">
        <v>93</v>
      </c>
      <c r="AW2778" s="13" t="s">
        <v>34</v>
      </c>
      <c r="AX2778" s="13" t="s">
        <v>74</v>
      </c>
      <c r="AY2778" s="240" t="s">
        <v>224</v>
      </c>
    </row>
    <row r="2779" s="15" customFormat="1">
      <c r="A2779" s="15"/>
      <c r="B2779" s="256"/>
      <c r="C2779" s="257"/>
      <c r="D2779" s="231" t="s">
        <v>268</v>
      </c>
      <c r="E2779" s="258" t="s">
        <v>19</v>
      </c>
      <c r="F2779" s="259" t="s">
        <v>300</v>
      </c>
      <c r="G2779" s="257"/>
      <c r="H2779" s="260">
        <v>20.800000000000001</v>
      </c>
      <c r="I2779" s="261"/>
      <c r="J2779" s="257"/>
      <c r="K2779" s="257"/>
      <c r="L2779" s="262"/>
      <c r="M2779" s="263"/>
      <c r="N2779" s="264"/>
      <c r="O2779" s="264"/>
      <c r="P2779" s="264"/>
      <c r="Q2779" s="264"/>
      <c r="R2779" s="264"/>
      <c r="S2779" s="264"/>
      <c r="T2779" s="265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6" t="s">
        <v>268</v>
      </c>
      <c r="AU2779" s="266" t="s">
        <v>93</v>
      </c>
      <c r="AV2779" s="15" t="s">
        <v>108</v>
      </c>
      <c r="AW2779" s="15" t="s">
        <v>34</v>
      </c>
      <c r="AX2779" s="15" t="s">
        <v>74</v>
      </c>
      <c r="AY2779" s="266" t="s">
        <v>224</v>
      </c>
    </row>
    <row r="2780" s="14" customFormat="1">
      <c r="A2780" s="14"/>
      <c r="B2780" s="246"/>
      <c r="C2780" s="247"/>
      <c r="D2780" s="231" t="s">
        <v>268</v>
      </c>
      <c r="E2780" s="248" t="s">
        <v>19</v>
      </c>
      <c r="F2780" s="249" t="s">
        <v>1003</v>
      </c>
      <c r="G2780" s="247"/>
      <c r="H2780" s="248" t="s">
        <v>19</v>
      </c>
      <c r="I2780" s="250"/>
      <c r="J2780" s="247"/>
      <c r="K2780" s="247"/>
      <c r="L2780" s="251"/>
      <c r="M2780" s="252"/>
      <c r="N2780" s="253"/>
      <c r="O2780" s="253"/>
      <c r="P2780" s="253"/>
      <c r="Q2780" s="253"/>
      <c r="R2780" s="253"/>
      <c r="S2780" s="253"/>
      <c r="T2780" s="25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5" t="s">
        <v>268</v>
      </c>
      <c r="AU2780" s="255" t="s">
        <v>93</v>
      </c>
      <c r="AV2780" s="14" t="s">
        <v>82</v>
      </c>
      <c r="AW2780" s="14" t="s">
        <v>34</v>
      </c>
      <c r="AX2780" s="14" t="s">
        <v>74</v>
      </c>
      <c r="AY2780" s="255" t="s">
        <v>224</v>
      </c>
    </row>
    <row r="2781" s="13" customFormat="1">
      <c r="A2781" s="13"/>
      <c r="B2781" s="229"/>
      <c r="C2781" s="230"/>
      <c r="D2781" s="231" t="s">
        <v>268</v>
      </c>
      <c r="E2781" s="232" t="s">
        <v>19</v>
      </c>
      <c r="F2781" s="233" t="s">
        <v>2814</v>
      </c>
      <c r="G2781" s="230"/>
      <c r="H2781" s="234">
        <v>32.494</v>
      </c>
      <c r="I2781" s="235"/>
      <c r="J2781" s="230"/>
      <c r="K2781" s="230"/>
      <c r="L2781" s="236"/>
      <c r="M2781" s="237"/>
      <c r="N2781" s="238"/>
      <c r="O2781" s="238"/>
      <c r="P2781" s="238"/>
      <c r="Q2781" s="238"/>
      <c r="R2781" s="238"/>
      <c r="S2781" s="238"/>
      <c r="T2781" s="239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0" t="s">
        <v>268</v>
      </c>
      <c r="AU2781" s="240" t="s">
        <v>93</v>
      </c>
      <c r="AV2781" s="13" t="s">
        <v>93</v>
      </c>
      <c r="AW2781" s="13" t="s">
        <v>34</v>
      </c>
      <c r="AX2781" s="13" t="s">
        <v>74</v>
      </c>
      <c r="AY2781" s="240" t="s">
        <v>224</v>
      </c>
    </row>
    <row r="2782" s="15" customFormat="1">
      <c r="A2782" s="15"/>
      <c r="B2782" s="256"/>
      <c r="C2782" s="257"/>
      <c r="D2782" s="231" t="s">
        <v>268</v>
      </c>
      <c r="E2782" s="258" t="s">
        <v>19</v>
      </c>
      <c r="F2782" s="259" t="s">
        <v>300</v>
      </c>
      <c r="G2782" s="257"/>
      <c r="H2782" s="260">
        <v>32.494</v>
      </c>
      <c r="I2782" s="261"/>
      <c r="J2782" s="257"/>
      <c r="K2782" s="257"/>
      <c r="L2782" s="262"/>
      <c r="M2782" s="263"/>
      <c r="N2782" s="264"/>
      <c r="O2782" s="264"/>
      <c r="P2782" s="264"/>
      <c r="Q2782" s="264"/>
      <c r="R2782" s="264"/>
      <c r="S2782" s="264"/>
      <c r="T2782" s="265"/>
      <c r="U2782" s="15"/>
      <c r="V2782" s="15"/>
      <c r="W2782" s="15"/>
      <c r="X2782" s="15"/>
      <c r="Y2782" s="15"/>
      <c r="Z2782" s="15"/>
      <c r="AA2782" s="15"/>
      <c r="AB2782" s="15"/>
      <c r="AC2782" s="15"/>
      <c r="AD2782" s="15"/>
      <c r="AE2782" s="15"/>
      <c r="AT2782" s="266" t="s">
        <v>268</v>
      </c>
      <c r="AU2782" s="266" t="s">
        <v>93</v>
      </c>
      <c r="AV2782" s="15" t="s">
        <v>108</v>
      </c>
      <c r="AW2782" s="15" t="s">
        <v>34</v>
      </c>
      <c r="AX2782" s="15" t="s">
        <v>74</v>
      </c>
      <c r="AY2782" s="266" t="s">
        <v>224</v>
      </c>
    </row>
    <row r="2783" s="16" customFormat="1">
      <c r="A2783" s="16"/>
      <c r="B2783" s="272"/>
      <c r="C2783" s="273"/>
      <c r="D2783" s="231" t="s">
        <v>268</v>
      </c>
      <c r="E2783" s="274" t="s">
        <v>19</v>
      </c>
      <c r="F2783" s="275" t="s">
        <v>351</v>
      </c>
      <c r="G2783" s="273"/>
      <c r="H2783" s="276">
        <v>1888.934</v>
      </c>
      <c r="I2783" s="277"/>
      <c r="J2783" s="273"/>
      <c r="K2783" s="273"/>
      <c r="L2783" s="278"/>
      <c r="M2783" s="279"/>
      <c r="N2783" s="280"/>
      <c r="O2783" s="280"/>
      <c r="P2783" s="280"/>
      <c r="Q2783" s="280"/>
      <c r="R2783" s="280"/>
      <c r="S2783" s="280"/>
      <c r="T2783" s="281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T2783" s="282" t="s">
        <v>268</v>
      </c>
      <c r="AU2783" s="282" t="s">
        <v>93</v>
      </c>
      <c r="AV2783" s="16" t="s">
        <v>231</v>
      </c>
      <c r="AW2783" s="16" t="s">
        <v>34</v>
      </c>
      <c r="AX2783" s="16" t="s">
        <v>82</v>
      </c>
      <c r="AY2783" s="282" t="s">
        <v>224</v>
      </c>
    </row>
    <row r="2784" s="2" customFormat="1" ht="33" customHeight="1">
      <c r="A2784" s="41"/>
      <c r="B2784" s="42"/>
      <c r="C2784" s="286" t="s">
        <v>2815</v>
      </c>
      <c r="D2784" s="286" t="s">
        <v>572</v>
      </c>
      <c r="E2784" s="287" t="s">
        <v>2816</v>
      </c>
      <c r="F2784" s="288" t="s">
        <v>2817</v>
      </c>
      <c r="G2784" s="289" t="s">
        <v>266</v>
      </c>
      <c r="H2784" s="290">
        <v>2318.931</v>
      </c>
      <c r="I2784" s="291"/>
      <c r="J2784" s="292">
        <f>ROUND(I2784*H2784,2)</f>
        <v>0</v>
      </c>
      <c r="K2784" s="288" t="s">
        <v>312</v>
      </c>
      <c r="L2784" s="293"/>
      <c r="M2784" s="294" t="s">
        <v>19</v>
      </c>
      <c r="N2784" s="295" t="s">
        <v>46</v>
      </c>
      <c r="O2784" s="87"/>
      <c r="P2784" s="225">
        <f>O2784*H2784</f>
        <v>0</v>
      </c>
      <c r="Q2784" s="225">
        <v>0.002</v>
      </c>
      <c r="R2784" s="225">
        <f>Q2784*H2784</f>
        <v>4.6378620000000002</v>
      </c>
      <c r="S2784" s="225">
        <v>0</v>
      </c>
      <c r="T2784" s="226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7" t="s">
        <v>254</v>
      </c>
      <c r="AT2784" s="227" t="s">
        <v>572</v>
      </c>
      <c r="AU2784" s="227" t="s">
        <v>93</v>
      </c>
      <c r="AY2784" s="20" t="s">
        <v>224</v>
      </c>
      <c r="BE2784" s="228">
        <f>IF(N2784="základní",J2784,0)</f>
        <v>0</v>
      </c>
      <c r="BF2784" s="228">
        <f>IF(N2784="snížená",J2784,0)</f>
        <v>0</v>
      </c>
      <c r="BG2784" s="228">
        <f>IF(N2784="zákl. přenesená",J2784,0)</f>
        <v>0</v>
      </c>
      <c r="BH2784" s="228">
        <f>IF(N2784="sníž. přenesená",J2784,0)</f>
        <v>0</v>
      </c>
      <c r="BI2784" s="228">
        <f>IF(N2784="nulová",J2784,0)</f>
        <v>0</v>
      </c>
      <c r="BJ2784" s="20" t="s">
        <v>93</v>
      </c>
      <c r="BK2784" s="228">
        <f>ROUND(I2784*H2784,2)</f>
        <v>0</v>
      </c>
      <c r="BL2784" s="20" t="s">
        <v>231</v>
      </c>
      <c r="BM2784" s="227" t="s">
        <v>2818</v>
      </c>
    </row>
    <row r="2785" s="14" customFormat="1">
      <c r="A2785" s="14"/>
      <c r="B2785" s="246"/>
      <c r="C2785" s="247"/>
      <c r="D2785" s="231" t="s">
        <v>268</v>
      </c>
      <c r="E2785" s="248" t="s">
        <v>19</v>
      </c>
      <c r="F2785" s="249" t="s">
        <v>2819</v>
      </c>
      <c r="G2785" s="247"/>
      <c r="H2785" s="248" t="s">
        <v>19</v>
      </c>
      <c r="I2785" s="250"/>
      <c r="J2785" s="247"/>
      <c r="K2785" s="247"/>
      <c r="L2785" s="251"/>
      <c r="M2785" s="252"/>
      <c r="N2785" s="253"/>
      <c r="O2785" s="253"/>
      <c r="P2785" s="253"/>
      <c r="Q2785" s="253"/>
      <c r="R2785" s="253"/>
      <c r="S2785" s="253"/>
      <c r="T2785" s="25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T2785" s="255" t="s">
        <v>268</v>
      </c>
      <c r="AU2785" s="255" t="s">
        <v>93</v>
      </c>
      <c r="AV2785" s="14" t="s">
        <v>82</v>
      </c>
      <c r="AW2785" s="14" t="s">
        <v>34</v>
      </c>
      <c r="AX2785" s="14" t="s">
        <v>74</v>
      </c>
      <c r="AY2785" s="255" t="s">
        <v>224</v>
      </c>
    </row>
    <row r="2786" s="13" customFormat="1">
      <c r="A2786" s="13"/>
      <c r="B2786" s="229"/>
      <c r="C2786" s="230"/>
      <c r="D2786" s="231" t="s">
        <v>268</v>
      </c>
      <c r="E2786" s="232" t="s">
        <v>19</v>
      </c>
      <c r="F2786" s="233" t="s">
        <v>2820</v>
      </c>
      <c r="G2786" s="230"/>
      <c r="H2786" s="234">
        <v>369.83999999999998</v>
      </c>
      <c r="I2786" s="235"/>
      <c r="J2786" s="230"/>
      <c r="K2786" s="230"/>
      <c r="L2786" s="236"/>
      <c r="M2786" s="237"/>
      <c r="N2786" s="238"/>
      <c r="O2786" s="238"/>
      <c r="P2786" s="238"/>
      <c r="Q2786" s="238"/>
      <c r="R2786" s="238"/>
      <c r="S2786" s="238"/>
      <c r="T2786" s="239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40" t="s">
        <v>268</v>
      </c>
      <c r="AU2786" s="240" t="s">
        <v>93</v>
      </c>
      <c r="AV2786" s="13" t="s">
        <v>93</v>
      </c>
      <c r="AW2786" s="13" t="s">
        <v>34</v>
      </c>
      <c r="AX2786" s="13" t="s">
        <v>74</v>
      </c>
      <c r="AY2786" s="240" t="s">
        <v>224</v>
      </c>
    </row>
    <row r="2787" s="15" customFormat="1">
      <c r="A2787" s="15"/>
      <c r="B2787" s="256"/>
      <c r="C2787" s="257"/>
      <c r="D2787" s="231" t="s">
        <v>268</v>
      </c>
      <c r="E2787" s="258" t="s">
        <v>19</v>
      </c>
      <c r="F2787" s="259" t="s">
        <v>300</v>
      </c>
      <c r="G2787" s="257"/>
      <c r="H2787" s="260">
        <v>369.83999999999998</v>
      </c>
      <c r="I2787" s="261"/>
      <c r="J2787" s="257"/>
      <c r="K2787" s="257"/>
      <c r="L2787" s="262"/>
      <c r="M2787" s="263"/>
      <c r="N2787" s="264"/>
      <c r="O2787" s="264"/>
      <c r="P2787" s="264"/>
      <c r="Q2787" s="264"/>
      <c r="R2787" s="264"/>
      <c r="S2787" s="264"/>
      <c r="T2787" s="265"/>
      <c r="U2787" s="15"/>
      <c r="V2787" s="15"/>
      <c r="W2787" s="15"/>
      <c r="X2787" s="15"/>
      <c r="Y2787" s="15"/>
      <c r="Z2787" s="15"/>
      <c r="AA2787" s="15"/>
      <c r="AB2787" s="15"/>
      <c r="AC2787" s="15"/>
      <c r="AD2787" s="15"/>
      <c r="AE2787" s="15"/>
      <c r="AT2787" s="266" t="s">
        <v>268</v>
      </c>
      <c r="AU2787" s="266" t="s">
        <v>93</v>
      </c>
      <c r="AV2787" s="15" t="s">
        <v>108</v>
      </c>
      <c r="AW2787" s="15" t="s">
        <v>34</v>
      </c>
      <c r="AX2787" s="15" t="s">
        <v>74</v>
      </c>
      <c r="AY2787" s="266" t="s">
        <v>224</v>
      </c>
    </row>
    <row r="2788" s="14" customFormat="1">
      <c r="A2788" s="14"/>
      <c r="B2788" s="246"/>
      <c r="C2788" s="247"/>
      <c r="D2788" s="231" t="s">
        <v>268</v>
      </c>
      <c r="E2788" s="248" t="s">
        <v>19</v>
      </c>
      <c r="F2788" s="249" t="s">
        <v>1926</v>
      </c>
      <c r="G2788" s="247"/>
      <c r="H2788" s="248" t="s">
        <v>19</v>
      </c>
      <c r="I2788" s="250"/>
      <c r="J2788" s="247"/>
      <c r="K2788" s="247"/>
      <c r="L2788" s="251"/>
      <c r="M2788" s="252"/>
      <c r="N2788" s="253"/>
      <c r="O2788" s="253"/>
      <c r="P2788" s="253"/>
      <c r="Q2788" s="253"/>
      <c r="R2788" s="253"/>
      <c r="S2788" s="253"/>
      <c r="T2788" s="25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T2788" s="255" t="s">
        <v>268</v>
      </c>
      <c r="AU2788" s="255" t="s">
        <v>93</v>
      </c>
      <c r="AV2788" s="14" t="s">
        <v>82</v>
      </c>
      <c r="AW2788" s="14" t="s">
        <v>34</v>
      </c>
      <c r="AX2788" s="14" t="s">
        <v>74</v>
      </c>
      <c r="AY2788" s="255" t="s">
        <v>224</v>
      </c>
    </row>
    <row r="2789" s="13" customFormat="1">
      <c r="A2789" s="13"/>
      <c r="B2789" s="229"/>
      <c r="C2789" s="230"/>
      <c r="D2789" s="231" t="s">
        <v>268</v>
      </c>
      <c r="E2789" s="232" t="s">
        <v>19</v>
      </c>
      <c r="F2789" s="233" t="s">
        <v>2821</v>
      </c>
      <c r="G2789" s="230"/>
      <c r="H2789" s="234">
        <v>723.14200000000005</v>
      </c>
      <c r="I2789" s="235"/>
      <c r="J2789" s="230"/>
      <c r="K2789" s="230"/>
      <c r="L2789" s="236"/>
      <c r="M2789" s="237"/>
      <c r="N2789" s="238"/>
      <c r="O2789" s="238"/>
      <c r="P2789" s="238"/>
      <c r="Q2789" s="238"/>
      <c r="R2789" s="238"/>
      <c r="S2789" s="238"/>
      <c r="T2789" s="23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40" t="s">
        <v>268</v>
      </c>
      <c r="AU2789" s="240" t="s">
        <v>93</v>
      </c>
      <c r="AV2789" s="13" t="s">
        <v>93</v>
      </c>
      <c r="AW2789" s="13" t="s">
        <v>34</v>
      </c>
      <c r="AX2789" s="13" t="s">
        <v>74</v>
      </c>
      <c r="AY2789" s="240" t="s">
        <v>224</v>
      </c>
    </row>
    <row r="2790" s="15" customFormat="1">
      <c r="A2790" s="15"/>
      <c r="B2790" s="256"/>
      <c r="C2790" s="257"/>
      <c r="D2790" s="231" t="s">
        <v>268</v>
      </c>
      <c r="E2790" s="258" t="s">
        <v>19</v>
      </c>
      <c r="F2790" s="259" t="s">
        <v>300</v>
      </c>
      <c r="G2790" s="257"/>
      <c r="H2790" s="260">
        <v>723.14200000000005</v>
      </c>
      <c r="I2790" s="261"/>
      <c r="J2790" s="257"/>
      <c r="K2790" s="257"/>
      <c r="L2790" s="262"/>
      <c r="M2790" s="263"/>
      <c r="N2790" s="264"/>
      <c r="O2790" s="264"/>
      <c r="P2790" s="264"/>
      <c r="Q2790" s="264"/>
      <c r="R2790" s="264"/>
      <c r="S2790" s="264"/>
      <c r="T2790" s="265"/>
      <c r="U2790" s="15"/>
      <c r="V2790" s="15"/>
      <c r="W2790" s="15"/>
      <c r="X2790" s="15"/>
      <c r="Y2790" s="15"/>
      <c r="Z2790" s="15"/>
      <c r="AA2790" s="15"/>
      <c r="AB2790" s="15"/>
      <c r="AC2790" s="15"/>
      <c r="AD2790" s="15"/>
      <c r="AE2790" s="15"/>
      <c r="AT2790" s="266" t="s">
        <v>268</v>
      </c>
      <c r="AU2790" s="266" t="s">
        <v>93</v>
      </c>
      <c r="AV2790" s="15" t="s">
        <v>108</v>
      </c>
      <c r="AW2790" s="15" t="s">
        <v>34</v>
      </c>
      <c r="AX2790" s="15" t="s">
        <v>74</v>
      </c>
      <c r="AY2790" s="266" t="s">
        <v>224</v>
      </c>
    </row>
    <row r="2791" s="14" customFormat="1">
      <c r="A2791" s="14"/>
      <c r="B2791" s="246"/>
      <c r="C2791" s="247"/>
      <c r="D2791" s="231" t="s">
        <v>268</v>
      </c>
      <c r="E2791" s="248" t="s">
        <v>19</v>
      </c>
      <c r="F2791" s="249" t="s">
        <v>2822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268</v>
      </c>
      <c r="AU2791" s="255" t="s">
        <v>93</v>
      </c>
      <c r="AV2791" s="14" t="s">
        <v>82</v>
      </c>
      <c r="AW2791" s="14" t="s">
        <v>34</v>
      </c>
      <c r="AX2791" s="14" t="s">
        <v>74</v>
      </c>
      <c r="AY2791" s="255" t="s">
        <v>224</v>
      </c>
    </row>
    <row r="2792" s="13" customFormat="1">
      <c r="A2792" s="13"/>
      <c r="B2792" s="229"/>
      <c r="C2792" s="230"/>
      <c r="D2792" s="231" t="s">
        <v>268</v>
      </c>
      <c r="E2792" s="232" t="s">
        <v>19</v>
      </c>
      <c r="F2792" s="233" t="s">
        <v>2823</v>
      </c>
      <c r="G2792" s="230"/>
      <c r="H2792" s="234">
        <v>79.959999999999994</v>
      </c>
      <c r="I2792" s="235"/>
      <c r="J2792" s="230"/>
      <c r="K2792" s="230"/>
      <c r="L2792" s="236"/>
      <c r="M2792" s="237"/>
      <c r="N2792" s="238"/>
      <c r="O2792" s="238"/>
      <c r="P2792" s="238"/>
      <c r="Q2792" s="238"/>
      <c r="R2792" s="238"/>
      <c r="S2792" s="238"/>
      <c r="T2792" s="239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0" t="s">
        <v>268</v>
      </c>
      <c r="AU2792" s="240" t="s">
        <v>93</v>
      </c>
      <c r="AV2792" s="13" t="s">
        <v>93</v>
      </c>
      <c r="AW2792" s="13" t="s">
        <v>34</v>
      </c>
      <c r="AX2792" s="13" t="s">
        <v>74</v>
      </c>
      <c r="AY2792" s="240" t="s">
        <v>224</v>
      </c>
    </row>
    <row r="2793" s="15" customFormat="1">
      <c r="A2793" s="15"/>
      <c r="B2793" s="256"/>
      <c r="C2793" s="257"/>
      <c r="D2793" s="231" t="s">
        <v>268</v>
      </c>
      <c r="E2793" s="258" t="s">
        <v>19</v>
      </c>
      <c r="F2793" s="259" t="s">
        <v>300</v>
      </c>
      <c r="G2793" s="257"/>
      <c r="H2793" s="260">
        <v>79.959999999999994</v>
      </c>
      <c r="I2793" s="261"/>
      <c r="J2793" s="257"/>
      <c r="K2793" s="257"/>
      <c r="L2793" s="262"/>
      <c r="M2793" s="263"/>
      <c r="N2793" s="264"/>
      <c r="O2793" s="264"/>
      <c r="P2793" s="264"/>
      <c r="Q2793" s="264"/>
      <c r="R2793" s="264"/>
      <c r="S2793" s="264"/>
      <c r="T2793" s="265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6" t="s">
        <v>268</v>
      </c>
      <c r="AU2793" s="266" t="s">
        <v>93</v>
      </c>
      <c r="AV2793" s="15" t="s">
        <v>108</v>
      </c>
      <c r="AW2793" s="15" t="s">
        <v>34</v>
      </c>
      <c r="AX2793" s="15" t="s">
        <v>74</v>
      </c>
      <c r="AY2793" s="266" t="s">
        <v>224</v>
      </c>
    </row>
    <row r="2794" s="14" customFormat="1">
      <c r="A2794" s="14"/>
      <c r="B2794" s="246"/>
      <c r="C2794" s="247"/>
      <c r="D2794" s="231" t="s">
        <v>268</v>
      </c>
      <c r="E2794" s="248" t="s">
        <v>19</v>
      </c>
      <c r="F2794" s="249" t="s">
        <v>2824</v>
      </c>
      <c r="G2794" s="247"/>
      <c r="H2794" s="248" t="s">
        <v>19</v>
      </c>
      <c r="I2794" s="250"/>
      <c r="J2794" s="247"/>
      <c r="K2794" s="247"/>
      <c r="L2794" s="251"/>
      <c r="M2794" s="252"/>
      <c r="N2794" s="253"/>
      <c r="O2794" s="253"/>
      <c r="P2794" s="253"/>
      <c r="Q2794" s="253"/>
      <c r="R2794" s="253"/>
      <c r="S2794" s="253"/>
      <c r="T2794" s="25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5" t="s">
        <v>268</v>
      </c>
      <c r="AU2794" s="255" t="s">
        <v>93</v>
      </c>
      <c r="AV2794" s="14" t="s">
        <v>82</v>
      </c>
      <c r="AW2794" s="14" t="s">
        <v>34</v>
      </c>
      <c r="AX2794" s="14" t="s">
        <v>74</v>
      </c>
      <c r="AY2794" s="255" t="s">
        <v>224</v>
      </c>
    </row>
    <row r="2795" s="13" customFormat="1">
      <c r="A2795" s="13"/>
      <c r="B2795" s="229"/>
      <c r="C2795" s="230"/>
      <c r="D2795" s="231" t="s">
        <v>268</v>
      </c>
      <c r="E2795" s="232" t="s">
        <v>19</v>
      </c>
      <c r="F2795" s="233" t="s">
        <v>2825</v>
      </c>
      <c r="G2795" s="230"/>
      <c r="H2795" s="234">
        <v>129.93299999999999</v>
      </c>
      <c r="I2795" s="235"/>
      <c r="J2795" s="230"/>
      <c r="K2795" s="230"/>
      <c r="L2795" s="236"/>
      <c r="M2795" s="237"/>
      <c r="N2795" s="238"/>
      <c r="O2795" s="238"/>
      <c r="P2795" s="238"/>
      <c r="Q2795" s="238"/>
      <c r="R2795" s="238"/>
      <c r="S2795" s="238"/>
      <c r="T2795" s="239"/>
      <c r="U2795" s="13"/>
      <c r="V2795" s="13"/>
      <c r="W2795" s="13"/>
      <c r="X2795" s="13"/>
      <c r="Y2795" s="13"/>
      <c r="Z2795" s="13"/>
      <c r="AA2795" s="13"/>
      <c r="AB2795" s="13"/>
      <c r="AC2795" s="13"/>
      <c r="AD2795" s="13"/>
      <c r="AE2795" s="13"/>
      <c r="AT2795" s="240" t="s">
        <v>268</v>
      </c>
      <c r="AU2795" s="240" t="s">
        <v>93</v>
      </c>
      <c r="AV2795" s="13" t="s">
        <v>93</v>
      </c>
      <c r="AW2795" s="13" t="s">
        <v>34</v>
      </c>
      <c r="AX2795" s="13" t="s">
        <v>74</v>
      </c>
      <c r="AY2795" s="240" t="s">
        <v>224</v>
      </c>
    </row>
    <row r="2796" s="15" customFormat="1">
      <c r="A2796" s="15"/>
      <c r="B2796" s="256"/>
      <c r="C2796" s="257"/>
      <c r="D2796" s="231" t="s">
        <v>268</v>
      </c>
      <c r="E2796" s="258" t="s">
        <v>19</v>
      </c>
      <c r="F2796" s="259" t="s">
        <v>300</v>
      </c>
      <c r="G2796" s="257"/>
      <c r="H2796" s="260">
        <v>129.93299999999999</v>
      </c>
      <c r="I2796" s="261"/>
      <c r="J2796" s="257"/>
      <c r="K2796" s="257"/>
      <c r="L2796" s="262"/>
      <c r="M2796" s="263"/>
      <c r="N2796" s="264"/>
      <c r="O2796" s="264"/>
      <c r="P2796" s="264"/>
      <c r="Q2796" s="264"/>
      <c r="R2796" s="264"/>
      <c r="S2796" s="264"/>
      <c r="T2796" s="265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66" t="s">
        <v>268</v>
      </c>
      <c r="AU2796" s="266" t="s">
        <v>93</v>
      </c>
      <c r="AV2796" s="15" t="s">
        <v>108</v>
      </c>
      <c r="AW2796" s="15" t="s">
        <v>34</v>
      </c>
      <c r="AX2796" s="15" t="s">
        <v>74</v>
      </c>
      <c r="AY2796" s="266" t="s">
        <v>224</v>
      </c>
    </row>
    <row r="2797" s="14" customFormat="1">
      <c r="A2797" s="14"/>
      <c r="B2797" s="246"/>
      <c r="C2797" s="247"/>
      <c r="D2797" s="231" t="s">
        <v>268</v>
      </c>
      <c r="E2797" s="248" t="s">
        <v>19</v>
      </c>
      <c r="F2797" s="249" t="s">
        <v>1932</v>
      </c>
      <c r="G2797" s="247"/>
      <c r="H2797" s="248" t="s">
        <v>19</v>
      </c>
      <c r="I2797" s="250"/>
      <c r="J2797" s="247"/>
      <c r="K2797" s="247"/>
      <c r="L2797" s="251"/>
      <c r="M2797" s="252"/>
      <c r="N2797" s="253"/>
      <c r="O2797" s="253"/>
      <c r="P2797" s="253"/>
      <c r="Q2797" s="253"/>
      <c r="R2797" s="253"/>
      <c r="S2797" s="253"/>
      <c r="T2797" s="25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5" t="s">
        <v>268</v>
      </c>
      <c r="AU2797" s="255" t="s">
        <v>93</v>
      </c>
      <c r="AV2797" s="14" t="s">
        <v>82</v>
      </c>
      <c r="AW2797" s="14" t="s">
        <v>34</v>
      </c>
      <c r="AX2797" s="14" t="s">
        <v>74</v>
      </c>
      <c r="AY2797" s="255" t="s">
        <v>224</v>
      </c>
    </row>
    <row r="2798" s="13" customFormat="1">
      <c r="A2798" s="13"/>
      <c r="B2798" s="229"/>
      <c r="C2798" s="230"/>
      <c r="D2798" s="231" t="s">
        <v>268</v>
      </c>
      <c r="E2798" s="232" t="s">
        <v>19</v>
      </c>
      <c r="F2798" s="233" t="s">
        <v>2826</v>
      </c>
      <c r="G2798" s="230"/>
      <c r="H2798" s="234">
        <v>702.83399999999995</v>
      </c>
      <c r="I2798" s="235"/>
      <c r="J2798" s="230"/>
      <c r="K2798" s="230"/>
      <c r="L2798" s="236"/>
      <c r="M2798" s="237"/>
      <c r="N2798" s="238"/>
      <c r="O2798" s="238"/>
      <c r="P2798" s="238"/>
      <c r="Q2798" s="238"/>
      <c r="R2798" s="238"/>
      <c r="S2798" s="238"/>
      <c r="T2798" s="239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40" t="s">
        <v>268</v>
      </c>
      <c r="AU2798" s="240" t="s">
        <v>93</v>
      </c>
      <c r="AV2798" s="13" t="s">
        <v>93</v>
      </c>
      <c r="AW2798" s="13" t="s">
        <v>34</v>
      </c>
      <c r="AX2798" s="13" t="s">
        <v>74</v>
      </c>
      <c r="AY2798" s="240" t="s">
        <v>224</v>
      </c>
    </row>
    <row r="2799" s="15" customFormat="1">
      <c r="A2799" s="15"/>
      <c r="B2799" s="256"/>
      <c r="C2799" s="257"/>
      <c r="D2799" s="231" t="s">
        <v>268</v>
      </c>
      <c r="E2799" s="258" t="s">
        <v>19</v>
      </c>
      <c r="F2799" s="259" t="s">
        <v>300</v>
      </c>
      <c r="G2799" s="257"/>
      <c r="H2799" s="260">
        <v>702.83399999999995</v>
      </c>
      <c r="I2799" s="261"/>
      <c r="J2799" s="257"/>
      <c r="K2799" s="257"/>
      <c r="L2799" s="262"/>
      <c r="M2799" s="263"/>
      <c r="N2799" s="264"/>
      <c r="O2799" s="264"/>
      <c r="P2799" s="264"/>
      <c r="Q2799" s="264"/>
      <c r="R2799" s="264"/>
      <c r="S2799" s="264"/>
      <c r="T2799" s="265"/>
      <c r="U2799" s="15"/>
      <c r="V2799" s="15"/>
      <c r="W2799" s="15"/>
      <c r="X2799" s="15"/>
      <c r="Y2799" s="15"/>
      <c r="Z2799" s="15"/>
      <c r="AA2799" s="15"/>
      <c r="AB2799" s="15"/>
      <c r="AC2799" s="15"/>
      <c r="AD2799" s="15"/>
      <c r="AE2799" s="15"/>
      <c r="AT2799" s="266" t="s">
        <v>268</v>
      </c>
      <c r="AU2799" s="266" t="s">
        <v>93</v>
      </c>
      <c r="AV2799" s="15" t="s">
        <v>108</v>
      </c>
      <c r="AW2799" s="15" t="s">
        <v>34</v>
      </c>
      <c r="AX2799" s="15" t="s">
        <v>74</v>
      </c>
      <c r="AY2799" s="266" t="s">
        <v>224</v>
      </c>
    </row>
    <row r="2800" s="14" customFormat="1">
      <c r="A2800" s="14"/>
      <c r="B2800" s="246"/>
      <c r="C2800" s="247"/>
      <c r="D2800" s="231" t="s">
        <v>268</v>
      </c>
      <c r="E2800" s="248" t="s">
        <v>19</v>
      </c>
      <c r="F2800" s="249" t="s">
        <v>2809</v>
      </c>
      <c r="G2800" s="247"/>
      <c r="H2800" s="248" t="s">
        <v>19</v>
      </c>
      <c r="I2800" s="250"/>
      <c r="J2800" s="247"/>
      <c r="K2800" s="247"/>
      <c r="L2800" s="251"/>
      <c r="M2800" s="252"/>
      <c r="N2800" s="253"/>
      <c r="O2800" s="253"/>
      <c r="P2800" s="253"/>
      <c r="Q2800" s="253"/>
      <c r="R2800" s="253"/>
      <c r="S2800" s="253"/>
      <c r="T2800" s="25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5" t="s">
        <v>268</v>
      </c>
      <c r="AU2800" s="255" t="s">
        <v>93</v>
      </c>
      <c r="AV2800" s="14" t="s">
        <v>82</v>
      </c>
      <c r="AW2800" s="14" t="s">
        <v>34</v>
      </c>
      <c r="AX2800" s="14" t="s">
        <v>74</v>
      </c>
      <c r="AY2800" s="255" t="s">
        <v>224</v>
      </c>
    </row>
    <row r="2801" s="13" customFormat="1">
      <c r="A2801" s="13"/>
      <c r="B2801" s="229"/>
      <c r="C2801" s="230"/>
      <c r="D2801" s="231" t="s">
        <v>268</v>
      </c>
      <c r="E2801" s="232" t="s">
        <v>19</v>
      </c>
      <c r="F2801" s="233" t="s">
        <v>2827</v>
      </c>
      <c r="G2801" s="230"/>
      <c r="H2801" s="234">
        <v>251.934</v>
      </c>
      <c r="I2801" s="235"/>
      <c r="J2801" s="230"/>
      <c r="K2801" s="230"/>
      <c r="L2801" s="236"/>
      <c r="M2801" s="237"/>
      <c r="N2801" s="238"/>
      <c r="O2801" s="238"/>
      <c r="P2801" s="238"/>
      <c r="Q2801" s="238"/>
      <c r="R2801" s="238"/>
      <c r="S2801" s="238"/>
      <c r="T2801" s="239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40" t="s">
        <v>268</v>
      </c>
      <c r="AU2801" s="240" t="s">
        <v>93</v>
      </c>
      <c r="AV2801" s="13" t="s">
        <v>93</v>
      </c>
      <c r="AW2801" s="13" t="s">
        <v>34</v>
      </c>
      <c r="AX2801" s="13" t="s">
        <v>74</v>
      </c>
      <c r="AY2801" s="240" t="s">
        <v>224</v>
      </c>
    </row>
    <row r="2802" s="15" customFormat="1">
      <c r="A2802" s="15"/>
      <c r="B2802" s="256"/>
      <c r="C2802" s="257"/>
      <c r="D2802" s="231" t="s">
        <v>268</v>
      </c>
      <c r="E2802" s="258" t="s">
        <v>19</v>
      </c>
      <c r="F2802" s="259" t="s">
        <v>300</v>
      </c>
      <c r="G2802" s="257"/>
      <c r="H2802" s="260">
        <v>251.934</v>
      </c>
      <c r="I2802" s="261"/>
      <c r="J2802" s="257"/>
      <c r="K2802" s="257"/>
      <c r="L2802" s="262"/>
      <c r="M2802" s="263"/>
      <c r="N2802" s="264"/>
      <c r="O2802" s="264"/>
      <c r="P2802" s="264"/>
      <c r="Q2802" s="264"/>
      <c r="R2802" s="264"/>
      <c r="S2802" s="264"/>
      <c r="T2802" s="265"/>
      <c r="U2802" s="15"/>
      <c r="V2802" s="15"/>
      <c r="W2802" s="15"/>
      <c r="X2802" s="15"/>
      <c r="Y2802" s="15"/>
      <c r="Z2802" s="15"/>
      <c r="AA2802" s="15"/>
      <c r="AB2802" s="15"/>
      <c r="AC2802" s="15"/>
      <c r="AD2802" s="15"/>
      <c r="AE2802" s="15"/>
      <c r="AT2802" s="266" t="s">
        <v>268</v>
      </c>
      <c r="AU2802" s="266" t="s">
        <v>93</v>
      </c>
      <c r="AV2802" s="15" t="s">
        <v>108</v>
      </c>
      <c r="AW2802" s="15" t="s">
        <v>34</v>
      </c>
      <c r="AX2802" s="15" t="s">
        <v>74</v>
      </c>
      <c r="AY2802" s="266" t="s">
        <v>224</v>
      </c>
    </row>
    <row r="2803" s="14" customFormat="1">
      <c r="A2803" s="14"/>
      <c r="B2803" s="246"/>
      <c r="C2803" s="247"/>
      <c r="D2803" s="231" t="s">
        <v>268</v>
      </c>
      <c r="E2803" s="248" t="s">
        <v>19</v>
      </c>
      <c r="F2803" s="249" t="s">
        <v>2778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268</v>
      </c>
      <c r="AU2803" s="255" t="s">
        <v>93</v>
      </c>
      <c r="AV2803" s="14" t="s">
        <v>82</v>
      </c>
      <c r="AW2803" s="14" t="s">
        <v>34</v>
      </c>
      <c r="AX2803" s="14" t="s">
        <v>74</v>
      </c>
      <c r="AY2803" s="255" t="s">
        <v>224</v>
      </c>
    </row>
    <row r="2804" s="13" customFormat="1">
      <c r="A2804" s="13"/>
      <c r="B2804" s="229"/>
      <c r="C2804" s="230"/>
      <c r="D2804" s="231" t="s">
        <v>268</v>
      </c>
      <c r="E2804" s="232" t="s">
        <v>19</v>
      </c>
      <c r="F2804" s="233" t="s">
        <v>2828</v>
      </c>
      <c r="G2804" s="230"/>
      <c r="H2804" s="234">
        <v>23.920000000000002</v>
      </c>
      <c r="I2804" s="235"/>
      <c r="J2804" s="230"/>
      <c r="K2804" s="230"/>
      <c r="L2804" s="236"/>
      <c r="M2804" s="237"/>
      <c r="N2804" s="238"/>
      <c r="O2804" s="238"/>
      <c r="P2804" s="238"/>
      <c r="Q2804" s="238"/>
      <c r="R2804" s="238"/>
      <c r="S2804" s="238"/>
      <c r="T2804" s="23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0" t="s">
        <v>268</v>
      </c>
      <c r="AU2804" s="240" t="s">
        <v>93</v>
      </c>
      <c r="AV2804" s="13" t="s">
        <v>93</v>
      </c>
      <c r="AW2804" s="13" t="s">
        <v>34</v>
      </c>
      <c r="AX2804" s="13" t="s">
        <v>74</v>
      </c>
      <c r="AY2804" s="240" t="s">
        <v>224</v>
      </c>
    </row>
    <row r="2805" s="15" customFormat="1">
      <c r="A2805" s="15"/>
      <c r="B2805" s="256"/>
      <c r="C2805" s="257"/>
      <c r="D2805" s="231" t="s">
        <v>268</v>
      </c>
      <c r="E2805" s="258" t="s">
        <v>19</v>
      </c>
      <c r="F2805" s="259" t="s">
        <v>300</v>
      </c>
      <c r="G2805" s="257"/>
      <c r="H2805" s="260">
        <v>23.920000000000002</v>
      </c>
      <c r="I2805" s="261"/>
      <c r="J2805" s="257"/>
      <c r="K2805" s="257"/>
      <c r="L2805" s="262"/>
      <c r="M2805" s="263"/>
      <c r="N2805" s="264"/>
      <c r="O2805" s="264"/>
      <c r="P2805" s="264"/>
      <c r="Q2805" s="264"/>
      <c r="R2805" s="264"/>
      <c r="S2805" s="264"/>
      <c r="T2805" s="26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6" t="s">
        <v>268</v>
      </c>
      <c r="AU2805" s="266" t="s">
        <v>93</v>
      </c>
      <c r="AV2805" s="15" t="s">
        <v>108</v>
      </c>
      <c r="AW2805" s="15" t="s">
        <v>34</v>
      </c>
      <c r="AX2805" s="15" t="s">
        <v>74</v>
      </c>
      <c r="AY2805" s="266" t="s">
        <v>224</v>
      </c>
    </row>
    <row r="2806" s="14" customFormat="1">
      <c r="A2806" s="14"/>
      <c r="B2806" s="246"/>
      <c r="C2806" s="247"/>
      <c r="D2806" s="231" t="s">
        <v>268</v>
      </c>
      <c r="E2806" s="248" t="s">
        <v>19</v>
      </c>
      <c r="F2806" s="249" t="s">
        <v>1003</v>
      </c>
      <c r="G2806" s="247"/>
      <c r="H2806" s="248" t="s">
        <v>19</v>
      </c>
      <c r="I2806" s="250"/>
      <c r="J2806" s="247"/>
      <c r="K2806" s="247"/>
      <c r="L2806" s="251"/>
      <c r="M2806" s="252"/>
      <c r="N2806" s="253"/>
      <c r="O2806" s="253"/>
      <c r="P2806" s="253"/>
      <c r="Q2806" s="253"/>
      <c r="R2806" s="253"/>
      <c r="S2806" s="253"/>
      <c r="T2806" s="25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5" t="s">
        <v>268</v>
      </c>
      <c r="AU2806" s="255" t="s">
        <v>93</v>
      </c>
      <c r="AV2806" s="14" t="s">
        <v>82</v>
      </c>
      <c r="AW2806" s="14" t="s">
        <v>34</v>
      </c>
      <c r="AX2806" s="14" t="s">
        <v>74</v>
      </c>
      <c r="AY2806" s="255" t="s">
        <v>224</v>
      </c>
    </row>
    <row r="2807" s="13" customFormat="1">
      <c r="A2807" s="13"/>
      <c r="B2807" s="229"/>
      <c r="C2807" s="230"/>
      <c r="D2807" s="231" t="s">
        <v>268</v>
      </c>
      <c r="E2807" s="232" t="s">
        <v>19</v>
      </c>
      <c r="F2807" s="233" t="s">
        <v>2829</v>
      </c>
      <c r="G2807" s="230"/>
      <c r="H2807" s="234">
        <v>37.368000000000002</v>
      </c>
      <c r="I2807" s="235"/>
      <c r="J2807" s="230"/>
      <c r="K2807" s="230"/>
      <c r="L2807" s="236"/>
      <c r="M2807" s="237"/>
      <c r="N2807" s="238"/>
      <c r="O2807" s="238"/>
      <c r="P2807" s="238"/>
      <c r="Q2807" s="238"/>
      <c r="R2807" s="238"/>
      <c r="S2807" s="238"/>
      <c r="T2807" s="239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40" t="s">
        <v>268</v>
      </c>
      <c r="AU2807" s="240" t="s">
        <v>93</v>
      </c>
      <c r="AV2807" s="13" t="s">
        <v>93</v>
      </c>
      <c r="AW2807" s="13" t="s">
        <v>34</v>
      </c>
      <c r="AX2807" s="13" t="s">
        <v>74</v>
      </c>
      <c r="AY2807" s="240" t="s">
        <v>224</v>
      </c>
    </row>
    <row r="2808" s="15" customFormat="1">
      <c r="A2808" s="15"/>
      <c r="B2808" s="256"/>
      <c r="C2808" s="257"/>
      <c r="D2808" s="231" t="s">
        <v>268</v>
      </c>
      <c r="E2808" s="258" t="s">
        <v>19</v>
      </c>
      <c r="F2808" s="259" t="s">
        <v>300</v>
      </c>
      <c r="G2808" s="257"/>
      <c r="H2808" s="260">
        <v>37.368000000000002</v>
      </c>
      <c r="I2808" s="261"/>
      <c r="J2808" s="257"/>
      <c r="K2808" s="257"/>
      <c r="L2808" s="262"/>
      <c r="M2808" s="263"/>
      <c r="N2808" s="264"/>
      <c r="O2808" s="264"/>
      <c r="P2808" s="264"/>
      <c r="Q2808" s="264"/>
      <c r="R2808" s="264"/>
      <c r="S2808" s="264"/>
      <c r="T2808" s="265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6" t="s">
        <v>268</v>
      </c>
      <c r="AU2808" s="266" t="s">
        <v>93</v>
      </c>
      <c r="AV2808" s="15" t="s">
        <v>108</v>
      </c>
      <c r="AW2808" s="15" t="s">
        <v>34</v>
      </c>
      <c r="AX2808" s="15" t="s">
        <v>74</v>
      </c>
      <c r="AY2808" s="266" t="s">
        <v>224</v>
      </c>
    </row>
    <row r="2809" s="16" customFormat="1">
      <c r="A2809" s="16"/>
      <c r="B2809" s="272"/>
      <c r="C2809" s="273"/>
      <c r="D2809" s="231" t="s">
        <v>268</v>
      </c>
      <c r="E2809" s="274" t="s">
        <v>19</v>
      </c>
      <c r="F2809" s="275" t="s">
        <v>351</v>
      </c>
      <c r="G2809" s="273"/>
      <c r="H2809" s="276">
        <v>2318.931</v>
      </c>
      <c r="I2809" s="277"/>
      <c r="J2809" s="273"/>
      <c r="K2809" s="273"/>
      <c r="L2809" s="278"/>
      <c r="M2809" s="279"/>
      <c r="N2809" s="280"/>
      <c r="O2809" s="280"/>
      <c r="P2809" s="280"/>
      <c r="Q2809" s="280"/>
      <c r="R2809" s="280"/>
      <c r="S2809" s="280"/>
      <c r="T2809" s="281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T2809" s="282" t="s">
        <v>268</v>
      </c>
      <c r="AU2809" s="282" t="s">
        <v>93</v>
      </c>
      <c r="AV2809" s="16" t="s">
        <v>231</v>
      </c>
      <c r="AW2809" s="16" t="s">
        <v>34</v>
      </c>
      <c r="AX2809" s="16" t="s">
        <v>82</v>
      </c>
      <c r="AY2809" s="282" t="s">
        <v>224</v>
      </c>
    </row>
    <row r="2810" s="2" customFormat="1" ht="33" customHeight="1">
      <c r="A2810" s="41"/>
      <c r="B2810" s="42"/>
      <c r="C2810" s="216" t="s">
        <v>2830</v>
      </c>
      <c r="D2810" s="216" t="s">
        <v>227</v>
      </c>
      <c r="E2810" s="217" t="s">
        <v>2831</v>
      </c>
      <c r="F2810" s="218" t="s">
        <v>2832</v>
      </c>
      <c r="G2810" s="219" t="s">
        <v>266</v>
      </c>
      <c r="H2810" s="220">
        <v>32.494</v>
      </c>
      <c r="I2810" s="221"/>
      <c r="J2810" s="222">
        <f>ROUND(I2810*H2810,2)</f>
        <v>0</v>
      </c>
      <c r="K2810" s="218" t="s">
        <v>312</v>
      </c>
      <c r="L2810" s="47"/>
      <c r="M2810" s="223" t="s">
        <v>19</v>
      </c>
      <c r="N2810" s="224" t="s">
        <v>46</v>
      </c>
      <c r="O2810" s="87"/>
      <c r="P2810" s="225">
        <f>O2810*H2810</f>
        <v>0</v>
      </c>
      <c r="Q2810" s="225">
        <v>0</v>
      </c>
      <c r="R2810" s="225">
        <f>Q2810*H2810</f>
        <v>0</v>
      </c>
      <c r="S2810" s="225">
        <v>0</v>
      </c>
      <c r="T2810" s="226">
        <f>S2810*H2810</f>
        <v>0</v>
      </c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R2810" s="227" t="s">
        <v>544</v>
      </c>
      <c r="AT2810" s="227" t="s">
        <v>227</v>
      </c>
      <c r="AU2810" s="227" t="s">
        <v>93</v>
      </c>
      <c r="AY2810" s="20" t="s">
        <v>224</v>
      </c>
      <c r="BE2810" s="228">
        <f>IF(N2810="základní",J2810,0)</f>
        <v>0</v>
      </c>
      <c r="BF2810" s="228">
        <f>IF(N2810="snížená",J2810,0)</f>
        <v>0</v>
      </c>
      <c r="BG2810" s="228">
        <f>IF(N2810="zákl. přenesená",J2810,0)</f>
        <v>0</v>
      </c>
      <c r="BH2810" s="228">
        <f>IF(N2810="sníž. přenesená",J2810,0)</f>
        <v>0</v>
      </c>
      <c r="BI2810" s="228">
        <f>IF(N2810="nulová",J2810,0)</f>
        <v>0</v>
      </c>
      <c r="BJ2810" s="20" t="s">
        <v>93</v>
      </c>
      <c r="BK2810" s="228">
        <f>ROUND(I2810*H2810,2)</f>
        <v>0</v>
      </c>
      <c r="BL2810" s="20" t="s">
        <v>544</v>
      </c>
      <c r="BM2810" s="227" t="s">
        <v>2833</v>
      </c>
    </row>
    <row r="2811" s="2" customFormat="1">
      <c r="A2811" s="41"/>
      <c r="B2811" s="42"/>
      <c r="C2811" s="43"/>
      <c r="D2811" s="267" t="s">
        <v>314</v>
      </c>
      <c r="E2811" s="43"/>
      <c r="F2811" s="268" t="s">
        <v>2834</v>
      </c>
      <c r="G2811" s="43"/>
      <c r="H2811" s="43"/>
      <c r="I2811" s="269"/>
      <c r="J2811" s="43"/>
      <c r="K2811" s="43"/>
      <c r="L2811" s="47"/>
      <c r="M2811" s="270"/>
      <c r="N2811" s="271"/>
      <c r="O2811" s="87"/>
      <c r="P2811" s="87"/>
      <c r="Q2811" s="87"/>
      <c r="R2811" s="87"/>
      <c r="S2811" s="87"/>
      <c r="T2811" s="88"/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T2811" s="20" t="s">
        <v>314</v>
      </c>
      <c r="AU2811" s="20" t="s">
        <v>93</v>
      </c>
    </row>
    <row r="2812" s="14" customFormat="1">
      <c r="A2812" s="14"/>
      <c r="B2812" s="246"/>
      <c r="C2812" s="247"/>
      <c r="D2812" s="231" t="s">
        <v>268</v>
      </c>
      <c r="E2812" s="248" t="s">
        <v>19</v>
      </c>
      <c r="F2812" s="249" t="s">
        <v>1003</v>
      </c>
      <c r="G2812" s="247"/>
      <c r="H2812" s="248" t="s">
        <v>19</v>
      </c>
      <c r="I2812" s="250"/>
      <c r="J2812" s="247"/>
      <c r="K2812" s="247"/>
      <c r="L2812" s="251"/>
      <c r="M2812" s="252"/>
      <c r="N2812" s="253"/>
      <c r="O2812" s="253"/>
      <c r="P2812" s="253"/>
      <c r="Q2812" s="253"/>
      <c r="R2812" s="253"/>
      <c r="S2812" s="253"/>
      <c r="T2812" s="25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T2812" s="255" t="s">
        <v>268</v>
      </c>
      <c r="AU2812" s="255" t="s">
        <v>93</v>
      </c>
      <c r="AV2812" s="14" t="s">
        <v>82</v>
      </c>
      <c r="AW2812" s="14" t="s">
        <v>34</v>
      </c>
      <c r="AX2812" s="14" t="s">
        <v>74</v>
      </c>
      <c r="AY2812" s="255" t="s">
        <v>224</v>
      </c>
    </row>
    <row r="2813" s="13" customFormat="1">
      <c r="A2813" s="13"/>
      <c r="B2813" s="229"/>
      <c r="C2813" s="230"/>
      <c r="D2813" s="231" t="s">
        <v>268</v>
      </c>
      <c r="E2813" s="232" t="s">
        <v>19</v>
      </c>
      <c r="F2813" s="233" t="s">
        <v>2814</v>
      </c>
      <c r="G2813" s="230"/>
      <c r="H2813" s="234">
        <v>32.494</v>
      </c>
      <c r="I2813" s="235"/>
      <c r="J2813" s="230"/>
      <c r="K2813" s="230"/>
      <c r="L2813" s="236"/>
      <c r="M2813" s="237"/>
      <c r="N2813" s="238"/>
      <c r="O2813" s="238"/>
      <c r="P2813" s="238"/>
      <c r="Q2813" s="238"/>
      <c r="R2813" s="238"/>
      <c r="S2813" s="238"/>
      <c r="T2813" s="239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40" t="s">
        <v>268</v>
      </c>
      <c r="AU2813" s="240" t="s">
        <v>93</v>
      </c>
      <c r="AV2813" s="13" t="s">
        <v>93</v>
      </c>
      <c r="AW2813" s="13" t="s">
        <v>34</v>
      </c>
      <c r="AX2813" s="13" t="s">
        <v>74</v>
      </c>
      <c r="AY2813" s="240" t="s">
        <v>224</v>
      </c>
    </row>
    <row r="2814" s="16" customFormat="1">
      <c r="A2814" s="16"/>
      <c r="B2814" s="272"/>
      <c r="C2814" s="273"/>
      <c r="D2814" s="231" t="s">
        <v>268</v>
      </c>
      <c r="E2814" s="274" t="s">
        <v>19</v>
      </c>
      <c r="F2814" s="275" t="s">
        <v>351</v>
      </c>
      <c r="G2814" s="273"/>
      <c r="H2814" s="276">
        <v>32.494</v>
      </c>
      <c r="I2814" s="277"/>
      <c r="J2814" s="273"/>
      <c r="K2814" s="273"/>
      <c r="L2814" s="278"/>
      <c r="M2814" s="279"/>
      <c r="N2814" s="280"/>
      <c r="O2814" s="280"/>
      <c r="P2814" s="280"/>
      <c r="Q2814" s="280"/>
      <c r="R2814" s="280"/>
      <c r="S2814" s="280"/>
      <c r="T2814" s="281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T2814" s="282" t="s">
        <v>268</v>
      </c>
      <c r="AU2814" s="282" t="s">
        <v>93</v>
      </c>
      <c r="AV2814" s="16" t="s">
        <v>231</v>
      </c>
      <c r="AW2814" s="16" t="s">
        <v>34</v>
      </c>
      <c r="AX2814" s="16" t="s">
        <v>82</v>
      </c>
      <c r="AY2814" s="282" t="s">
        <v>224</v>
      </c>
    </row>
    <row r="2815" s="2" customFormat="1" ht="24.15" customHeight="1">
      <c r="A2815" s="41"/>
      <c r="B2815" s="42"/>
      <c r="C2815" s="286" t="s">
        <v>2835</v>
      </c>
      <c r="D2815" s="286" t="s">
        <v>572</v>
      </c>
      <c r="E2815" s="287" t="s">
        <v>2836</v>
      </c>
      <c r="F2815" s="288" t="s">
        <v>2837</v>
      </c>
      <c r="G2815" s="289" t="s">
        <v>266</v>
      </c>
      <c r="H2815" s="290">
        <v>37.368000000000002</v>
      </c>
      <c r="I2815" s="291"/>
      <c r="J2815" s="292">
        <f>ROUND(I2815*H2815,2)</f>
        <v>0</v>
      </c>
      <c r="K2815" s="288" t="s">
        <v>312</v>
      </c>
      <c r="L2815" s="293"/>
      <c r="M2815" s="294" t="s">
        <v>19</v>
      </c>
      <c r="N2815" s="295" t="s">
        <v>46</v>
      </c>
      <c r="O2815" s="87"/>
      <c r="P2815" s="225">
        <f>O2815*H2815</f>
        <v>0</v>
      </c>
      <c r="Q2815" s="225">
        <v>0.00029999999999999997</v>
      </c>
      <c r="R2815" s="225">
        <f>Q2815*H2815</f>
        <v>0.011210399999999999</v>
      </c>
      <c r="S2815" s="225">
        <v>0</v>
      </c>
      <c r="T2815" s="226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7" t="s">
        <v>643</v>
      </c>
      <c r="AT2815" s="227" t="s">
        <v>572</v>
      </c>
      <c r="AU2815" s="227" t="s">
        <v>93</v>
      </c>
      <c r="AY2815" s="20" t="s">
        <v>224</v>
      </c>
      <c r="BE2815" s="228">
        <f>IF(N2815="základní",J2815,0)</f>
        <v>0</v>
      </c>
      <c r="BF2815" s="228">
        <f>IF(N2815="snížená",J2815,0)</f>
        <v>0</v>
      </c>
      <c r="BG2815" s="228">
        <f>IF(N2815="zákl. přenesená",J2815,0)</f>
        <v>0</v>
      </c>
      <c r="BH2815" s="228">
        <f>IF(N2815="sníž. přenesená",J2815,0)</f>
        <v>0</v>
      </c>
      <c r="BI2815" s="228">
        <f>IF(N2815="nulová",J2815,0)</f>
        <v>0</v>
      </c>
      <c r="BJ2815" s="20" t="s">
        <v>93</v>
      </c>
      <c r="BK2815" s="228">
        <f>ROUND(I2815*H2815,2)</f>
        <v>0</v>
      </c>
      <c r="BL2815" s="20" t="s">
        <v>544</v>
      </c>
      <c r="BM2815" s="227" t="s">
        <v>2838</v>
      </c>
    </row>
    <row r="2816" s="13" customFormat="1">
      <c r="A2816" s="13"/>
      <c r="B2816" s="229"/>
      <c r="C2816" s="230"/>
      <c r="D2816" s="231" t="s">
        <v>268</v>
      </c>
      <c r="E2816" s="232" t="s">
        <v>19</v>
      </c>
      <c r="F2816" s="233" t="s">
        <v>2839</v>
      </c>
      <c r="G2816" s="230"/>
      <c r="H2816" s="234">
        <v>37.368000000000002</v>
      </c>
      <c r="I2816" s="235"/>
      <c r="J2816" s="230"/>
      <c r="K2816" s="230"/>
      <c r="L2816" s="236"/>
      <c r="M2816" s="237"/>
      <c r="N2816" s="238"/>
      <c r="O2816" s="238"/>
      <c r="P2816" s="238"/>
      <c r="Q2816" s="238"/>
      <c r="R2816" s="238"/>
      <c r="S2816" s="238"/>
      <c r="T2816" s="23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0" t="s">
        <v>268</v>
      </c>
      <c r="AU2816" s="240" t="s">
        <v>93</v>
      </c>
      <c r="AV2816" s="13" t="s">
        <v>93</v>
      </c>
      <c r="AW2816" s="13" t="s">
        <v>34</v>
      </c>
      <c r="AX2816" s="13" t="s">
        <v>82</v>
      </c>
      <c r="AY2816" s="240" t="s">
        <v>224</v>
      </c>
    </row>
    <row r="2817" s="2" customFormat="1" ht="33" customHeight="1">
      <c r="A2817" s="41"/>
      <c r="B2817" s="42"/>
      <c r="C2817" s="216" t="s">
        <v>2840</v>
      </c>
      <c r="D2817" s="216" t="s">
        <v>227</v>
      </c>
      <c r="E2817" s="217" t="s">
        <v>2841</v>
      </c>
      <c r="F2817" s="218" t="s">
        <v>2842</v>
      </c>
      <c r="G2817" s="219" t="s">
        <v>266</v>
      </c>
      <c r="H2817" s="220">
        <v>1377.414</v>
      </c>
      <c r="I2817" s="221"/>
      <c r="J2817" s="222">
        <f>ROUND(I2817*H2817,2)</f>
        <v>0</v>
      </c>
      <c r="K2817" s="218" t="s">
        <v>312</v>
      </c>
      <c r="L2817" s="47"/>
      <c r="M2817" s="223" t="s">
        <v>19</v>
      </c>
      <c r="N2817" s="224" t="s">
        <v>46</v>
      </c>
      <c r="O2817" s="87"/>
      <c r="P2817" s="225">
        <f>O2817*H2817</f>
        <v>0</v>
      </c>
      <c r="Q2817" s="225">
        <v>0</v>
      </c>
      <c r="R2817" s="225">
        <f>Q2817*H2817</f>
        <v>0</v>
      </c>
      <c r="S2817" s="225">
        <v>0</v>
      </c>
      <c r="T2817" s="226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7" t="s">
        <v>544</v>
      </c>
      <c r="AT2817" s="227" t="s">
        <v>227</v>
      </c>
      <c r="AU2817" s="227" t="s">
        <v>93</v>
      </c>
      <c r="AY2817" s="20" t="s">
        <v>224</v>
      </c>
      <c r="BE2817" s="228">
        <f>IF(N2817="základní",J2817,0)</f>
        <v>0</v>
      </c>
      <c r="BF2817" s="228">
        <f>IF(N2817="snížená",J2817,0)</f>
        <v>0</v>
      </c>
      <c r="BG2817" s="228">
        <f>IF(N2817="zákl. přenesená",J2817,0)</f>
        <v>0</v>
      </c>
      <c r="BH2817" s="228">
        <f>IF(N2817="sníž. přenesená",J2817,0)</f>
        <v>0</v>
      </c>
      <c r="BI2817" s="228">
        <f>IF(N2817="nulová",J2817,0)</f>
        <v>0</v>
      </c>
      <c r="BJ2817" s="20" t="s">
        <v>93</v>
      </c>
      <c r="BK2817" s="228">
        <f>ROUND(I2817*H2817,2)</f>
        <v>0</v>
      </c>
      <c r="BL2817" s="20" t="s">
        <v>544</v>
      </c>
      <c r="BM2817" s="227" t="s">
        <v>2843</v>
      </c>
    </row>
    <row r="2818" s="2" customFormat="1">
      <c r="A2818" s="41"/>
      <c r="B2818" s="42"/>
      <c r="C2818" s="43"/>
      <c r="D2818" s="267" t="s">
        <v>314</v>
      </c>
      <c r="E2818" s="43"/>
      <c r="F2818" s="268" t="s">
        <v>2844</v>
      </c>
      <c r="G2818" s="43"/>
      <c r="H2818" s="43"/>
      <c r="I2818" s="269"/>
      <c r="J2818" s="43"/>
      <c r="K2818" s="43"/>
      <c r="L2818" s="47"/>
      <c r="M2818" s="270"/>
      <c r="N2818" s="271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314</v>
      </c>
      <c r="AU2818" s="20" t="s">
        <v>93</v>
      </c>
    </row>
    <row r="2819" s="14" customFormat="1">
      <c r="A2819" s="14"/>
      <c r="B2819" s="246"/>
      <c r="C2819" s="247"/>
      <c r="D2819" s="231" t="s">
        <v>268</v>
      </c>
      <c r="E2819" s="248" t="s">
        <v>19</v>
      </c>
      <c r="F2819" s="249" t="s">
        <v>1926</v>
      </c>
      <c r="G2819" s="247"/>
      <c r="H2819" s="248" t="s">
        <v>19</v>
      </c>
      <c r="I2819" s="250"/>
      <c r="J2819" s="247"/>
      <c r="K2819" s="247"/>
      <c r="L2819" s="251"/>
      <c r="M2819" s="252"/>
      <c r="N2819" s="253"/>
      <c r="O2819" s="253"/>
      <c r="P2819" s="253"/>
      <c r="Q2819" s="253"/>
      <c r="R2819" s="253"/>
      <c r="S2819" s="253"/>
      <c r="T2819" s="25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5" t="s">
        <v>268</v>
      </c>
      <c r="AU2819" s="255" t="s">
        <v>93</v>
      </c>
      <c r="AV2819" s="14" t="s">
        <v>82</v>
      </c>
      <c r="AW2819" s="14" t="s">
        <v>34</v>
      </c>
      <c r="AX2819" s="14" t="s">
        <v>74</v>
      </c>
      <c r="AY2819" s="255" t="s">
        <v>224</v>
      </c>
    </row>
    <row r="2820" s="14" customFormat="1">
      <c r="A2820" s="14"/>
      <c r="B2820" s="246"/>
      <c r="C2820" s="247"/>
      <c r="D2820" s="231" t="s">
        <v>268</v>
      </c>
      <c r="E2820" s="248" t="s">
        <v>19</v>
      </c>
      <c r="F2820" s="249" t="s">
        <v>2760</v>
      </c>
      <c r="G2820" s="247"/>
      <c r="H2820" s="248" t="s">
        <v>19</v>
      </c>
      <c r="I2820" s="250"/>
      <c r="J2820" s="247"/>
      <c r="K2820" s="247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5" t="s">
        <v>268</v>
      </c>
      <c r="AU2820" s="255" t="s">
        <v>93</v>
      </c>
      <c r="AV2820" s="14" t="s">
        <v>82</v>
      </c>
      <c r="AW2820" s="14" t="s">
        <v>34</v>
      </c>
      <c r="AX2820" s="14" t="s">
        <v>74</v>
      </c>
      <c r="AY2820" s="255" t="s">
        <v>224</v>
      </c>
    </row>
    <row r="2821" s="13" customFormat="1">
      <c r="A2821" s="13"/>
      <c r="B2821" s="229"/>
      <c r="C2821" s="230"/>
      <c r="D2821" s="231" t="s">
        <v>268</v>
      </c>
      <c r="E2821" s="232" t="s">
        <v>19</v>
      </c>
      <c r="F2821" s="233" t="s">
        <v>2761</v>
      </c>
      <c r="G2821" s="230"/>
      <c r="H2821" s="234">
        <v>566.56899999999996</v>
      </c>
      <c r="I2821" s="235"/>
      <c r="J2821" s="230"/>
      <c r="K2821" s="230"/>
      <c r="L2821" s="236"/>
      <c r="M2821" s="237"/>
      <c r="N2821" s="238"/>
      <c r="O2821" s="238"/>
      <c r="P2821" s="238"/>
      <c r="Q2821" s="238"/>
      <c r="R2821" s="238"/>
      <c r="S2821" s="238"/>
      <c r="T2821" s="239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0" t="s">
        <v>268</v>
      </c>
      <c r="AU2821" s="240" t="s">
        <v>93</v>
      </c>
      <c r="AV2821" s="13" t="s">
        <v>93</v>
      </c>
      <c r="AW2821" s="13" t="s">
        <v>34</v>
      </c>
      <c r="AX2821" s="13" t="s">
        <v>74</v>
      </c>
      <c r="AY2821" s="240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2762</v>
      </c>
      <c r="G2822" s="230"/>
      <c r="H2822" s="234">
        <v>-27.359000000000002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2763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2802</v>
      </c>
      <c r="G2824" s="230"/>
      <c r="H2824" s="234">
        <v>77.364000000000004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4" customFormat="1">
      <c r="A2825" s="14"/>
      <c r="B2825" s="246"/>
      <c r="C2825" s="247"/>
      <c r="D2825" s="231" t="s">
        <v>268</v>
      </c>
      <c r="E2825" s="248" t="s">
        <v>19</v>
      </c>
      <c r="F2825" s="249" t="s">
        <v>2765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268</v>
      </c>
      <c r="AU2825" s="255" t="s">
        <v>93</v>
      </c>
      <c r="AV2825" s="14" t="s">
        <v>82</v>
      </c>
      <c r="AW2825" s="14" t="s">
        <v>34</v>
      </c>
      <c r="AX2825" s="14" t="s">
        <v>74</v>
      </c>
      <c r="AY2825" s="255" t="s">
        <v>224</v>
      </c>
    </row>
    <row r="2826" s="13" customFormat="1">
      <c r="A2826" s="13"/>
      <c r="B2826" s="229"/>
      <c r="C2826" s="230"/>
      <c r="D2826" s="231" t="s">
        <v>268</v>
      </c>
      <c r="E2826" s="232" t="s">
        <v>19</v>
      </c>
      <c r="F2826" s="233" t="s">
        <v>2803</v>
      </c>
      <c r="G2826" s="230"/>
      <c r="H2826" s="234">
        <v>12.244999999999999</v>
      </c>
      <c r="I2826" s="235"/>
      <c r="J2826" s="230"/>
      <c r="K2826" s="230"/>
      <c r="L2826" s="236"/>
      <c r="M2826" s="237"/>
      <c r="N2826" s="238"/>
      <c r="O2826" s="238"/>
      <c r="P2826" s="238"/>
      <c r="Q2826" s="238"/>
      <c r="R2826" s="238"/>
      <c r="S2826" s="238"/>
      <c r="T2826" s="239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0" t="s">
        <v>268</v>
      </c>
      <c r="AU2826" s="240" t="s">
        <v>93</v>
      </c>
      <c r="AV2826" s="13" t="s">
        <v>93</v>
      </c>
      <c r="AW2826" s="13" t="s">
        <v>34</v>
      </c>
      <c r="AX2826" s="13" t="s">
        <v>74</v>
      </c>
      <c r="AY2826" s="240" t="s">
        <v>224</v>
      </c>
    </row>
    <row r="2827" s="15" customFormat="1">
      <c r="A2827" s="15"/>
      <c r="B2827" s="256"/>
      <c r="C2827" s="257"/>
      <c r="D2827" s="231" t="s">
        <v>268</v>
      </c>
      <c r="E2827" s="258" t="s">
        <v>19</v>
      </c>
      <c r="F2827" s="259" t="s">
        <v>300</v>
      </c>
      <c r="G2827" s="257"/>
      <c r="H2827" s="260">
        <v>628.81899999999996</v>
      </c>
      <c r="I2827" s="261"/>
      <c r="J2827" s="257"/>
      <c r="K2827" s="257"/>
      <c r="L2827" s="262"/>
      <c r="M2827" s="263"/>
      <c r="N2827" s="264"/>
      <c r="O2827" s="264"/>
      <c r="P2827" s="264"/>
      <c r="Q2827" s="264"/>
      <c r="R2827" s="264"/>
      <c r="S2827" s="264"/>
      <c r="T2827" s="265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66" t="s">
        <v>268</v>
      </c>
      <c r="AU2827" s="266" t="s">
        <v>93</v>
      </c>
      <c r="AV2827" s="15" t="s">
        <v>108</v>
      </c>
      <c r="AW2827" s="15" t="s">
        <v>34</v>
      </c>
      <c r="AX2827" s="15" t="s">
        <v>74</v>
      </c>
      <c r="AY2827" s="266" t="s">
        <v>224</v>
      </c>
    </row>
    <row r="2828" s="14" customFormat="1">
      <c r="A2828" s="14"/>
      <c r="B2828" s="246"/>
      <c r="C2828" s="247"/>
      <c r="D2828" s="231" t="s">
        <v>268</v>
      </c>
      <c r="E2828" s="248" t="s">
        <v>19</v>
      </c>
      <c r="F2828" s="249" t="s">
        <v>2845</v>
      </c>
      <c r="G2828" s="247"/>
      <c r="H2828" s="248" t="s">
        <v>19</v>
      </c>
      <c r="I2828" s="250"/>
      <c r="J2828" s="247"/>
      <c r="K2828" s="247"/>
      <c r="L2828" s="251"/>
      <c r="M2828" s="252"/>
      <c r="N2828" s="253"/>
      <c r="O2828" s="253"/>
      <c r="P2828" s="253"/>
      <c r="Q2828" s="253"/>
      <c r="R2828" s="253"/>
      <c r="S2828" s="253"/>
      <c r="T2828" s="25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T2828" s="255" t="s">
        <v>268</v>
      </c>
      <c r="AU2828" s="255" t="s">
        <v>93</v>
      </c>
      <c r="AV2828" s="14" t="s">
        <v>82</v>
      </c>
      <c r="AW2828" s="14" t="s">
        <v>34</v>
      </c>
      <c r="AX2828" s="14" t="s">
        <v>74</v>
      </c>
      <c r="AY2828" s="255" t="s">
        <v>224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2760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2846</v>
      </c>
      <c r="G2830" s="230"/>
      <c r="H2830" s="234">
        <v>68.001000000000005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2763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679</v>
      </c>
      <c r="G2832" s="230"/>
      <c r="H2832" s="234">
        <v>7.2300000000000004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4" customFormat="1">
      <c r="A2833" s="14"/>
      <c r="B2833" s="246"/>
      <c r="C2833" s="247"/>
      <c r="D2833" s="231" t="s">
        <v>268</v>
      </c>
      <c r="E2833" s="248" t="s">
        <v>19</v>
      </c>
      <c r="F2833" s="249" t="s">
        <v>2765</v>
      </c>
      <c r="G2833" s="247"/>
      <c r="H2833" s="248" t="s">
        <v>19</v>
      </c>
      <c r="I2833" s="250"/>
      <c r="J2833" s="247"/>
      <c r="K2833" s="247"/>
      <c r="L2833" s="251"/>
      <c r="M2833" s="252"/>
      <c r="N2833" s="253"/>
      <c r="O2833" s="253"/>
      <c r="P2833" s="253"/>
      <c r="Q2833" s="253"/>
      <c r="R2833" s="253"/>
      <c r="S2833" s="253"/>
      <c r="T2833" s="25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5" t="s">
        <v>268</v>
      </c>
      <c r="AU2833" s="255" t="s">
        <v>93</v>
      </c>
      <c r="AV2833" s="14" t="s">
        <v>82</v>
      </c>
      <c r="AW2833" s="14" t="s">
        <v>34</v>
      </c>
      <c r="AX2833" s="14" t="s">
        <v>74</v>
      </c>
      <c r="AY2833" s="255" t="s">
        <v>224</v>
      </c>
    </row>
    <row r="2834" s="13" customFormat="1">
      <c r="A2834" s="13"/>
      <c r="B2834" s="229"/>
      <c r="C2834" s="230"/>
      <c r="D2834" s="231" t="s">
        <v>268</v>
      </c>
      <c r="E2834" s="232" t="s">
        <v>19</v>
      </c>
      <c r="F2834" s="233" t="s">
        <v>2806</v>
      </c>
      <c r="G2834" s="230"/>
      <c r="H2834" s="234">
        <v>8.9100000000000001</v>
      </c>
      <c r="I2834" s="235"/>
      <c r="J2834" s="230"/>
      <c r="K2834" s="230"/>
      <c r="L2834" s="236"/>
      <c r="M2834" s="237"/>
      <c r="N2834" s="238"/>
      <c r="O2834" s="238"/>
      <c r="P2834" s="238"/>
      <c r="Q2834" s="238"/>
      <c r="R2834" s="238"/>
      <c r="S2834" s="238"/>
      <c r="T2834" s="23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0" t="s">
        <v>268</v>
      </c>
      <c r="AU2834" s="240" t="s">
        <v>93</v>
      </c>
      <c r="AV2834" s="13" t="s">
        <v>93</v>
      </c>
      <c r="AW2834" s="13" t="s">
        <v>34</v>
      </c>
      <c r="AX2834" s="13" t="s">
        <v>74</v>
      </c>
      <c r="AY2834" s="240" t="s">
        <v>224</v>
      </c>
    </row>
    <row r="2835" s="15" customFormat="1">
      <c r="A2835" s="15"/>
      <c r="B2835" s="256"/>
      <c r="C2835" s="257"/>
      <c r="D2835" s="231" t="s">
        <v>268</v>
      </c>
      <c r="E2835" s="258" t="s">
        <v>19</v>
      </c>
      <c r="F2835" s="259" t="s">
        <v>300</v>
      </c>
      <c r="G2835" s="257"/>
      <c r="H2835" s="260">
        <v>84.141000000000005</v>
      </c>
      <c r="I2835" s="261"/>
      <c r="J2835" s="257"/>
      <c r="K2835" s="257"/>
      <c r="L2835" s="262"/>
      <c r="M2835" s="263"/>
      <c r="N2835" s="264"/>
      <c r="O2835" s="264"/>
      <c r="P2835" s="264"/>
      <c r="Q2835" s="264"/>
      <c r="R2835" s="264"/>
      <c r="S2835" s="264"/>
      <c r="T2835" s="265"/>
      <c r="U2835" s="15"/>
      <c r="V2835" s="15"/>
      <c r="W2835" s="15"/>
      <c r="X2835" s="15"/>
      <c r="Y2835" s="15"/>
      <c r="Z2835" s="15"/>
      <c r="AA2835" s="15"/>
      <c r="AB2835" s="15"/>
      <c r="AC2835" s="15"/>
      <c r="AD2835" s="15"/>
      <c r="AE2835" s="15"/>
      <c r="AT2835" s="266" t="s">
        <v>268</v>
      </c>
      <c r="AU2835" s="266" t="s">
        <v>93</v>
      </c>
      <c r="AV2835" s="15" t="s">
        <v>108</v>
      </c>
      <c r="AW2835" s="15" t="s">
        <v>34</v>
      </c>
      <c r="AX2835" s="15" t="s">
        <v>74</v>
      </c>
      <c r="AY2835" s="266" t="s">
        <v>224</v>
      </c>
    </row>
    <row r="2836" s="14" customFormat="1">
      <c r="A2836" s="14"/>
      <c r="B2836" s="246"/>
      <c r="C2836" s="247"/>
      <c r="D2836" s="231" t="s">
        <v>268</v>
      </c>
      <c r="E2836" s="248" t="s">
        <v>19</v>
      </c>
      <c r="F2836" s="249" t="s">
        <v>1932</v>
      </c>
      <c r="G2836" s="247"/>
      <c r="H2836" s="248" t="s">
        <v>19</v>
      </c>
      <c r="I2836" s="250"/>
      <c r="J2836" s="247"/>
      <c r="K2836" s="247"/>
      <c r="L2836" s="251"/>
      <c r="M2836" s="252"/>
      <c r="N2836" s="253"/>
      <c r="O2836" s="253"/>
      <c r="P2836" s="253"/>
      <c r="Q2836" s="253"/>
      <c r="R2836" s="253"/>
      <c r="S2836" s="253"/>
      <c r="T2836" s="25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5" t="s">
        <v>268</v>
      </c>
      <c r="AU2836" s="255" t="s">
        <v>93</v>
      </c>
      <c r="AV2836" s="14" t="s">
        <v>82</v>
      </c>
      <c r="AW2836" s="14" t="s">
        <v>34</v>
      </c>
      <c r="AX2836" s="14" t="s">
        <v>74</v>
      </c>
      <c r="AY2836" s="255" t="s">
        <v>224</v>
      </c>
    </row>
    <row r="2837" s="14" customFormat="1">
      <c r="A2837" s="14"/>
      <c r="B2837" s="246"/>
      <c r="C2837" s="247"/>
      <c r="D2837" s="231" t="s">
        <v>268</v>
      </c>
      <c r="E2837" s="248" t="s">
        <v>19</v>
      </c>
      <c r="F2837" s="249" t="s">
        <v>2760</v>
      </c>
      <c r="G2837" s="247"/>
      <c r="H2837" s="248" t="s">
        <v>19</v>
      </c>
      <c r="I2837" s="250"/>
      <c r="J2837" s="247"/>
      <c r="K2837" s="247"/>
      <c r="L2837" s="251"/>
      <c r="M2837" s="252"/>
      <c r="N2837" s="253"/>
      <c r="O2837" s="253"/>
      <c r="P2837" s="253"/>
      <c r="Q2837" s="253"/>
      <c r="R2837" s="253"/>
      <c r="S2837" s="253"/>
      <c r="T2837" s="25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55" t="s">
        <v>268</v>
      </c>
      <c r="AU2837" s="255" t="s">
        <v>93</v>
      </c>
      <c r="AV2837" s="14" t="s">
        <v>82</v>
      </c>
      <c r="AW2837" s="14" t="s">
        <v>34</v>
      </c>
      <c r="AX2837" s="14" t="s">
        <v>74</v>
      </c>
      <c r="AY2837" s="255" t="s">
        <v>224</v>
      </c>
    </row>
    <row r="2838" s="13" customFormat="1">
      <c r="A2838" s="13"/>
      <c r="B2838" s="229"/>
      <c r="C2838" s="230"/>
      <c r="D2838" s="231" t="s">
        <v>268</v>
      </c>
      <c r="E2838" s="232" t="s">
        <v>19</v>
      </c>
      <c r="F2838" s="233" t="s">
        <v>2773</v>
      </c>
      <c r="G2838" s="230"/>
      <c r="H2838" s="234">
        <v>117.05500000000001</v>
      </c>
      <c r="I2838" s="235"/>
      <c r="J2838" s="230"/>
      <c r="K2838" s="230"/>
      <c r="L2838" s="236"/>
      <c r="M2838" s="237"/>
      <c r="N2838" s="238"/>
      <c r="O2838" s="238"/>
      <c r="P2838" s="238"/>
      <c r="Q2838" s="238"/>
      <c r="R2838" s="238"/>
      <c r="S2838" s="238"/>
      <c r="T2838" s="239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40" t="s">
        <v>268</v>
      </c>
      <c r="AU2838" s="240" t="s">
        <v>93</v>
      </c>
      <c r="AV2838" s="13" t="s">
        <v>93</v>
      </c>
      <c r="AW2838" s="13" t="s">
        <v>34</v>
      </c>
      <c r="AX2838" s="13" t="s">
        <v>74</v>
      </c>
      <c r="AY2838" s="240" t="s">
        <v>224</v>
      </c>
    </row>
    <row r="2839" s="13" customFormat="1">
      <c r="A2839" s="13"/>
      <c r="B2839" s="229"/>
      <c r="C2839" s="230"/>
      <c r="D2839" s="231" t="s">
        <v>268</v>
      </c>
      <c r="E2839" s="232" t="s">
        <v>19</v>
      </c>
      <c r="F2839" s="233" t="s">
        <v>2774</v>
      </c>
      <c r="G2839" s="230"/>
      <c r="H2839" s="234">
        <v>402.55700000000002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0" t="s">
        <v>268</v>
      </c>
      <c r="AU2839" s="240" t="s">
        <v>93</v>
      </c>
      <c r="AV2839" s="13" t="s">
        <v>93</v>
      </c>
      <c r="AW2839" s="13" t="s">
        <v>34</v>
      </c>
      <c r="AX2839" s="13" t="s">
        <v>74</v>
      </c>
      <c r="AY2839" s="240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2763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2807</v>
      </c>
      <c r="G2841" s="230"/>
      <c r="H2841" s="234">
        <v>65.700000000000003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4" customFormat="1">
      <c r="A2842" s="14"/>
      <c r="B2842" s="246"/>
      <c r="C2842" s="247"/>
      <c r="D2842" s="231" t="s">
        <v>268</v>
      </c>
      <c r="E2842" s="248" t="s">
        <v>19</v>
      </c>
      <c r="F2842" s="249" t="s">
        <v>2776</v>
      </c>
      <c r="G2842" s="247"/>
      <c r="H2842" s="248" t="s">
        <v>19</v>
      </c>
      <c r="I2842" s="250"/>
      <c r="J2842" s="247"/>
      <c r="K2842" s="247"/>
      <c r="L2842" s="251"/>
      <c r="M2842" s="252"/>
      <c r="N2842" s="253"/>
      <c r="O2842" s="253"/>
      <c r="P2842" s="253"/>
      <c r="Q2842" s="253"/>
      <c r="R2842" s="253"/>
      <c r="S2842" s="253"/>
      <c r="T2842" s="25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5" t="s">
        <v>268</v>
      </c>
      <c r="AU2842" s="255" t="s">
        <v>93</v>
      </c>
      <c r="AV2842" s="14" t="s">
        <v>82</v>
      </c>
      <c r="AW2842" s="14" t="s">
        <v>34</v>
      </c>
      <c r="AX2842" s="14" t="s">
        <v>74</v>
      </c>
      <c r="AY2842" s="255" t="s">
        <v>224</v>
      </c>
    </row>
    <row r="2843" s="13" customFormat="1">
      <c r="A2843" s="13"/>
      <c r="B2843" s="229"/>
      <c r="C2843" s="230"/>
      <c r="D2843" s="231" t="s">
        <v>268</v>
      </c>
      <c r="E2843" s="232" t="s">
        <v>19</v>
      </c>
      <c r="F2843" s="233" t="s">
        <v>2808</v>
      </c>
      <c r="G2843" s="230"/>
      <c r="H2843" s="234">
        <v>25.847999999999999</v>
      </c>
      <c r="I2843" s="235"/>
      <c r="J2843" s="230"/>
      <c r="K2843" s="230"/>
      <c r="L2843" s="236"/>
      <c r="M2843" s="237"/>
      <c r="N2843" s="238"/>
      <c r="O2843" s="238"/>
      <c r="P2843" s="238"/>
      <c r="Q2843" s="238"/>
      <c r="R2843" s="238"/>
      <c r="S2843" s="238"/>
      <c r="T2843" s="239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0" t="s">
        <v>268</v>
      </c>
      <c r="AU2843" s="240" t="s">
        <v>93</v>
      </c>
      <c r="AV2843" s="13" t="s">
        <v>93</v>
      </c>
      <c r="AW2843" s="13" t="s">
        <v>34</v>
      </c>
      <c r="AX2843" s="13" t="s">
        <v>74</v>
      </c>
      <c r="AY2843" s="240" t="s">
        <v>224</v>
      </c>
    </row>
    <row r="2844" s="15" customFormat="1">
      <c r="A2844" s="15"/>
      <c r="B2844" s="256"/>
      <c r="C2844" s="257"/>
      <c r="D2844" s="231" t="s">
        <v>268</v>
      </c>
      <c r="E2844" s="258" t="s">
        <v>19</v>
      </c>
      <c r="F2844" s="259" t="s">
        <v>300</v>
      </c>
      <c r="G2844" s="257"/>
      <c r="H2844" s="260">
        <v>611.15999999999997</v>
      </c>
      <c r="I2844" s="261"/>
      <c r="J2844" s="257"/>
      <c r="K2844" s="257"/>
      <c r="L2844" s="262"/>
      <c r="M2844" s="263"/>
      <c r="N2844" s="264"/>
      <c r="O2844" s="264"/>
      <c r="P2844" s="264"/>
      <c r="Q2844" s="264"/>
      <c r="R2844" s="264"/>
      <c r="S2844" s="264"/>
      <c r="T2844" s="265"/>
      <c r="U2844" s="15"/>
      <c r="V2844" s="15"/>
      <c r="W2844" s="15"/>
      <c r="X2844" s="15"/>
      <c r="Y2844" s="15"/>
      <c r="Z2844" s="15"/>
      <c r="AA2844" s="15"/>
      <c r="AB2844" s="15"/>
      <c r="AC2844" s="15"/>
      <c r="AD2844" s="15"/>
      <c r="AE2844" s="15"/>
      <c r="AT2844" s="266" t="s">
        <v>268</v>
      </c>
      <c r="AU2844" s="266" t="s">
        <v>93</v>
      </c>
      <c r="AV2844" s="15" t="s">
        <v>108</v>
      </c>
      <c r="AW2844" s="15" t="s">
        <v>34</v>
      </c>
      <c r="AX2844" s="15" t="s">
        <v>74</v>
      </c>
      <c r="AY2844" s="266" t="s">
        <v>224</v>
      </c>
    </row>
    <row r="2845" s="14" customFormat="1">
      <c r="A2845" s="14"/>
      <c r="B2845" s="246"/>
      <c r="C2845" s="247"/>
      <c r="D2845" s="231" t="s">
        <v>268</v>
      </c>
      <c r="E2845" s="248" t="s">
        <v>19</v>
      </c>
      <c r="F2845" s="249" t="s">
        <v>2778</v>
      </c>
      <c r="G2845" s="247"/>
      <c r="H2845" s="248" t="s">
        <v>19</v>
      </c>
      <c r="I2845" s="250"/>
      <c r="J2845" s="247"/>
      <c r="K2845" s="247"/>
      <c r="L2845" s="251"/>
      <c r="M2845" s="252"/>
      <c r="N2845" s="253"/>
      <c r="O2845" s="253"/>
      <c r="P2845" s="253"/>
      <c r="Q2845" s="253"/>
      <c r="R2845" s="253"/>
      <c r="S2845" s="253"/>
      <c r="T2845" s="25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5" t="s">
        <v>268</v>
      </c>
      <c r="AU2845" s="255" t="s">
        <v>93</v>
      </c>
      <c r="AV2845" s="14" t="s">
        <v>82</v>
      </c>
      <c r="AW2845" s="14" t="s">
        <v>34</v>
      </c>
      <c r="AX2845" s="14" t="s">
        <v>74</v>
      </c>
      <c r="AY2845" s="255" t="s">
        <v>224</v>
      </c>
    </row>
    <row r="2846" s="13" customFormat="1">
      <c r="A2846" s="13"/>
      <c r="B2846" s="229"/>
      <c r="C2846" s="230"/>
      <c r="D2846" s="231" t="s">
        <v>268</v>
      </c>
      <c r="E2846" s="232" t="s">
        <v>19</v>
      </c>
      <c r="F2846" s="233" t="s">
        <v>2779</v>
      </c>
      <c r="G2846" s="230"/>
      <c r="H2846" s="234">
        <v>20.800000000000001</v>
      </c>
      <c r="I2846" s="235"/>
      <c r="J2846" s="230"/>
      <c r="K2846" s="230"/>
      <c r="L2846" s="236"/>
      <c r="M2846" s="237"/>
      <c r="N2846" s="238"/>
      <c r="O2846" s="238"/>
      <c r="P2846" s="238"/>
      <c r="Q2846" s="238"/>
      <c r="R2846" s="238"/>
      <c r="S2846" s="238"/>
      <c r="T2846" s="239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40" t="s">
        <v>268</v>
      </c>
      <c r="AU2846" s="240" t="s">
        <v>93</v>
      </c>
      <c r="AV2846" s="13" t="s">
        <v>93</v>
      </c>
      <c r="AW2846" s="13" t="s">
        <v>34</v>
      </c>
      <c r="AX2846" s="13" t="s">
        <v>74</v>
      </c>
      <c r="AY2846" s="240" t="s">
        <v>224</v>
      </c>
    </row>
    <row r="2847" s="15" customFormat="1">
      <c r="A2847" s="15"/>
      <c r="B2847" s="256"/>
      <c r="C2847" s="257"/>
      <c r="D2847" s="231" t="s">
        <v>268</v>
      </c>
      <c r="E2847" s="258" t="s">
        <v>19</v>
      </c>
      <c r="F2847" s="259" t="s">
        <v>300</v>
      </c>
      <c r="G2847" s="257"/>
      <c r="H2847" s="260">
        <v>20.800000000000001</v>
      </c>
      <c r="I2847" s="261"/>
      <c r="J2847" s="257"/>
      <c r="K2847" s="257"/>
      <c r="L2847" s="262"/>
      <c r="M2847" s="263"/>
      <c r="N2847" s="264"/>
      <c r="O2847" s="264"/>
      <c r="P2847" s="264"/>
      <c r="Q2847" s="264"/>
      <c r="R2847" s="264"/>
      <c r="S2847" s="264"/>
      <c r="T2847" s="265"/>
      <c r="U2847" s="15"/>
      <c r="V2847" s="15"/>
      <c r="W2847" s="15"/>
      <c r="X2847" s="15"/>
      <c r="Y2847" s="15"/>
      <c r="Z2847" s="15"/>
      <c r="AA2847" s="15"/>
      <c r="AB2847" s="15"/>
      <c r="AC2847" s="15"/>
      <c r="AD2847" s="15"/>
      <c r="AE2847" s="15"/>
      <c r="AT2847" s="266" t="s">
        <v>268</v>
      </c>
      <c r="AU2847" s="266" t="s">
        <v>93</v>
      </c>
      <c r="AV2847" s="15" t="s">
        <v>108</v>
      </c>
      <c r="AW2847" s="15" t="s">
        <v>34</v>
      </c>
      <c r="AX2847" s="15" t="s">
        <v>74</v>
      </c>
      <c r="AY2847" s="266" t="s">
        <v>224</v>
      </c>
    </row>
    <row r="2848" s="14" customFormat="1">
      <c r="A2848" s="14"/>
      <c r="B2848" s="246"/>
      <c r="C2848" s="247"/>
      <c r="D2848" s="231" t="s">
        <v>268</v>
      </c>
      <c r="E2848" s="248" t="s">
        <v>19</v>
      </c>
      <c r="F2848" s="249" t="s">
        <v>1003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268</v>
      </c>
      <c r="AU2848" s="255" t="s">
        <v>93</v>
      </c>
      <c r="AV2848" s="14" t="s">
        <v>82</v>
      </c>
      <c r="AW2848" s="14" t="s">
        <v>34</v>
      </c>
      <c r="AX2848" s="14" t="s">
        <v>74</v>
      </c>
      <c r="AY2848" s="255" t="s">
        <v>224</v>
      </c>
    </row>
    <row r="2849" s="13" customFormat="1">
      <c r="A2849" s="13"/>
      <c r="B2849" s="229"/>
      <c r="C2849" s="230"/>
      <c r="D2849" s="231" t="s">
        <v>268</v>
      </c>
      <c r="E2849" s="232" t="s">
        <v>19</v>
      </c>
      <c r="F2849" s="233" t="s">
        <v>2814</v>
      </c>
      <c r="G2849" s="230"/>
      <c r="H2849" s="234">
        <v>32.494</v>
      </c>
      <c r="I2849" s="235"/>
      <c r="J2849" s="230"/>
      <c r="K2849" s="230"/>
      <c r="L2849" s="236"/>
      <c r="M2849" s="237"/>
      <c r="N2849" s="238"/>
      <c r="O2849" s="238"/>
      <c r="P2849" s="238"/>
      <c r="Q2849" s="238"/>
      <c r="R2849" s="238"/>
      <c r="S2849" s="238"/>
      <c r="T2849" s="239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40" t="s">
        <v>268</v>
      </c>
      <c r="AU2849" s="240" t="s">
        <v>93</v>
      </c>
      <c r="AV2849" s="13" t="s">
        <v>93</v>
      </c>
      <c r="AW2849" s="13" t="s">
        <v>34</v>
      </c>
      <c r="AX2849" s="13" t="s">
        <v>74</v>
      </c>
      <c r="AY2849" s="240" t="s">
        <v>224</v>
      </c>
    </row>
    <row r="2850" s="15" customFormat="1">
      <c r="A2850" s="15"/>
      <c r="B2850" s="256"/>
      <c r="C2850" s="257"/>
      <c r="D2850" s="231" t="s">
        <v>268</v>
      </c>
      <c r="E2850" s="258" t="s">
        <v>19</v>
      </c>
      <c r="F2850" s="259" t="s">
        <v>300</v>
      </c>
      <c r="G2850" s="257"/>
      <c r="H2850" s="260">
        <v>32.494</v>
      </c>
      <c r="I2850" s="261"/>
      <c r="J2850" s="257"/>
      <c r="K2850" s="257"/>
      <c r="L2850" s="262"/>
      <c r="M2850" s="263"/>
      <c r="N2850" s="264"/>
      <c r="O2850" s="264"/>
      <c r="P2850" s="264"/>
      <c r="Q2850" s="264"/>
      <c r="R2850" s="264"/>
      <c r="S2850" s="264"/>
      <c r="T2850" s="265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66" t="s">
        <v>268</v>
      </c>
      <c r="AU2850" s="266" t="s">
        <v>93</v>
      </c>
      <c r="AV2850" s="15" t="s">
        <v>108</v>
      </c>
      <c r="AW2850" s="15" t="s">
        <v>34</v>
      </c>
      <c r="AX2850" s="15" t="s">
        <v>74</v>
      </c>
      <c r="AY2850" s="266" t="s">
        <v>224</v>
      </c>
    </row>
    <row r="2851" s="16" customFormat="1">
      <c r="A2851" s="16"/>
      <c r="B2851" s="272"/>
      <c r="C2851" s="273"/>
      <c r="D2851" s="231" t="s">
        <v>268</v>
      </c>
      <c r="E2851" s="274" t="s">
        <v>19</v>
      </c>
      <c r="F2851" s="275" t="s">
        <v>351</v>
      </c>
      <c r="G2851" s="273"/>
      <c r="H2851" s="276">
        <v>1377.414</v>
      </c>
      <c r="I2851" s="277"/>
      <c r="J2851" s="273"/>
      <c r="K2851" s="273"/>
      <c r="L2851" s="278"/>
      <c r="M2851" s="279"/>
      <c r="N2851" s="280"/>
      <c r="O2851" s="280"/>
      <c r="P2851" s="280"/>
      <c r="Q2851" s="280"/>
      <c r="R2851" s="280"/>
      <c r="S2851" s="280"/>
      <c r="T2851" s="281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T2851" s="282" t="s">
        <v>268</v>
      </c>
      <c r="AU2851" s="282" t="s">
        <v>93</v>
      </c>
      <c r="AV2851" s="16" t="s">
        <v>231</v>
      </c>
      <c r="AW2851" s="16" t="s">
        <v>34</v>
      </c>
      <c r="AX2851" s="16" t="s">
        <v>82</v>
      </c>
      <c r="AY2851" s="282" t="s">
        <v>224</v>
      </c>
    </row>
    <row r="2852" s="2" customFormat="1" ht="24.15" customHeight="1">
      <c r="A2852" s="41"/>
      <c r="B2852" s="42"/>
      <c r="C2852" s="286" t="s">
        <v>2847</v>
      </c>
      <c r="D2852" s="286" t="s">
        <v>572</v>
      </c>
      <c r="E2852" s="287" t="s">
        <v>2836</v>
      </c>
      <c r="F2852" s="288" t="s">
        <v>2837</v>
      </c>
      <c r="G2852" s="289" t="s">
        <v>266</v>
      </c>
      <c r="H2852" s="290">
        <v>1584.0260000000001</v>
      </c>
      <c r="I2852" s="291"/>
      <c r="J2852" s="292">
        <f>ROUND(I2852*H2852,2)</f>
        <v>0</v>
      </c>
      <c r="K2852" s="288" t="s">
        <v>312</v>
      </c>
      <c r="L2852" s="293"/>
      <c r="M2852" s="294" t="s">
        <v>19</v>
      </c>
      <c r="N2852" s="295" t="s">
        <v>46</v>
      </c>
      <c r="O2852" s="87"/>
      <c r="P2852" s="225">
        <f>O2852*H2852</f>
        <v>0</v>
      </c>
      <c r="Q2852" s="225">
        <v>0.00029999999999999997</v>
      </c>
      <c r="R2852" s="225">
        <f>Q2852*H2852</f>
        <v>0.47520779999999996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643</v>
      </c>
      <c r="AT2852" s="227" t="s">
        <v>572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2848</v>
      </c>
    </row>
    <row r="2853" s="13" customFormat="1">
      <c r="A2853" s="13"/>
      <c r="B2853" s="229"/>
      <c r="C2853" s="230"/>
      <c r="D2853" s="231" t="s">
        <v>268</v>
      </c>
      <c r="E2853" s="232" t="s">
        <v>19</v>
      </c>
      <c r="F2853" s="233" t="s">
        <v>2849</v>
      </c>
      <c r="G2853" s="230"/>
      <c r="H2853" s="234">
        <v>1584.0260000000001</v>
      </c>
      <c r="I2853" s="235"/>
      <c r="J2853" s="230"/>
      <c r="K2853" s="230"/>
      <c r="L2853" s="236"/>
      <c r="M2853" s="237"/>
      <c r="N2853" s="238"/>
      <c r="O2853" s="238"/>
      <c r="P2853" s="238"/>
      <c r="Q2853" s="238"/>
      <c r="R2853" s="238"/>
      <c r="S2853" s="238"/>
      <c r="T2853" s="239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0" t="s">
        <v>268</v>
      </c>
      <c r="AU2853" s="240" t="s">
        <v>93</v>
      </c>
      <c r="AV2853" s="13" t="s">
        <v>93</v>
      </c>
      <c r="AW2853" s="13" t="s">
        <v>34</v>
      </c>
      <c r="AX2853" s="13" t="s">
        <v>82</v>
      </c>
      <c r="AY2853" s="240" t="s">
        <v>224</v>
      </c>
    </row>
    <row r="2854" s="2" customFormat="1" ht="55.5" customHeight="1">
      <c r="A2854" s="41"/>
      <c r="B2854" s="42"/>
      <c r="C2854" s="216" t="s">
        <v>2850</v>
      </c>
      <c r="D2854" s="216" t="s">
        <v>227</v>
      </c>
      <c r="E2854" s="217" t="s">
        <v>2851</v>
      </c>
      <c r="F2854" s="218" t="s">
        <v>2852</v>
      </c>
      <c r="G2854" s="219" t="s">
        <v>266</v>
      </c>
      <c r="H2854" s="220">
        <v>973.74099999999999</v>
      </c>
      <c r="I2854" s="221"/>
      <c r="J2854" s="222">
        <f>ROUND(I2854*H2854,2)</f>
        <v>0</v>
      </c>
      <c r="K2854" s="218" t="s">
        <v>312</v>
      </c>
      <c r="L2854" s="47"/>
      <c r="M2854" s="223" t="s">
        <v>19</v>
      </c>
      <c r="N2854" s="224" t="s">
        <v>46</v>
      </c>
      <c r="O2854" s="87"/>
      <c r="P2854" s="225">
        <f>O2854*H2854</f>
        <v>0</v>
      </c>
      <c r="Q2854" s="225">
        <v>0</v>
      </c>
      <c r="R2854" s="225">
        <f>Q2854*H2854</f>
        <v>0</v>
      </c>
      <c r="S2854" s="225">
        <v>0</v>
      </c>
      <c r="T2854" s="226">
        <f>S2854*H2854</f>
        <v>0</v>
      </c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R2854" s="227" t="s">
        <v>544</v>
      </c>
      <c r="AT2854" s="227" t="s">
        <v>227</v>
      </c>
      <c r="AU2854" s="227" t="s">
        <v>93</v>
      </c>
      <c r="AY2854" s="20" t="s">
        <v>224</v>
      </c>
      <c r="BE2854" s="228">
        <f>IF(N2854="základní",J2854,0)</f>
        <v>0</v>
      </c>
      <c r="BF2854" s="228">
        <f>IF(N2854="snížená",J2854,0)</f>
        <v>0</v>
      </c>
      <c r="BG2854" s="228">
        <f>IF(N2854="zákl. přenesená",J2854,0)</f>
        <v>0</v>
      </c>
      <c r="BH2854" s="228">
        <f>IF(N2854="sníž. přenesená",J2854,0)</f>
        <v>0</v>
      </c>
      <c r="BI2854" s="228">
        <f>IF(N2854="nulová",J2854,0)</f>
        <v>0</v>
      </c>
      <c r="BJ2854" s="20" t="s">
        <v>93</v>
      </c>
      <c r="BK2854" s="228">
        <f>ROUND(I2854*H2854,2)</f>
        <v>0</v>
      </c>
      <c r="BL2854" s="20" t="s">
        <v>544</v>
      </c>
      <c r="BM2854" s="227" t="s">
        <v>2853</v>
      </c>
    </row>
    <row r="2855" s="2" customFormat="1">
      <c r="A2855" s="41"/>
      <c r="B2855" s="42"/>
      <c r="C2855" s="43"/>
      <c r="D2855" s="267" t="s">
        <v>314</v>
      </c>
      <c r="E2855" s="43"/>
      <c r="F2855" s="268" t="s">
        <v>2854</v>
      </c>
      <c r="G2855" s="43"/>
      <c r="H2855" s="43"/>
      <c r="I2855" s="269"/>
      <c r="J2855" s="43"/>
      <c r="K2855" s="43"/>
      <c r="L2855" s="47"/>
      <c r="M2855" s="270"/>
      <c r="N2855" s="271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314</v>
      </c>
      <c r="AU2855" s="20" t="s">
        <v>93</v>
      </c>
    </row>
    <row r="2856" s="14" customFormat="1">
      <c r="A2856" s="14"/>
      <c r="B2856" s="246"/>
      <c r="C2856" s="247"/>
      <c r="D2856" s="231" t="s">
        <v>268</v>
      </c>
      <c r="E2856" s="248" t="s">
        <v>19</v>
      </c>
      <c r="F2856" s="249" t="s">
        <v>1926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268</v>
      </c>
      <c r="AU2856" s="255" t="s">
        <v>93</v>
      </c>
      <c r="AV2856" s="14" t="s">
        <v>82</v>
      </c>
      <c r="AW2856" s="14" t="s">
        <v>34</v>
      </c>
      <c r="AX2856" s="14" t="s">
        <v>74</v>
      </c>
      <c r="AY2856" s="255" t="s">
        <v>224</v>
      </c>
    </row>
    <row r="2857" s="14" customFormat="1">
      <c r="A2857" s="14"/>
      <c r="B2857" s="246"/>
      <c r="C2857" s="247"/>
      <c r="D2857" s="231" t="s">
        <v>268</v>
      </c>
      <c r="E2857" s="248" t="s">
        <v>19</v>
      </c>
      <c r="F2857" s="249" t="s">
        <v>2760</v>
      </c>
      <c r="G2857" s="247"/>
      <c r="H2857" s="248" t="s">
        <v>19</v>
      </c>
      <c r="I2857" s="250"/>
      <c r="J2857" s="247"/>
      <c r="K2857" s="247"/>
      <c r="L2857" s="251"/>
      <c r="M2857" s="252"/>
      <c r="N2857" s="253"/>
      <c r="O2857" s="253"/>
      <c r="P2857" s="253"/>
      <c r="Q2857" s="253"/>
      <c r="R2857" s="253"/>
      <c r="S2857" s="253"/>
      <c r="T2857" s="25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T2857" s="255" t="s">
        <v>268</v>
      </c>
      <c r="AU2857" s="255" t="s">
        <v>93</v>
      </c>
      <c r="AV2857" s="14" t="s">
        <v>82</v>
      </c>
      <c r="AW2857" s="14" t="s">
        <v>34</v>
      </c>
      <c r="AX2857" s="14" t="s">
        <v>74</v>
      </c>
      <c r="AY2857" s="255" t="s">
        <v>224</v>
      </c>
    </row>
    <row r="2858" s="13" customFormat="1">
      <c r="A2858" s="13"/>
      <c r="B2858" s="229"/>
      <c r="C2858" s="230"/>
      <c r="D2858" s="231" t="s">
        <v>268</v>
      </c>
      <c r="E2858" s="232" t="s">
        <v>19</v>
      </c>
      <c r="F2858" s="233" t="s">
        <v>2761</v>
      </c>
      <c r="G2858" s="230"/>
      <c r="H2858" s="234">
        <v>566.56899999999996</v>
      </c>
      <c r="I2858" s="235"/>
      <c r="J2858" s="230"/>
      <c r="K2858" s="230"/>
      <c r="L2858" s="236"/>
      <c r="M2858" s="237"/>
      <c r="N2858" s="238"/>
      <c r="O2858" s="238"/>
      <c r="P2858" s="238"/>
      <c r="Q2858" s="238"/>
      <c r="R2858" s="238"/>
      <c r="S2858" s="238"/>
      <c r="T2858" s="239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0" t="s">
        <v>268</v>
      </c>
      <c r="AU2858" s="240" t="s">
        <v>93</v>
      </c>
      <c r="AV2858" s="13" t="s">
        <v>93</v>
      </c>
      <c r="AW2858" s="13" t="s">
        <v>34</v>
      </c>
      <c r="AX2858" s="13" t="s">
        <v>74</v>
      </c>
      <c r="AY2858" s="240" t="s">
        <v>224</v>
      </c>
    </row>
    <row r="2859" s="13" customFormat="1">
      <c r="A2859" s="13"/>
      <c r="B2859" s="229"/>
      <c r="C2859" s="230"/>
      <c r="D2859" s="231" t="s">
        <v>268</v>
      </c>
      <c r="E2859" s="232" t="s">
        <v>19</v>
      </c>
      <c r="F2859" s="233" t="s">
        <v>2762</v>
      </c>
      <c r="G2859" s="230"/>
      <c r="H2859" s="234">
        <v>-27.359000000000002</v>
      </c>
      <c r="I2859" s="235"/>
      <c r="J2859" s="230"/>
      <c r="K2859" s="230"/>
      <c r="L2859" s="236"/>
      <c r="M2859" s="237"/>
      <c r="N2859" s="238"/>
      <c r="O2859" s="238"/>
      <c r="P2859" s="238"/>
      <c r="Q2859" s="238"/>
      <c r="R2859" s="238"/>
      <c r="S2859" s="238"/>
      <c r="T2859" s="23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0" t="s">
        <v>268</v>
      </c>
      <c r="AU2859" s="240" t="s">
        <v>93</v>
      </c>
      <c r="AV2859" s="13" t="s">
        <v>93</v>
      </c>
      <c r="AW2859" s="13" t="s">
        <v>34</v>
      </c>
      <c r="AX2859" s="13" t="s">
        <v>74</v>
      </c>
      <c r="AY2859" s="240" t="s">
        <v>224</v>
      </c>
    </row>
    <row r="2860" s="14" customFormat="1">
      <c r="A2860" s="14"/>
      <c r="B2860" s="246"/>
      <c r="C2860" s="247"/>
      <c r="D2860" s="231" t="s">
        <v>268</v>
      </c>
      <c r="E2860" s="248" t="s">
        <v>19</v>
      </c>
      <c r="F2860" s="249" t="s">
        <v>2845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268</v>
      </c>
      <c r="AU2860" s="255" t="s">
        <v>93</v>
      </c>
      <c r="AV2860" s="14" t="s">
        <v>82</v>
      </c>
      <c r="AW2860" s="14" t="s">
        <v>34</v>
      </c>
      <c r="AX2860" s="14" t="s">
        <v>74</v>
      </c>
      <c r="AY2860" s="255" t="s">
        <v>224</v>
      </c>
    </row>
    <row r="2861" s="13" customFormat="1">
      <c r="A2861" s="13"/>
      <c r="B2861" s="229"/>
      <c r="C2861" s="230"/>
      <c r="D2861" s="231" t="s">
        <v>268</v>
      </c>
      <c r="E2861" s="232" t="s">
        <v>19</v>
      </c>
      <c r="F2861" s="233" t="s">
        <v>2855</v>
      </c>
      <c r="G2861" s="230"/>
      <c r="H2861" s="234">
        <v>64.085999999999999</v>
      </c>
      <c r="I2861" s="235"/>
      <c r="J2861" s="230"/>
      <c r="K2861" s="230"/>
      <c r="L2861" s="236"/>
      <c r="M2861" s="237"/>
      <c r="N2861" s="238"/>
      <c r="O2861" s="238"/>
      <c r="P2861" s="238"/>
      <c r="Q2861" s="238"/>
      <c r="R2861" s="238"/>
      <c r="S2861" s="238"/>
      <c r="T2861" s="23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0" t="s">
        <v>268</v>
      </c>
      <c r="AU2861" s="240" t="s">
        <v>93</v>
      </c>
      <c r="AV2861" s="13" t="s">
        <v>93</v>
      </c>
      <c r="AW2861" s="13" t="s">
        <v>34</v>
      </c>
      <c r="AX2861" s="13" t="s">
        <v>74</v>
      </c>
      <c r="AY2861" s="240" t="s">
        <v>224</v>
      </c>
    </row>
    <row r="2862" s="14" customFormat="1">
      <c r="A2862" s="14"/>
      <c r="B2862" s="246"/>
      <c r="C2862" s="247"/>
      <c r="D2862" s="231" t="s">
        <v>268</v>
      </c>
      <c r="E2862" s="248" t="s">
        <v>19</v>
      </c>
      <c r="F2862" s="249" t="s">
        <v>2856</v>
      </c>
      <c r="G2862" s="247"/>
      <c r="H2862" s="248" t="s">
        <v>19</v>
      </c>
      <c r="I2862" s="250"/>
      <c r="J2862" s="247"/>
      <c r="K2862" s="247"/>
      <c r="L2862" s="251"/>
      <c r="M2862" s="252"/>
      <c r="N2862" s="253"/>
      <c r="O2862" s="253"/>
      <c r="P2862" s="253"/>
      <c r="Q2862" s="253"/>
      <c r="R2862" s="253"/>
      <c r="S2862" s="253"/>
      <c r="T2862" s="25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5" t="s">
        <v>268</v>
      </c>
      <c r="AU2862" s="255" t="s">
        <v>93</v>
      </c>
      <c r="AV2862" s="14" t="s">
        <v>82</v>
      </c>
      <c r="AW2862" s="14" t="s">
        <v>34</v>
      </c>
      <c r="AX2862" s="14" t="s">
        <v>74</v>
      </c>
      <c r="AY2862" s="255" t="s">
        <v>224</v>
      </c>
    </row>
    <row r="2863" s="13" customFormat="1">
      <c r="A2863" s="13"/>
      <c r="B2863" s="229"/>
      <c r="C2863" s="230"/>
      <c r="D2863" s="231" t="s">
        <v>268</v>
      </c>
      <c r="E2863" s="232" t="s">
        <v>19</v>
      </c>
      <c r="F2863" s="233" t="s">
        <v>2857</v>
      </c>
      <c r="G2863" s="230"/>
      <c r="H2863" s="234">
        <v>405.49099999999999</v>
      </c>
      <c r="I2863" s="235"/>
      <c r="J2863" s="230"/>
      <c r="K2863" s="230"/>
      <c r="L2863" s="236"/>
      <c r="M2863" s="237"/>
      <c r="N2863" s="238"/>
      <c r="O2863" s="238"/>
      <c r="P2863" s="238"/>
      <c r="Q2863" s="238"/>
      <c r="R2863" s="238"/>
      <c r="S2863" s="238"/>
      <c r="T2863" s="239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0" t="s">
        <v>268</v>
      </c>
      <c r="AU2863" s="240" t="s">
        <v>93</v>
      </c>
      <c r="AV2863" s="13" t="s">
        <v>93</v>
      </c>
      <c r="AW2863" s="13" t="s">
        <v>34</v>
      </c>
      <c r="AX2863" s="13" t="s">
        <v>74</v>
      </c>
      <c r="AY2863" s="240" t="s">
        <v>224</v>
      </c>
    </row>
    <row r="2864" s="13" customFormat="1">
      <c r="A2864" s="13"/>
      <c r="B2864" s="229"/>
      <c r="C2864" s="230"/>
      <c r="D2864" s="231" t="s">
        <v>268</v>
      </c>
      <c r="E2864" s="232" t="s">
        <v>19</v>
      </c>
      <c r="F2864" s="233" t="s">
        <v>2858</v>
      </c>
      <c r="G2864" s="230"/>
      <c r="H2864" s="234">
        <v>-35.045999999999999</v>
      </c>
      <c r="I2864" s="235"/>
      <c r="J2864" s="230"/>
      <c r="K2864" s="230"/>
      <c r="L2864" s="236"/>
      <c r="M2864" s="237"/>
      <c r="N2864" s="238"/>
      <c r="O2864" s="238"/>
      <c r="P2864" s="238"/>
      <c r="Q2864" s="238"/>
      <c r="R2864" s="238"/>
      <c r="S2864" s="238"/>
      <c r="T2864" s="239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0" t="s">
        <v>268</v>
      </c>
      <c r="AU2864" s="240" t="s">
        <v>93</v>
      </c>
      <c r="AV2864" s="13" t="s">
        <v>93</v>
      </c>
      <c r="AW2864" s="13" t="s">
        <v>34</v>
      </c>
      <c r="AX2864" s="13" t="s">
        <v>74</v>
      </c>
      <c r="AY2864" s="240" t="s">
        <v>224</v>
      </c>
    </row>
    <row r="2865" s="16" customFormat="1">
      <c r="A2865" s="16"/>
      <c r="B2865" s="272"/>
      <c r="C2865" s="273"/>
      <c r="D2865" s="231" t="s">
        <v>268</v>
      </c>
      <c r="E2865" s="274" t="s">
        <v>19</v>
      </c>
      <c r="F2865" s="275" t="s">
        <v>351</v>
      </c>
      <c r="G2865" s="273"/>
      <c r="H2865" s="276">
        <v>973.74099999999999</v>
      </c>
      <c r="I2865" s="277"/>
      <c r="J2865" s="273"/>
      <c r="K2865" s="273"/>
      <c r="L2865" s="278"/>
      <c r="M2865" s="279"/>
      <c r="N2865" s="280"/>
      <c r="O2865" s="280"/>
      <c r="P2865" s="280"/>
      <c r="Q2865" s="280"/>
      <c r="R2865" s="280"/>
      <c r="S2865" s="280"/>
      <c r="T2865" s="281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T2865" s="282" t="s">
        <v>268</v>
      </c>
      <c r="AU2865" s="282" t="s">
        <v>93</v>
      </c>
      <c r="AV2865" s="16" t="s">
        <v>231</v>
      </c>
      <c r="AW2865" s="16" t="s">
        <v>34</v>
      </c>
      <c r="AX2865" s="16" t="s">
        <v>82</v>
      </c>
      <c r="AY2865" s="282" t="s">
        <v>224</v>
      </c>
    </row>
    <row r="2866" s="2" customFormat="1" ht="24.15" customHeight="1">
      <c r="A2866" s="41"/>
      <c r="B2866" s="42"/>
      <c r="C2866" s="286" t="s">
        <v>2859</v>
      </c>
      <c r="D2866" s="286" t="s">
        <v>572</v>
      </c>
      <c r="E2866" s="287" t="s">
        <v>2860</v>
      </c>
      <c r="F2866" s="288" t="s">
        <v>2861</v>
      </c>
      <c r="G2866" s="289" t="s">
        <v>266</v>
      </c>
      <c r="H2866" s="290">
        <v>1119.8019999999999</v>
      </c>
      <c r="I2866" s="291"/>
      <c r="J2866" s="292">
        <f>ROUND(I2866*H2866,2)</f>
        <v>0</v>
      </c>
      <c r="K2866" s="288" t="s">
        <v>312</v>
      </c>
      <c r="L2866" s="293"/>
      <c r="M2866" s="294" t="s">
        <v>19</v>
      </c>
      <c r="N2866" s="295" t="s">
        <v>46</v>
      </c>
      <c r="O2866" s="87"/>
      <c r="P2866" s="225">
        <f>O2866*H2866</f>
        <v>0</v>
      </c>
      <c r="Q2866" s="225">
        <v>0.00012999999999999999</v>
      </c>
      <c r="R2866" s="225">
        <f>Q2866*H2866</f>
        <v>0.14557425999999998</v>
      </c>
      <c r="S2866" s="225">
        <v>0</v>
      </c>
      <c r="T2866" s="226">
        <f>S2866*H2866</f>
        <v>0</v>
      </c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R2866" s="227" t="s">
        <v>643</v>
      </c>
      <c r="AT2866" s="227" t="s">
        <v>572</v>
      </c>
      <c r="AU2866" s="227" t="s">
        <v>93</v>
      </c>
      <c r="AY2866" s="20" t="s">
        <v>224</v>
      </c>
      <c r="BE2866" s="228">
        <f>IF(N2866="základní",J2866,0)</f>
        <v>0</v>
      </c>
      <c r="BF2866" s="228">
        <f>IF(N2866="snížená",J2866,0)</f>
        <v>0</v>
      </c>
      <c r="BG2866" s="228">
        <f>IF(N2866="zákl. přenesená",J2866,0)</f>
        <v>0</v>
      </c>
      <c r="BH2866" s="228">
        <f>IF(N2866="sníž. přenesená",J2866,0)</f>
        <v>0</v>
      </c>
      <c r="BI2866" s="228">
        <f>IF(N2866="nulová",J2866,0)</f>
        <v>0</v>
      </c>
      <c r="BJ2866" s="20" t="s">
        <v>93</v>
      </c>
      <c r="BK2866" s="228">
        <f>ROUND(I2866*H2866,2)</f>
        <v>0</v>
      </c>
      <c r="BL2866" s="20" t="s">
        <v>544</v>
      </c>
      <c r="BM2866" s="227" t="s">
        <v>2862</v>
      </c>
    </row>
    <row r="2867" s="14" customFormat="1">
      <c r="A2867" s="14"/>
      <c r="B2867" s="246"/>
      <c r="C2867" s="247"/>
      <c r="D2867" s="231" t="s">
        <v>268</v>
      </c>
      <c r="E2867" s="248" t="s">
        <v>19</v>
      </c>
      <c r="F2867" s="249" t="s">
        <v>2863</v>
      </c>
      <c r="G2867" s="247"/>
      <c r="H2867" s="248" t="s">
        <v>19</v>
      </c>
      <c r="I2867" s="250"/>
      <c r="J2867" s="247"/>
      <c r="K2867" s="247"/>
      <c r="L2867" s="251"/>
      <c r="M2867" s="252"/>
      <c r="N2867" s="253"/>
      <c r="O2867" s="253"/>
      <c r="P2867" s="253"/>
      <c r="Q2867" s="253"/>
      <c r="R2867" s="253"/>
      <c r="S2867" s="253"/>
      <c r="T2867" s="25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T2867" s="255" t="s">
        <v>268</v>
      </c>
      <c r="AU2867" s="255" t="s">
        <v>93</v>
      </c>
      <c r="AV2867" s="14" t="s">
        <v>82</v>
      </c>
      <c r="AW2867" s="14" t="s">
        <v>34</v>
      </c>
      <c r="AX2867" s="14" t="s">
        <v>74</v>
      </c>
      <c r="AY2867" s="255" t="s">
        <v>224</v>
      </c>
    </row>
    <row r="2868" s="13" customFormat="1">
      <c r="A2868" s="13"/>
      <c r="B2868" s="229"/>
      <c r="C2868" s="230"/>
      <c r="D2868" s="231" t="s">
        <v>268</v>
      </c>
      <c r="E2868" s="232" t="s">
        <v>19</v>
      </c>
      <c r="F2868" s="233" t="s">
        <v>2864</v>
      </c>
      <c r="G2868" s="230"/>
      <c r="H2868" s="234">
        <v>1119.8019999999999</v>
      </c>
      <c r="I2868" s="235"/>
      <c r="J2868" s="230"/>
      <c r="K2868" s="230"/>
      <c r="L2868" s="236"/>
      <c r="M2868" s="237"/>
      <c r="N2868" s="238"/>
      <c r="O2868" s="238"/>
      <c r="P2868" s="238"/>
      <c r="Q2868" s="238"/>
      <c r="R2868" s="238"/>
      <c r="S2868" s="238"/>
      <c r="T2868" s="23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40" t="s">
        <v>268</v>
      </c>
      <c r="AU2868" s="240" t="s">
        <v>93</v>
      </c>
      <c r="AV2868" s="13" t="s">
        <v>93</v>
      </c>
      <c r="AW2868" s="13" t="s">
        <v>34</v>
      </c>
      <c r="AX2868" s="13" t="s">
        <v>82</v>
      </c>
      <c r="AY2868" s="240" t="s">
        <v>224</v>
      </c>
    </row>
    <row r="2869" s="2" customFormat="1" ht="33" customHeight="1">
      <c r="A2869" s="41"/>
      <c r="B2869" s="42"/>
      <c r="C2869" s="216" t="s">
        <v>2865</v>
      </c>
      <c r="D2869" s="216" t="s">
        <v>227</v>
      </c>
      <c r="E2869" s="217" t="s">
        <v>2866</v>
      </c>
      <c r="F2869" s="218" t="s">
        <v>2867</v>
      </c>
      <c r="G2869" s="219" t="s">
        <v>266</v>
      </c>
      <c r="H2869" s="220">
        <v>539.21000000000004</v>
      </c>
      <c r="I2869" s="221"/>
      <c r="J2869" s="222">
        <f>ROUND(I2869*H2869,2)</f>
        <v>0</v>
      </c>
      <c r="K2869" s="218" t="s">
        <v>312</v>
      </c>
      <c r="L2869" s="47"/>
      <c r="M2869" s="223" t="s">
        <v>19</v>
      </c>
      <c r="N2869" s="224" t="s">
        <v>46</v>
      </c>
      <c r="O2869" s="87"/>
      <c r="P2869" s="225">
        <f>O2869*H2869</f>
        <v>0</v>
      </c>
      <c r="Q2869" s="225">
        <v>0</v>
      </c>
      <c r="R2869" s="225">
        <f>Q2869*H2869</f>
        <v>0</v>
      </c>
      <c r="S2869" s="225">
        <v>0</v>
      </c>
      <c r="T2869" s="226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27" t="s">
        <v>544</v>
      </c>
      <c r="AT2869" s="227" t="s">
        <v>227</v>
      </c>
      <c r="AU2869" s="227" t="s">
        <v>93</v>
      </c>
      <c r="AY2869" s="20" t="s">
        <v>224</v>
      </c>
      <c r="BE2869" s="228">
        <f>IF(N2869="základní",J2869,0)</f>
        <v>0</v>
      </c>
      <c r="BF2869" s="228">
        <f>IF(N2869="snížená",J2869,0)</f>
        <v>0</v>
      </c>
      <c r="BG2869" s="228">
        <f>IF(N2869="zákl. přenesená",J2869,0)</f>
        <v>0</v>
      </c>
      <c r="BH2869" s="228">
        <f>IF(N2869="sníž. přenesená",J2869,0)</f>
        <v>0</v>
      </c>
      <c r="BI2869" s="228">
        <f>IF(N2869="nulová",J2869,0)</f>
        <v>0</v>
      </c>
      <c r="BJ2869" s="20" t="s">
        <v>93</v>
      </c>
      <c r="BK2869" s="228">
        <f>ROUND(I2869*H2869,2)</f>
        <v>0</v>
      </c>
      <c r="BL2869" s="20" t="s">
        <v>544</v>
      </c>
      <c r="BM2869" s="227" t="s">
        <v>2868</v>
      </c>
    </row>
    <row r="2870" s="2" customFormat="1">
      <c r="A2870" s="41"/>
      <c r="B2870" s="42"/>
      <c r="C2870" s="43"/>
      <c r="D2870" s="267" t="s">
        <v>314</v>
      </c>
      <c r="E2870" s="43"/>
      <c r="F2870" s="268" t="s">
        <v>2869</v>
      </c>
      <c r="G2870" s="43"/>
      <c r="H2870" s="43"/>
      <c r="I2870" s="269"/>
      <c r="J2870" s="43"/>
      <c r="K2870" s="43"/>
      <c r="L2870" s="47"/>
      <c r="M2870" s="270"/>
      <c r="N2870" s="271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314</v>
      </c>
      <c r="AU2870" s="20" t="s">
        <v>93</v>
      </c>
    </row>
    <row r="2871" s="14" customFormat="1">
      <c r="A2871" s="14"/>
      <c r="B2871" s="246"/>
      <c r="C2871" s="247"/>
      <c r="D2871" s="231" t="s">
        <v>268</v>
      </c>
      <c r="E2871" s="248" t="s">
        <v>19</v>
      </c>
      <c r="F2871" s="249" t="s">
        <v>1926</v>
      </c>
      <c r="G2871" s="247"/>
      <c r="H2871" s="248" t="s">
        <v>19</v>
      </c>
      <c r="I2871" s="250"/>
      <c r="J2871" s="247"/>
      <c r="K2871" s="247"/>
      <c r="L2871" s="251"/>
      <c r="M2871" s="252"/>
      <c r="N2871" s="253"/>
      <c r="O2871" s="253"/>
      <c r="P2871" s="253"/>
      <c r="Q2871" s="253"/>
      <c r="R2871" s="253"/>
      <c r="S2871" s="253"/>
      <c r="T2871" s="25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5" t="s">
        <v>268</v>
      </c>
      <c r="AU2871" s="255" t="s">
        <v>93</v>
      </c>
      <c r="AV2871" s="14" t="s">
        <v>82</v>
      </c>
      <c r="AW2871" s="14" t="s">
        <v>34</v>
      </c>
      <c r="AX2871" s="14" t="s">
        <v>74</v>
      </c>
      <c r="AY2871" s="255" t="s">
        <v>224</v>
      </c>
    </row>
    <row r="2872" s="14" customFormat="1">
      <c r="A2872" s="14"/>
      <c r="B2872" s="246"/>
      <c r="C2872" s="247"/>
      <c r="D2872" s="231" t="s">
        <v>268</v>
      </c>
      <c r="E2872" s="248" t="s">
        <v>19</v>
      </c>
      <c r="F2872" s="249" t="s">
        <v>2760</v>
      </c>
      <c r="G2872" s="247"/>
      <c r="H2872" s="248" t="s">
        <v>19</v>
      </c>
      <c r="I2872" s="250"/>
      <c r="J2872" s="247"/>
      <c r="K2872" s="247"/>
      <c r="L2872" s="251"/>
      <c r="M2872" s="252"/>
      <c r="N2872" s="253"/>
      <c r="O2872" s="253"/>
      <c r="P2872" s="253"/>
      <c r="Q2872" s="253"/>
      <c r="R2872" s="253"/>
      <c r="S2872" s="253"/>
      <c r="T2872" s="25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T2872" s="255" t="s">
        <v>268</v>
      </c>
      <c r="AU2872" s="255" t="s">
        <v>93</v>
      </c>
      <c r="AV2872" s="14" t="s">
        <v>82</v>
      </c>
      <c r="AW2872" s="14" t="s">
        <v>34</v>
      </c>
      <c r="AX2872" s="14" t="s">
        <v>74</v>
      </c>
      <c r="AY2872" s="255" t="s">
        <v>224</v>
      </c>
    </row>
    <row r="2873" s="13" customFormat="1">
      <c r="A2873" s="13"/>
      <c r="B2873" s="229"/>
      <c r="C2873" s="230"/>
      <c r="D2873" s="231" t="s">
        <v>268</v>
      </c>
      <c r="E2873" s="232" t="s">
        <v>19</v>
      </c>
      <c r="F2873" s="233" t="s">
        <v>2761</v>
      </c>
      <c r="G2873" s="230"/>
      <c r="H2873" s="234">
        <v>566.56899999999996</v>
      </c>
      <c r="I2873" s="235"/>
      <c r="J2873" s="230"/>
      <c r="K2873" s="230"/>
      <c r="L2873" s="236"/>
      <c r="M2873" s="237"/>
      <c r="N2873" s="238"/>
      <c r="O2873" s="238"/>
      <c r="P2873" s="238"/>
      <c r="Q2873" s="238"/>
      <c r="R2873" s="238"/>
      <c r="S2873" s="238"/>
      <c r="T2873" s="239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0" t="s">
        <v>268</v>
      </c>
      <c r="AU2873" s="240" t="s">
        <v>93</v>
      </c>
      <c r="AV2873" s="13" t="s">
        <v>93</v>
      </c>
      <c r="AW2873" s="13" t="s">
        <v>34</v>
      </c>
      <c r="AX2873" s="13" t="s">
        <v>74</v>
      </c>
      <c r="AY2873" s="240" t="s">
        <v>224</v>
      </c>
    </row>
    <row r="2874" s="13" customFormat="1">
      <c r="A2874" s="13"/>
      <c r="B2874" s="229"/>
      <c r="C2874" s="230"/>
      <c r="D2874" s="231" t="s">
        <v>268</v>
      </c>
      <c r="E2874" s="232" t="s">
        <v>19</v>
      </c>
      <c r="F2874" s="233" t="s">
        <v>2762</v>
      </c>
      <c r="G2874" s="230"/>
      <c r="H2874" s="234">
        <v>-27.359000000000002</v>
      </c>
      <c r="I2874" s="235"/>
      <c r="J2874" s="230"/>
      <c r="K2874" s="230"/>
      <c r="L2874" s="236"/>
      <c r="M2874" s="237"/>
      <c r="N2874" s="238"/>
      <c r="O2874" s="238"/>
      <c r="P2874" s="238"/>
      <c r="Q2874" s="238"/>
      <c r="R2874" s="238"/>
      <c r="S2874" s="238"/>
      <c r="T2874" s="23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0" t="s">
        <v>268</v>
      </c>
      <c r="AU2874" s="240" t="s">
        <v>93</v>
      </c>
      <c r="AV2874" s="13" t="s">
        <v>93</v>
      </c>
      <c r="AW2874" s="13" t="s">
        <v>34</v>
      </c>
      <c r="AX2874" s="13" t="s">
        <v>74</v>
      </c>
      <c r="AY2874" s="240" t="s">
        <v>224</v>
      </c>
    </row>
    <row r="2875" s="16" customFormat="1">
      <c r="A2875" s="16"/>
      <c r="B2875" s="272"/>
      <c r="C2875" s="273"/>
      <c r="D2875" s="231" t="s">
        <v>268</v>
      </c>
      <c r="E2875" s="274" t="s">
        <v>19</v>
      </c>
      <c r="F2875" s="275" t="s">
        <v>351</v>
      </c>
      <c r="G2875" s="273"/>
      <c r="H2875" s="276">
        <v>539.21000000000004</v>
      </c>
      <c r="I2875" s="277"/>
      <c r="J2875" s="273"/>
      <c r="K2875" s="273"/>
      <c r="L2875" s="278"/>
      <c r="M2875" s="279"/>
      <c r="N2875" s="280"/>
      <c r="O2875" s="280"/>
      <c r="P2875" s="280"/>
      <c r="Q2875" s="280"/>
      <c r="R2875" s="280"/>
      <c r="S2875" s="280"/>
      <c r="T2875" s="281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T2875" s="282" t="s">
        <v>268</v>
      </c>
      <c r="AU2875" s="282" t="s">
        <v>93</v>
      </c>
      <c r="AV2875" s="16" t="s">
        <v>231</v>
      </c>
      <c r="AW2875" s="16" t="s">
        <v>34</v>
      </c>
      <c r="AX2875" s="16" t="s">
        <v>82</v>
      </c>
      <c r="AY2875" s="282" t="s">
        <v>224</v>
      </c>
    </row>
    <row r="2876" s="2" customFormat="1" ht="24.15" customHeight="1">
      <c r="A2876" s="41"/>
      <c r="B2876" s="42"/>
      <c r="C2876" s="286" t="s">
        <v>2870</v>
      </c>
      <c r="D2876" s="286" t="s">
        <v>572</v>
      </c>
      <c r="E2876" s="287" t="s">
        <v>2871</v>
      </c>
      <c r="F2876" s="288" t="s">
        <v>2872</v>
      </c>
      <c r="G2876" s="289" t="s">
        <v>266</v>
      </c>
      <c r="H2876" s="290">
        <v>566.17100000000005</v>
      </c>
      <c r="I2876" s="291"/>
      <c r="J2876" s="292">
        <f>ROUND(I2876*H2876,2)</f>
        <v>0</v>
      </c>
      <c r="K2876" s="288" t="s">
        <v>312</v>
      </c>
      <c r="L2876" s="293"/>
      <c r="M2876" s="294" t="s">
        <v>19</v>
      </c>
      <c r="N2876" s="295" t="s">
        <v>46</v>
      </c>
      <c r="O2876" s="87"/>
      <c r="P2876" s="225">
        <f>O2876*H2876</f>
        <v>0</v>
      </c>
      <c r="Q2876" s="225">
        <v>0.0040000000000000001</v>
      </c>
      <c r="R2876" s="225">
        <f>Q2876*H2876</f>
        <v>2.2646840000000004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643</v>
      </c>
      <c r="AT2876" s="227" t="s">
        <v>572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2873</v>
      </c>
    </row>
    <row r="2877" s="13" customFormat="1">
      <c r="A2877" s="13"/>
      <c r="B2877" s="229"/>
      <c r="C2877" s="230"/>
      <c r="D2877" s="231" t="s">
        <v>268</v>
      </c>
      <c r="E2877" s="232" t="s">
        <v>19</v>
      </c>
      <c r="F2877" s="233" t="s">
        <v>2874</v>
      </c>
      <c r="G2877" s="230"/>
      <c r="H2877" s="234">
        <v>566.17100000000005</v>
      </c>
      <c r="I2877" s="235"/>
      <c r="J2877" s="230"/>
      <c r="K2877" s="230"/>
      <c r="L2877" s="236"/>
      <c r="M2877" s="237"/>
      <c r="N2877" s="238"/>
      <c r="O2877" s="238"/>
      <c r="P2877" s="238"/>
      <c r="Q2877" s="238"/>
      <c r="R2877" s="238"/>
      <c r="S2877" s="238"/>
      <c r="T2877" s="23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0" t="s">
        <v>268</v>
      </c>
      <c r="AU2877" s="240" t="s">
        <v>93</v>
      </c>
      <c r="AV2877" s="13" t="s">
        <v>93</v>
      </c>
      <c r="AW2877" s="13" t="s">
        <v>34</v>
      </c>
      <c r="AX2877" s="13" t="s">
        <v>82</v>
      </c>
      <c r="AY2877" s="240" t="s">
        <v>224</v>
      </c>
    </row>
    <row r="2878" s="2" customFormat="1" ht="37.8" customHeight="1">
      <c r="A2878" s="41"/>
      <c r="B2878" s="42"/>
      <c r="C2878" s="216" t="s">
        <v>2875</v>
      </c>
      <c r="D2878" s="216" t="s">
        <v>227</v>
      </c>
      <c r="E2878" s="217" t="s">
        <v>2876</v>
      </c>
      <c r="F2878" s="218" t="s">
        <v>2877</v>
      </c>
      <c r="G2878" s="219" t="s">
        <v>266</v>
      </c>
      <c r="H2878" s="220">
        <v>1006.235</v>
      </c>
      <c r="I2878" s="221"/>
      <c r="J2878" s="222">
        <f>ROUND(I2878*H2878,2)</f>
        <v>0</v>
      </c>
      <c r="K2878" s="218" t="s">
        <v>312</v>
      </c>
      <c r="L2878" s="47"/>
      <c r="M2878" s="223" t="s">
        <v>19</v>
      </c>
      <c r="N2878" s="224" t="s">
        <v>46</v>
      </c>
      <c r="O2878" s="87"/>
      <c r="P2878" s="225">
        <f>O2878*H2878</f>
        <v>0</v>
      </c>
      <c r="Q2878" s="225">
        <v>0</v>
      </c>
      <c r="R2878" s="225">
        <f>Q2878*H2878</f>
        <v>0</v>
      </c>
      <c r="S2878" s="225">
        <v>0</v>
      </c>
      <c r="T2878" s="226">
        <f>S2878*H2878</f>
        <v>0</v>
      </c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R2878" s="227" t="s">
        <v>544</v>
      </c>
      <c r="AT2878" s="227" t="s">
        <v>227</v>
      </c>
      <c r="AU2878" s="227" t="s">
        <v>93</v>
      </c>
      <c r="AY2878" s="20" t="s">
        <v>224</v>
      </c>
      <c r="BE2878" s="228">
        <f>IF(N2878="základní",J2878,0)</f>
        <v>0</v>
      </c>
      <c r="BF2878" s="228">
        <f>IF(N2878="snížená",J2878,0)</f>
        <v>0</v>
      </c>
      <c r="BG2878" s="228">
        <f>IF(N2878="zákl. přenesená",J2878,0)</f>
        <v>0</v>
      </c>
      <c r="BH2878" s="228">
        <f>IF(N2878="sníž. přenesená",J2878,0)</f>
        <v>0</v>
      </c>
      <c r="BI2878" s="228">
        <f>IF(N2878="nulová",J2878,0)</f>
        <v>0</v>
      </c>
      <c r="BJ2878" s="20" t="s">
        <v>93</v>
      </c>
      <c r="BK2878" s="228">
        <f>ROUND(I2878*H2878,2)</f>
        <v>0</v>
      </c>
      <c r="BL2878" s="20" t="s">
        <v>544</v>
      </c>
      <c r="BM2878" s="227" t="s">
        <v>2878</v>
      </c>
    </row>
    <row r="2879" s="2" customFormat="1">
      <c r="A2879" s="41"/>
      <c r="B2879" s="42"/>
      <c r="C2879" s="43"/>
      <c r="D2879" s="267" t="s">
        <v>314</v>
      </c>
      <c r="E2879" s="43"/>
      <c r="F2879" s="268" t="s">
        <v>2879</v>
      </c>
      <c r="G2879" s="43"/>
      <c r="H2879" s="43"/>
      <c r="I2879" s="269"/>
      <c r="J2879" s="43"/>
      <c r="K2879" s="43"/>
      <c r="L2879" s="47"/>
      <c r="M2879" s="270"/>
      <c r="N2879" s="271"/>
      <c r="O2879" s="87"/>
      <c r="P2879" s="87"/>
      <c r="Q2879" s="87"/>
      <c r="R2879" s="87"/>
      <c r="S2879" s="87"/>
      <c r="T2879" s="88"/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T2879" s="20" t="s">
        <v>314</v>
      </c>
      <c r="AU2879" s="20" t="s">
        <v>93</v>
      </c>
    </row>
    <row r="2880" s="14" customFormat="1">
      <c r="A2880" s="14"/>
      <c r="B2880" s="246"/>
      <c r="C2880" s="247"/>
      <c r="D2880" s="231" t="s">
        <v>268</v>
      </c>
      <c r="E2880" s="248" t="s">
        <v>19</v>
      </c>
      <c r="F2880" s="249" t="s">
        <v>1926</v>
      </c>
      <c r="G2880" s="247"/>
      <c r="H2880" s="248" t="s">
        <v>19</v>
      </c>
      <c r="I2880" s="250"/>
      <c r="J2880" s="247"/>
      <c r="K2880" s="247"/>
      <c r="L2880" s="251"/>
      <c r="M2880" s="252"/>
      <c r="N2880" s="253"/>
      <c r="O2880" s="253"/>
      <c r="P2880" s="253"/>
      <c r="Q2880" s="253"/>
      <c r="R2880" s="253"/>
      <c r="S2880" s="253"/>
      <c r="T2880" s="25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T2880" s="255" t="s">
        <v>268</v>
      </c>
      <c r="AU2880" s="255" t="s">
        <v>93</v>
      </c>
      <c r="AV2880" s="14" t="s">
        <v>82</v>
      </c>
      <c r="AW2880" s="14" t="s">
        <v>34</v>
      </c>
      <c r="AX2880" s="14" t="s">
        <v>74</v>
      </c>
      <c r="AY2880" s="255" t="s">
        <v>224</v>
      </c>
    </row>
    <row r="2881" s="14" customFormat="1">
      <c r="A2881" s="14"/>
      <c r="B2881" s="246"/>
      <c r="C2881" s="247"/>
      <c r="D2881" s="231" t="s">
        <v>268</v>
      </c>
      <c r="E2881" s="248" t="s">
        <v>19</v>
      </c>
      <c r="F2881" s="249" t="s">
        <v>2760</v>
      </c>
      <c r="G2881" s="247"/>
      <c r="H2881" s="248" t="s">
        <v>19</v>
      </c>
      <c r="I2881" s="250"/>
      <c r="J2881" s="247"/>
      <c r="K2881" s="247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5" t="s">
        <v>268</v>
      </c>
      <c r="AU2881" s="255" t="s">
        <v>93</v>
      </c>
      <c r="AV2881" s="14" t="s">
        <v>82</v>
      </c>
      <c r="AW2881" s="14" t="s">
        <v>34</v>
      </c>
      <c r="AX2881" s="14" t="s">
        <v>74</v>
      </c>
      <c r="AY2881" s="255" t="s">
        <v>224</v>
      </c>
    </row>
    <row r="2882" s="13" customFormat="1">
      <c r="A2882" s="13"/>
      <c r="B2882" s="229"/>
      <c r="C2882" s="230"/>
      <c r="D2882" s="231" t="s">
        <v>268</v>
      </c>
      <c r="E2882" s="232" t="s">
        <v>19</v>
      </c>
      <c r="F2882" s="233" t="s">
        <v>2761</v>
      </c>
      <c r="G2882" s="230"/>
      <c r="H2882" s="234">
        <v>566.56899999999996</v>
      </c>
      <c r="I2882" s="235"/>
      <c r="J2882" s="230"/>
      <c r="K2882" s="230"/>
      <c r="L2882" s="236"/>
      <c r="M2882" s="237"/>
      <c r="N2882" s="238"/>
      <c r="O2882" s="238"/>
      <c r="P2882" s="238"/>
      <c r="Q2882" s="238"/>
      <c r="R2882" s="238"/>
      <c r="S2882" s="238"/>
      <c r="T2882" s="23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0" t="s">
        <v>268</v>
      </c>
      <c r="AU2882" s="240" t="s">
        <v>93</v>
      </c>
      <c r="AV2882" s="13" t="s">
        <v>93</v>
      </c>
      <c r="AW2882" s="13" t="s">
        <v>34</v>
      </c>
      <c r="AX2882" s="13" t="s">
        <v>74</v>
      </c>
      <c r="AY2882" s="240" t="s">
        <v>224</v>
      </c>
    </row>
    <row r="2883" s="13" customFormat="1">
      <c r="A2883" s="13"/>
      <c r="B2883" s="229"/>
      <c r="C2883" s="230"/>
      <c r="D2883" s="231" t="s">
        <v>268</v>
      </c>
      <c r="E2883" s="232" t="s">
        <v>19</v>
      </c>
      <c r="F2883" s="233" t="s">
        <v>2762</v>
      </c>
      <c r="G2883" s="230"/>
      <c r="H2883" s="234">
        <v>-27.359000000000002</v>
      </c>
      <c r="I2883" s="235"/>
      <c r="J2883" s="230"/>
      <c r="K2883" s="230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268</v>
      </c>
      <c r="AU2883" s="240" t="s">
        <v>93</v>
      </c>
      <c r="AV2883" s="13" t="s">
        <v>93</v>
      </c>
      <c r="AW2883" s="13" t="s">
        <v>34</v>
      </c>
      <c r="AX2883" s="13" t="s">
        <v>74</v>
      </c>
      <c r="AY2883" s="240" t="s">
        <v>224</v>
      </c>
    </row>
    <row r="2884" s="14" customFormat="1">
      <c r="A2884" s="14"/>
      <c r="B2884" s="246"/>
      <c r="C2884" s="247"/>
      <c r="D2884" s="231" t="s">
        <v>268</v>
      </c>
      <c r="E2884" s="248" t="s">
        <v>19</v>
      </c>
      <c r="F2884" s="249" t="s">
        <v>2845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268</v>
      </c>
      <c r="AU2884" s="255" t="s">
        <v>93</v>
      </c>
      <c r="AV2884" s="14" t="s">
        <v>82</v>
      </c>
      <c r="AW2884" s="14" t="s">
        <v>34</v>
      </c>
      <c r="AX2884" s="14" t="s">
        <v>74</v>
      </c>
      <c r="AY2884" s="255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2855</v>
      </c>
      <c r="G2885" s="230"/>
      <c r="H2885" s="234">
        <v>64.085999999999999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4" customFormat="1">
      <c r="A2886" s="14"/>
      <c r="B2886" s="246"/>
      <c r="C2886" s="247"/>
      <c r="D2886" s="231" t="s">
        <v>268</v>
      </c>
      <c r="E2886" s="248" t="s">
        <v>19</v>
      </c>
      <c r="F2886" s="249" t="s">
        <v>2856</v>
      </c>
      <c r="G2886" s="247"/>
      <c r="H2886" s="248" t="s">
        <v>19</v>
      </c>
      <c r="I2886" s="250"/>
      <c r="J2886" s="247"/>
      <c r="K2886" s="247"/>
      <c r="L2886" s="251"/>
      <c r="M2886" s="252"/>
      <c r="N2886" s="253"/>
      <c r="O2886" s="253"/>
      <c r="P2886" s="253"/>
      <c r="Q2886" s="253"/>
      <c r="R2886" s="253"/>
      <c r="S2886" s="253"/>
      <c r="T2886" s="25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5" t="s">
        <v>268</v>
      </c>
      <c r="AU2886" s="255" t="s">
        <v>93</v>
      </c>
      <c r="AV2886" s="14" t="s">
        <v>82</v>
      </c>
      <c r="AW2886" s="14" t="s">
        <v>34</v>
      </c>
      <c r="AX2886" s="14" t="s">
        <v>74</v>
      </c>
      <c r="AY2886" s="255" t="s">
        <v>224</v>
      </c>
    </row>
    <row r="2887" s="13" customFormat="1">
      <c r="A2887" s="13"/>
      <c r="B2887" s="229"/>
      <c r="C2887" s="230"/>
      <c r="D2887" s="231" t="s">
        <v>268</v>
      </c>
      <c r="E2887" s="232" t="s">
        <v>19</v>
      </c>
      <c r="F2887" s="233" t="s">
        <v>2857</v>
      </c>
      <c r="G2887" s="230"/>
      <c r="H2887" s="234">
        <v>405.49099999999999</v>
      </c>
      <c r="I2887" s="235"/>
      <c r="J2887" s="230"/>
      <c r="K2887" s="230"/>
      <c r="L2887" s="236"/>
      <c r="M2887" s="237"/>
      <c r="N2887" s="238"/>
      <c r="O2887" s="238"/>
      <c r="P2887" s="238"/>
      <c r="Q2887" s="238"/>
      <c r="R2887" s="238"/>
      <c r="S2887" s="238"/>
      <c r="T2887" s="239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0" t="s">
        <v>268</v>
      </c>
      <c r="AU2887" s="240" t="s">
        <v>93</v>
      </c>
      <c r="AV2887" s="13" t="s">
        <v>93</v>
      </c>
      <c r="AW2887" s="13" t="s">
        <v>34</v>
      </c>
      <c r="AX2887" s="13" t="s">
        <v>74</v>
      </c>
      <c r="AY2887" s="240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2858</v>
      </c>
      <c r="G2888" s="230"/>
      <c r="H2888" s="234">
        <v>-35.045999999999999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4" customFormat="1">
      <c r="A2889" s="14"/>
      <c r="B2889" s="246"/>
      <c r="C2889" s="247"/>
      <c r="D2889" s="231" t="s">
        <v>268</v>
      </c>
      <c r="E2889" s="248" t="s">
        <v>19</v>
      </c>
      <c r="F2889" s="249" t="s">
        <v>1003</v>
      </c>
      <c r="G2889" s="247"/>
      <c r="H2889" s="248" t="s">
        <v>19</v>
      </c>
      <c r="I2889" s="250"/>
      <c r="J2889" s="247"/>
      <c r="K2889" s="247"/>
      <c r="L2889" s="251"/>
      <c r="M2889" s="252"/>
      <c r="N2889" s="253"/>
      <c r="O2889" s="253"/>
      <c r="P2889" s="253"/>
      <c r="Q2889" s="253"/>
      <c r="R2889" s="253"/>
      <c r="S2889" s="253"/>
      <c r="T2889" s="25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5" t="s">
        <v>268</v>
      </c>
      <c r="AU2889" s="255" t="s">
        <v>93</v>
      </c>
      <c r="AV2889" s="14" t="s">
        <v>82</v>
      </c>
      <c r="AW2889" s="14" t="s">
        <v>34</v>
      </c>
      <c r="AX2889" s="14" t="s">
        <v>74</v>
      </c>
      <c r="AY2889" s="255" t="s">
        <v>224</v>
      </c>
    </row>
    <row r="2890" s="13" customFormat="1">
      <c r="A2890" s="13"/>
      <c r="B2890" s="229"/>
      <c r="C2890" s="230"/>
      <c r="D2890" s="231" t="s">
        <v>268</v>
      </c>
      <c r="E2890" s="232" t="s">
        <v>19</v>
      </c>
      <c r="F2890" s="233" t="s">
        <v>2814</v>
      </c>
      <c r="G2890" s="230"/>
      <c r="H2890" s="234">
        <v>32.494</v>
      </c>
      <c r="I2890" s="235"/>
      <c r="J2890" s="230"/>
      <c r="K2890" s="230"/>
      <c r="L2890" s="236"/>
      <c r="M2890" s="237"/>
      <c r="N2890" s="238"/>
      <c r="O2890" s="238"/>
      <c r="P2890" s="238"/>
      <c r="Q2890" s="238"/>
      <c r="R2890" s="238"/>
      <c r="S2890" s="238"/>
      <c r="T2890" s="23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0" t="s">
        <v>268</v>
      </c>
      <c r="AU2890" s="240" t="s">
        <v>93</v>
      </c>
      <c r="AV2890" s="13" t="s">
        <v>93</v>
      </c>
      <c r="AW2890" s="13" t="s">
        <v>34</v>
      </c>
      <c r="AX2890" s="13" t="s">
        <v>74</v>
      </c>
      <c r="AY2890" s="240" t="s">
        <v>224</v>
      </c>
    </row>
    <row r="2891" s="16" customFormat="1">
      <c r="A2891" s="16"/>
      <c r="B2891" s="272"/>
      <c r="C2891" s="273"/>
      <c r="D2891" s="231" t="s">
        <v>268</v>
      </c>
      <c r="E2891" s="274" t="s">
        <v>19</v>
      </c>
      <c r="F2891" s="275" t="s">
        <v>351</v>
      </c>
      <c r="G2891" s="273"/>
      <c r="H2891" s="276">
        <v>1006.235</v>
      </c>
      <c r="I2891" s="277"/>
      <c r="J2891" s="273"/>
      <c r="K2891" s="273"/>
      <c r="L2891" s="278"/>
      <c r="M2891" s="279"/>
      <c r="N2891" s="280"/>
      <c r="O2891" s="280"/>
      <c r="P2891" s="280"/>
      <c r="Q2891" s="280"/>
      <c r="R2891" s="280"/>
      <c r="S2891" s="280"/>
      <c r="T2891" s="281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T2891" s="282" t="s">
        <v>268</v>
      </c>
      <c r="AU2891" s="282" t="s">
        <v>93</v>
      </c>
      <c r="AV2891" s="16" t="s">
        <v>231</v>
      </c>
      <c r="AW2891" s="16" t="s">
        <v>34</v>
      </c>
      <c r="AX2891" s="16" t="s">
        <v>82</v>
      </c>
      <c r="AY2891" s="282" t="s">
        <v>224</v>
      </c>
    </row>
    <row r="2892" s="2" customFormat="1" ht="37.8" customHeight="1">
      <c r="A2892" s="41"/>
      <c r="B2892" s="42"/>
      <c r="C2892" s="286" t="s">
        <v>2880</v>
      </c>
      <c r="D2892" s="286" t="s">
        <v>572</v>
      </c>
      <c r="E2892" s="287" t="s">
        <v>2881</v>
      </c>
      <c r="F2892" s="288" t="s">
        <v>2882</v>
      </c>
      <c r="G2892" s="289" t="s">
        <v>266</v>
      </c>
      <c r="H2892" s="290">
        <v>1157.1700000000001</v>
      </c>
      <c r="I2892" s="291"/>
      <c r="J2892" s="292">
        <f>ROUND(I2892*H2892,2)</f>
        <v>0</v>
      </c>
      <c r="K2892" s="288" t="s">
        <v>312</v>
      </c>
      <c r="L2892" s="293"/>
      <c r="M2892" s="294" t="s">
        <v>19</v>
      </c>
      <c r="N2892" s="295" t="s">
        <v>46</v>
      </c>
      <c r="O2892" s="87"/>
      <c r="P2892" s="225">
        <f>O2892*H2892</f>
        <v>0</v>
      </c>
      <c r="Q2892" s="225">
        <v>0.00080000000000000004</v>
      </c>
      <c r="R2892" s="225">
        <f>Q2892*H2892</f>
        <v>0.92573600000000011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643</v>
      </c>
      <c r="AT2892" s="227" t="s">
        <v>572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2883</v>
      </c>
    </row>
    <row r="2893" s="13" customFormat="1">
      <c r="A2893" s="13"/>
      <c r="B2893" s="229"/>
      <c r="C2893" s="230"/>
      <c r="D2893" s="231" t="s">
        <v>268</v>
      </c>
      <c r="E2893" s="232" t="s">
        <v>19</v>
      </c>
      <c r="F2893" s="233" t="s">
        <v>2884</v>
      </c>
      <c r="G2893" s="230"/>
      <c r="H2893" s="234">
        <v>1157.1700000000001</v>
      </c>
      <c r="I2893" s="235"/>
      <c r="J2893" s="230"/>
      <c r="K2893" s="230"/>
      <c r="L2893" s="236"/>
      <c r="M2893" s="237"/>
      <c r="N2893" s="238"/>
      <c r="O2893" s="238"/>
      <c r="P2893" s="238"/>
      <c r="Q2893" s="238"/>
      <c r="R2893" s="238"/>
      <c r="S2893" s="238"/>
      <c r="T2893" s="23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40" t="s">
        <v>268</v>
      </c>
      <c r="AU2893" s="240" t="s">
        <v>93</v>
      </c>
      <c r="AV2893" s="13" t="s">
        <v>93</v>
      </c>
      <c r="AW2893" s="13" t="s">
        <v>34</v>
      </c>
      <c r="AX2893" s="13" t="s">
        <v>82</v>
      </c>
      <c r="AY2893" s="240" t="s">
        <v>224</v>
      </c>
    </row>
    <row r="2894" s="2" customFormat="1" ht="33" customHeight="1">
      <c r="A2894" s="41"/>
      <c r="B2894" s="42"/>
      <c r="C2894" s="216" t="s">
        <v>2885</v>
      </c>
      <c r="D2894" s="216" t="s">
        <v>227</v>
      </c>
      <c r="E2894" s="217" t="s">
        <v>2886</v>
      </c>
      <c r="F2894" s="218" t="s">
        <v>2887</v>
      </c>
      <c r="G2894" s="219" t="s">
        <v>266</v>
      </c>
      <c r="H2894" s="220">
        <v>916.27499999999998</v>
      </c>
      <c r="I2894" s="221"/>
      <c r="J2894" s="222">
        <f>ROUND(I2894*H2894,2)</f>
        <v>0</v>
      </c>
      <c r="K2894" s="218" t="s">
        <v>312</v>
      </c>
      <c r="L2894" s="47"/>
      <c r="M2894" s="223" t="s">
        <v>19</v>
      </c>
      <c r="N2894" s="224" t="s">
        <v>46</v>
      </c>
      <c r="O2894" s="87"/>
      <c r="P2894" s="225">
        <f>O2894*H2894</f>
        <v>0</v>
      </c>
      <c r="Q2894" s="225">
        <v>0</v>
      </c>
      <c r="R2894" s="225">
        <f>Q2894*H2894</f>
        <v>0</v>
      </c>
      <c r="S2894" s="225">
        <v>0</v>
      </c>
      <c r="T2894" s="226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7" t="s">
        <v>544</v>
      </c>
      <c r="AT2894" s="227" t="s">
        <v>227</v>
      </c>
      <c r="AU2894" s="227" t="s">
        <v>93</v>
      </c>
      <c r="AY2894" s="20" t="s">
        <v>224</v>
      </c>
      <c r="BE2894" s="228">
        <f>IF(N2894="základní",J2894,0)</f>
        <v>0</v>
      </c>
      <c r="BF2894" s="228">
        <f>IF(N2894="snížená",J2894,0)</f>
        <v>0</v>
      </c>
      <c r="BG2894" s="228">
        <f>IF(N2894="zákl. přenesená",J2894,0)</f>
        <v>0</v>
      </c>
      <c r="BH2894" s="228">
        <f>IF(N2894="sníž. přenesená",J2894,0)</f>
        <v>0</v>
      </c>
      <c r="BI2894" s="228">
        <f>IF(N2894="nulová",J2894,0)</f>
        <v>0</v>
      </c>
      <c r="BJ2894" s="20" t="s">
        <v>93</v>
      </c>
      <c r="BK2894" s="228">
        <f>ROUND(I2894*H2894,2)</f>
        <v>0</v>
      </c>
      <c r="BL2894" s="20" t="s">
        <v>544</v>
      </c>
      <c r="BM2894" s="227" t="s">
        <v>2888</v>
      </c>
    </row>
    <row r="2895" s="2" customFormat="1">
      <c r="A2895" s="41"/>
      <c r="B2895" s="42"/>
      <c r="C2895" s="43"/>
      <c r="D2895" s="267" t="s">
        <v>314</v>
      </c>
      <c r="E2895" s="43"/>
      <c r="F2895" s="268" t="s">
        <v>2889</v>
      </c>
      <c r="G2895" s="43"/>
      <c r="H2895" s="43"/>
      <c r="I2895" s="269"/>
      <c r="J2895" s="43"/>
      <c r="K2895" s="43"/>
      <c r="L2895" s="47"/>
      <c r="M2895" s="270"/>
      <c r="N2895" s="271"/>
      <c r="O2895" s="87"/>
      <c r="P2895" s="87"/>
      <c r="Q2895" s="87"/>
      <c r="R2895" s="87"/>
      <c r="S2895" s="87"/>
      <c r="T2895" s="88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20" t="s">
        <v>314</v>
      </c>
      <c r="AU2895" s="20" t="s">
        <v>93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1926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3" customFormat="1">
      <c r="A2897" s="13"/>
      <c r="B2897" s="229"/>
      <c r="C2897" s="230"/>
      <c r="D2897" s="231" t="s">
        <v>268</v>
      </c>
      <c r="E2897" s="232" t="s">
        <v>19</v>
      </c>
      <c r="F2897" s="233" t="s">
        <v>2890</v>
      </c>
      <c r="G2897" s="230"/>
      <c r="H2897" s="234">
        <v>476.43099999999998</v>
      </c>
      <c r="I2897" s="235"/>
      <c r="J2897" s="230"/>
      <c r="K2897" s="230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268</v>
      </c>
      <c r="AU2897" s="240" t="s">
        <v>93</v>
      </c>
      <c r="AV2897" s="13" t="s">
        <v>93</v>
      </c>
      <c r="AW2897" s="13" t="s">
        <v>34</v>
      </c>
      <c r="AX2897" s="13" t="s">
        <v>74</v>
      </c>
      <c r="AY2897" s="240" t="s">
        <v>224</v>
      </c>
    </row>
    <row r="2898" s="14" customFormat="1">
      <c r="A2898" s="14"/>
      <c r="B2898" s="246"/>
      <c r="C2898" s="247"/>
      <c r="D2898" s="231" t="s">
        <v>268</v>
      </c>
      <c r="E2898" s="248" t="s">
        <v>19</v>
      </c>
      <c r="F2898" s="249" t="s">
        <v>2891</v>
      </c>
      <c r="G2898" s="247"/>
      <c r="H2898" s="248" t="s">
        <v>19</v>
      </c>
      <c r="I2898" s="250"/>
      <c r="J2898" s="247"/>
      <c r="K2898" s="247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268</v>
      </c>
      <c r="AU2898" s="255" t="s">
        <v>93</v>
      </c>
      <c r="AV2898" s="14" t="s">
        <v>82</v>
      </c>
      <c r="AW2898" s="14" t="s">
        <v>34</v>
      </c>
      <c r="AX2898" s="14" t="s">
        <v>74</v>
      </c>
      <c r="AY2898" s="255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2892</v>
      </c>
      <c r="G2899" s="230"/>
      <c r="H2899" s="234">
        <v>45.259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2856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2893</v>
      </c>
      <c r="G2901" s="230"/>
      <c r="H2901" s="234">
        <v>370.44499999999999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4" customFormat="1">
      <c r="A2902" s="14"/>
      <c r="B2902" s="246"/>
      <c r="C2902" s="247"/>
      <c r="D2902" s="231" t="s">
        <v>268</v>
      </c>
      <c r="E2902" s="248" t="s">
        <v>19</v>
      </c>
      <c r="F2902" s="249" t="s">
        <v>1003</v>
      </c>
      <c r="G2902" s="247"/>
      <c r="H2902" s="248" t="s">
        <v>19</v>
      </c>
      <c r="I2902" s="250"/>
      <c r="J2902" s="247"/>
      <c r="K2902" s="247"/>
      <c r="L2902" s="251"/>
      <c r="M2902" s="252"/>
      <c r="N2902" s="253"/>
      <c r="O2902" s="253"/>
      <c r="P2902" s="253"/>
      <c r="Q2902" s="253"/>
      <c r="R2902" s="253"/>
      <c r="S2902" s="253"/>
      <c r="T2902" s="25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5" t="s">
        <v>268</v>
      </c>
      <c r="AU2902" s="255" t="s">
        <v>93</v>
      </c>
      <c r="AV2902" s="14" t="s">
        <v>82</v>
      </c>
      <c r="AW2902" s="14" t="s">
        <v>34</v>
      </c>
      <c r="AX2902" s="14" t="s">
        <v>74</v>
      </c>
      <c r="AY2902" s="255" t="s">
        <v>224</v>
      </c>
    </row>
    <row r="2903" s="13" customFormat="1">
      <c r="A2903" s="13"/>
      <c r="B2903" s="229"/>
      <c r="C2903" s="230"/>
      <c r="D2903" s="231" t="s">
        <v>268</v>
      </c>
      <c r="E2903" s="232" t="s">
        <v>19</v>
      </c>
      <c r="F2903" s="233" t="s">
        <v>2894</v>
      </c>
      <c r="G2903" s="230"/>
      <c r="H2903" s="234">
        <v>24.140000000000001</v>
      </c>
      <c r="I2903" s="235"/>
      <c r="J2903" s="230"/>
      <c r="K2903" s="230"/>
      <c r="L2903" s="236"/>
      <c r="M2903" s="237"/>
      <c r="N2903" s="238"/>
      <c r="O2903" s="238"/>
      <c r="P2903" s="238"/>
      <c r="Q2903" s="238"/>
      <c r="R2903" s="238"/>
      <c r="S2903" s="238"/>
      <c r="T2903" s="239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0" t="s">
        <v>268</v>
      </c>
      <c r="AU2903" s="240" t="s">
        <v>93</v>
      </c>
      <c r="AV2903" s="13" t="s">
        <v>93</v>
      </c>
      <c r="AW2903" s="13" t="s">
        <v>34</v>
      </c>
      <c r="AX2903" s="13" t="s">
        <v>74</v>
      </c>
      <c r="AY2903" s="240" t="s">
        <v>224</v>
      </c>
    </row>
    <row r="2904" s="16" customFormat="1">
      <c r="A2904" s="16"/>
      <c r="B2904" s="272"/>
      <c r="C2904" s="273"/>
      <c r="D2904" s="231" t="s">
        <v>268</v>
      </c>
      <c r="E2904" s="274" t="s">
        <v>19</v>
      </c>
      <c r="F2904" s="275" t="s">
        <v>351</v>
      </c>
      <c r="G2904" s="273"/>
      <c r="H2904" s="276">
        <v>916.27499999999998</v>
      </c>
      <c r="I2904" s="277"/>
      <c r="J2904" s="273"/>
      <c r="K2904" s="273"/>
      <c r="L2904" s="278"/>
      <c r="M2904" s="279"/>
      <c r="N2904" s="280"/>
      <c r="O2904" s="280"/>
      <c r="P2904" s="280"/>
      <c r="Q2904" s="280"/>
      <c r="R2904" s="280"/>
      <c r="S2904" s="280"/>
      <c r="T2904" s="281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T2904" s="282" t="s">
        <v>268</v>
      </c>
      <c r="AU2904" s="282" t="s">
        <v>93</v>
      </c>
      <c r="AV2904" s="16" t="s">
        <v>231</v>
      </c>
      <c r="AW2904" s="16" t="s">
        <v>34</v>
      </c>
      <c r="AX2904" s="16" t="s">
        <v>82</v>
      </c>
      <c r="AY2904" s="282" t="s">
        <v>224</v>
      </c>
    </row>
    <row r="2905" s="2" customFormat="1" ht="24.15" customHeight="1">
      <c r="A2905" s="41"/>
      <c r="B2905" s="42"/>
      <c r="C2905" s="286" t="s">
        <v>2895</v>
      </c>
      <c r="D2905" s="286" t="s">
        <v>572</v>
      </c>
      <c r="E2905" s="287" t="s">
        <v>2896</v>
      </c>
      <c r="F2905" s="288" t="s">
        <v>2897</v>
      </c>
      <c r="G2905" s="289" t="s">
        <v>324</v>
      </c>
      <c r="H2905" s="290">
        <v>31.565000000000001</v>
      </c>
      <c r="I2905" s="291"/>
      <c r="J2905" s="292">
        <f>ROUND(I2905*H2905,2)</f>
        <v>0</v>
      </c>
      <c r="K2905" s="288" t="s">
        <v>312</v>
      </c>
      <c r="L2905" s="293"/>
      <c r="M2905" s="294" t="s">
        <v>19</v>
      </c>
      <c r="N2905" s="295" t="s">
        <v>46</v>
      </c>
      <c r="O2905" s="87"/>
      <c r="P2905" s="225">
        <f>O2905*H2905</f>
        <v>0</v>
      </c>
      <c r="Q2905" s="225">
        <v>0.75</v>
      </c>
      <c r="R2905" s="225">
        <f>Q2905*H2905</f>
        <v>23.673750000000002</v>
      </c>
      <c r="S2905" s="225">
        <v>0</v>
      </c>
      <c r="T2905" s="226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7" t="s">
        <v>643</v>
      </c>
      <c r="AT2905" s="227" t="s">
        <v>572</v>
      </c>
      <c r="AU2905" s="227" t="s">
        <v>93</v>
      </c>
      <c r="AY2905" s="20" t="s">
        <v>224</v>
      </c>
      <c r="BE2905" s="228">
        <f>IF(N2905="základní",J2905,0)</f>
        <v>0</v>
      </c>
      <c r="BF2905" s="228">
        <f>IF(N2905="snížená",J2905,0)</f>
        <v>0</v>
      </c>
      <c r="BG2905" s="228">
        <f>IF(N2905="zákl. přenesená",J2905,0)</f>
        <v>0</v>
      </c>
      <c r="BH2905" s="228">
        <f>IF(N2905="sníž. přenesená",J2905,0)</f>
        <v>0</v>
      </c>
      <c r="BI2905" s="228">
        <f>IF(N2905="nulová",J2905,0)</f>
        <v>0</v>
      </c>
      <c r="BJ2905" s="20" t="s">
        <v>93</v>
      </c>
      <c r="BK2905" s="228">
        <f>ROUND(I2905*H2905,2)</f>
        <v>0</v>
      </c>
      <c r="BL2905" s="20" t="s">
        <v>544</v>
      </c>
      <c r="BM2905" s="227" t="s">
        <v>2898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1926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2899</v>
      </c>
      <c r="G2907" s="230"/>
      <c r="H2907" s="234">
        <v>15.722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2891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2900</v>
      </c>
      <c r="G2909" s="230"/>
      <c r="H2909" s="234">
        <v>1.494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2856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2901</v>
      </c>
      <c r="G2911" s="230"/>
      <c r="H2911" s="234">
        <v>12.225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4" customFormat="1">
      <c r="A2912" s="14"/>
      <c r="B2912" s="246"/>
      <c r="C2912" s="247"/>
      <c r="D2912" s="231" t="s">
        <v>268</v>
      </c>
      <c r="E2912" s="248" t="s">
        <v>19</v>
      </c>
      <c r="F2912" s="249" t="s">
        <v>1003</v>
      </c>
      <c r="G2912" s="247"/>
      <c r="H2912" s="248" t="s">
        <v>19</v>
      </c>
      <c r="I2912" s="250"/>
      <c r="J2912" s="247"/>
      <c r="K2912" s="247"/>
      <c r="L2912" s="251"/>
      <c r="M2912" s="252"/>
      <c r="N2912" s="253"/>
      <c r="O2912" s="253"/>
      <c r="P2912" s="253"/>
      <c r="Q2912" s="253"/>
      <c r="R2912" s="253"/>
      <c r="S2912" s="253"/>
      <c r="T2912" s="25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5" t="s">
        <v>268</v>
      </c>
      <c r="AU2912" s="255" t="s">
        <v>93</v>
      </c>
      <c r="AV2912" s="14" t="s">
        <v>82</v>
      </c>
      <c r="AW2912" s="14" t="s">
        <v>34</v>
      </c>
      <c r="AX2912" s="14" t="s">
        <v>74</v>
      </c>
      <c r="AY2912" s="255" t="s">
        <v>224</v>
      </c>
    </row>
    <row r="2913" s="13" customFormat="1">
      <c r="A2913" s="13"/>
      <c r="B2913" s="229"/>
      <c r="C2913" s="230"/>
      <c r="D2913" s="231" t="s">
        <v>268</v>
      </c>
      <c r="E2913" s="232" t="s">
        <v>19</v>
      </c>
      <c r="F2913" s="233" t="s">
        <v>2902</v>
      </c>
      <c r="G2913" s="230"/>
      <c r="H2913" s="234">
        <v>2.1240000000000001</v>
      </c>
      <c r="I2913" s="235"/>
      <c r="J2913" s="230"/>
      <c r="K2913" s="230"/>
      <c r="L2913" s="236"/>
      <c r="M2913" s="237"/>
      <c r="N2913" s="238"/>
      <c r="O2913" s="238"/>
      <c r="P2913" s="238"/>
      <c r="Q2913" s="238"/>
      <c r="R2913" s="238"/>
      <c r="S2913" s="238"/>
      <c r="T2913" s="23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0" t="s">
        <v>268</v>
      </c>
      <c r="AU2913" s="240" t="s">
        <v>93</v>
      </c>
      <c r="AV2913" s="13" t="s">
        <v>93</v>
      </c>
      <c r="AW2913" s="13" t="s">
        <v>34</v>
      </c>
      <c r="AX2913" s="13" t="s">
        <v>74</v>
      </c>
      <c r="AY2913" s="240" t="s">
        <v>224</v>
      </c>
    </row>
    <row r="2914" s="16" customFormat="1">
      <c r="A2914" s="16"/>
      <c r="B2914" s="272"/>
      <c r="C2914" s="273"/>
      <c r="D2914" s="231" t="s">
        <v>268</v>
      </c>
      <c r="E2914" s="274" t="s">
        <v>19</v>
      </c>
      <c r="F2914" s="275" t="s">
        <v>351</v>
      </c>
      <c r="G2914" s="273"/>
      <c r="H2914" s="276">
        <v>31.565000000000001</v>
      </c>
      <c r="I2914" s="277"/>
      <c r="J2914" s="273"/>
      <c r="K2914" s="273"/>
      <c r="L2914" s="278"/>
      <c r="M2914" s="279"/>
      <c r="N2914" s="280"/>
      <c r="O2914" s="280"/>
      <c r="P2914" s="280"/>
      <c r="Q2914" s="280"/>
      <c r="R2914" s="280"/>
      <c r="S2914" s="280"/>
      <c r="T2914" s="281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T2914" s="282" t="s">
        <v>268</v>
      </c>
      <c r="AU2914" s="282" t="s">
        <v>93</v>
      </c>
      <c r="AV2914" s="16" t="s">
        <v>231</v>
      </c>
      <c r="AW2914" s="16" t="s">
        <v>34</v>
      </c>
      <c r="AX2914" s="16" t="s">
        <v>82</v>
      </c>
      <c r="AY2914" s="282" t="s">
        <v>224</v>
      </c>
    </row>
    <row r="2915" s="2" customFormat="1" ht="33" customHeight="1">
      <c r="A2915" s="41"/>
      <c r="B2915" s="42"/>
      <c r="C2915" s="216" t="s">
        <v>2903</v>
      </c>
      <c r="D2915" s="216" t="s">
        <v>227</v>
      </c>
      <c r="E2915" s="217" t="s">
        <v>2904</v>
      </c>
      <c r="F2915" s="218" t="s">
        <v>2905</v>
      </c>
      <c r="G2915" s="219" t="s">
        <v>266</v>
      </c>
      <c r="H2915" s="220">
        <v>500.57100000000003</v>
      </c>
      <c r="I2915" s="221"/>
      <c r="J2915" s="222">
        <f>ROUND(I2915*H2915,2)</f>
        <v>0</v>
      </c>
      <c r="K2915" s="218" t="s">
        <v>312</v>
      </c>
      <c r="L2915" s="47"/>
      <c r="M2915" s="223" t="s">
        <v>19</v>
      </c>
      <c r="N2915" s="224" t="s">
        <v>46</v>
      </c>
      <c r="O2915" s="87"/>
      <c r="P2915" s="225">
        <f>O2915*H2915</f>
        <v>0</v>
      </c>
      <c r="Q2915" s="225">
        <v>0</v>
      </c>
      <c r="R2915" s="225">
        <f>Q2915*H2915</f>
        <v>0</v>
      </c>
      <c r="S2915" s="225">
        <v>0</v>
      </c>
      <c r="T2915" s="226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7" t="s">
        <v>544</v>
      </c>
      <c r="AT2915" s="227" t="s">
        <v>227</v>
      </c>
      <c r="AU2915" s="227" t="s">
        <v>93</v>
      </c>
      <c r="AY2915" s="20" t="s">
        <v>224</v>
      </c>
      <c r="BE2915" s="228">
        <f>IF(N2915="základní",J2915,0)</f>
        <v>0</v>
      </c>
      <c r="BF2915" s="228">
        <f>IF(N2915="snížená",J2915,0)</f>
        <v>0</v>
      </c>
      <c r="BG2915" s="228">
        <f>IF(N2915="zákl. přenesená",J2915,0)</f>
        <v>0</v>
      </c>
      <c r="BH2915" s="228">
        <f>IF(N2915="sníž. přenesená",J2915,0)</f>
        <v>0</v>
      </c>
      <c r="BI2915" s="228">
        <f>IF(N2915="nulová",J2915,0)</f>
        <v>0</v>
      </c>
      <c r="BJ2915" s="20" t="s">
        <v>93</v>
      </c>
      <c r="BK2915" s="228">
        <f>ROUND(I2915*H2915,2)</f>
        <v>0</v>
      </c>
      <c r="BL2915" s="20" t="s">
        <v>544</v>
      </c>
      <c r="BM2915" s="227" t="s">
        <v>2906</v>
      </c>
    </row>
    <row r="2916" s="2" customFormat="1">
      <c r="A2916" s="41"/>
      <c r="B2916" s="42"/>
      <c r="C2916" s="43"/>
      <c r="D2916" s="267" t="s">
        <v>314</v>
      </c>
      <c r="E2916" s="43"/>
      <c r="F2916" s="268" t="s">
        <v>2907</v>
      </c>
      <c r="G2916" s="43"/>
      <c r="H2916" s="43"/>
      <c r="I2916" s="269"/>
      <c r="J2916" s="43"/>
      <c r="K2916" s="43"/>
      <c r="L2916" s="47"/>
      <c r="M2916" s="270"/>
      <c r="N2916" s="271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314</v>
      </c>
      <c r="AU2916" s="20" t="s">
        <v>93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1926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2890</v>
      </c>
      <c r="G2918" s="230"/>
      <c r="H2918" s="234">
        <v>476.43099999999998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4" customFormat="1">
      <c r="A2919" s="14"/>
      <c r="B2919" s="246"/>
      <c r="C2919" s="247"/>
      <c r="D2919" s="231" t="s">
        <v>268</v>
      </c>
      <c r="E2919" s="248" t="s">
        <v>19</v>
      </c>
      <c r="F2919" s="249" t="s">
        <v>1003</v>
      </c>
      <c r="G2919" s="247"/>
      <c r="H2919" s="248" t="s">
        <v>19</v>
      </c>
      <c r="I2919" s="250"/>
      <c r="J2919" s="247"/>
      <c r="K2919" s="247"/>
      <c r="L2919" s="251"/>
      <c r="M2919" s="252"/>
      <c r="N2919" s="253"/>
      <c r="O2919" s="253"/>
      <c r="P2919" s="253"/>
      <c r="Q2919" s="253"/>
      <c r="R2919" s="253"/>
      <c r="S2919" s="253"/>
      <c r="T2919" s="25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5" t="s">
        <v>268</v>
      </c>
      <c r="AU2919" s="255" t="s">
        <v>93</v>
      </c>
      <c r="AV2919" s="14" t="s">
        <v>82</v>
      </c>
      <c r="AW2919" s="14" t="s">
        <v>34</v>
      </c>
      <c r="AX2919" s="14" t="s">
        <v>74</v>
      </c>
      <c r="AY2919" s="255" t="s">
        <v>224</v>
      </c>
    </row>
    <row r="2920" s="13" customFormat="1">
      <c r="A2920" s="13"/>
      <c r="B2920" s="229"/>
      <c r="C2920" s="230"/>
      <c r="D2920" s="231" t="s">
        <v>268</v>
      </c>
      <c r="E2920" s="232" t="s">
        <v>19</v>
      </c>
      <c r="F2920" s="233" t="s">
        <v>2894</v>
      </c>
      <c r="G2920" s="230"/>
      <c r="H2920" s="234">
        <v>24.140000000000001</v>
      </c>
      <c r="I2920" s="235"/>
      <c r="J2920" s="230"/>
      <c r="K2920" s="230"/>
      <c r="L2920" s="236"/>
      <c r="M2920" s="237"/>
      <c r="N2920" s="238"/>
      <c r="O2920" s="238"/>
      <c r="P2920" s="238"/>
      <c r="Q2920" s="238"/>
      <c r="R2920" s="238"/>
      <c r="S2920" s="238"/>
      <c r="T2920" s="23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40" t="s">
        <v>268</v>
      </c>
      <c r="AU2920" s="240" t="s">
        <v>93</v>
      </c>
      <c r="AV2920" s="13" t="s">
        <v>93</v>
      </c>
      <c r="AW2920" s="13" t="s">
        <v>34</v>
      </c>
      <c r="AX2920" s="13" t="s">
        <v>74</v>
      </c>
      <c r="AY2920" s="240" t="s">
        <v>224</v>
      </c>
    </row>
    <row r="2921" s="16" customFormat="1">
      <c r="A2921" s="16"/>
      <c r="B2921" s="272"/>
      <c r="C2921" s="273"/>
      <c r="D2921" s="231" t="s">
        <v>268</v>
      </c>
      <c r="E2921" s="274" t="s">
        <v>19</v>
      </c>
      <c r="F2921" s="275" t="s">
        <v>351</v>
      </c>
      <c r="G2921" s="273"/>
      <c r="H2921" s="276">
        <v>500.57100000000003</v>
      </c>
      <c r="I2921" s="277"/>
      <c r="J2921" s="273"/>
      <c r="K2921" s="273"/>
      <c r="L2921" s="278"/>
      <c r="M2921" s="279"/>
      <c r="N2921" s="280"/>
      <c r="O2921" s="280"/>
      <c r="P2921" s="280"/>
      <c r="Q2921" s="280"/>
      <c r="R2921" s="280"/>
      <c r="S2921" s="280"/>
      <c r="T2921" s="281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T2921" s="282" t="s">
        <v>268</v>
      </c>
      <c r="AU2921" s="282" t="s">
        <v>93</v>
      </c>
      <c r="AV2921" s="16" t="s">
        <v>231</v>
      </c>
      <c r="AW2921" s="16" t="s">
        <v>34</v>
      </c>
      <c r="AX2921" s="16" t="s">
        <v>82</v>
      </c>
      <c r="AY2921" s="282" t="s">
        <v>224</v>
      </c>
    </row>
    <row r="2922" s="2" customFormat="1" ht="16.5" customHeight="1">
      <c r="A2922" s="41"/>
      <c r="B2922" s="42"/>
      <c r="C2922" s="286" t="s">
        <v>2908</v>
      </c>
      <c r="D2922" s="286" t="s">
        <v>572</v>
      </c>
      <c r="E2922" s="287" t="s">
        <v>2909</v>
      </c>
      <c r="F2922" s="288" t="s">
        <v>2910</v>
      </c>
      <c r="G2922" s="289" t="s">
        <v>266</v>
      </c>
      <c r="H2922" s="290">
        <v>550.62800000000004</v>
      </c>
      <c r="I2922" s="291"/>
      <c r="J2922" s="292">
        <f>ROUND(I2922*H2922,2)</f>
        <v>0</v>
      </c>
      <c r="K2922" s="288" t="s">
        <v>312</v>
      </c>
      <c r="L2922" s="293"/>
      <c r="M2922" s="294" t="s">
        <v>19</v>
      </c>
      <c r="N2922" s="295" t="s">
        <v>46</v>
      </c>
      <c r="O2922" s="87"/>
      <c r="P2922" s="225">
        <f>O2922*H2922</f>
        <v>0</v>
      </c>
      <c r="Q2922" s="225">
        <v>0.010999999999999999</v>
      </c>
      <c r="R2922" s="225">
        <f>Q2922*H2922</f>
        <v>6.056908</v>
      </c>
      <c r="S2922" s="225">
        <v>0</v>
      </c>
      <c r="T2922" s="226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7" t="s">
        <v>643</v>
      </c>
      <c r="AT2922" s="227" t="s">
        <v>572</v>
      </c>
      <c r="AU2922" s="227" t="s">
        <v>93</v>
      </c>
      <c r="AY2922" s="20" t="s">
        <v>224</v>
      </c>
      <c r="BE2922" s="228">
        <f>IF(N2922="základní",J2922,0)</f>
        <v>0</v>
      </c>
      <c r="BF2922" s="228">
        <f>IF(N2922="snížená",J2922,0)</f>
        <v>0</v>
      </c>
      <c r="BG2922" s="228">
        <f>IF(N2922="zákl. přenesená",J2922,0)</f>
        <v>0</v>
      </c>
      <c r="BH2922" s="228">
        <f>IF(N2922="sníž. přenesená",J2922,0)</f>
        <v>0</v>
      </c>
      <c r="BI2922" s="228">
        <f>IF(N2922="nulová",J2922,0)</f>
        <v>0</v>
      </c>
      <c r="BJ2922" s="20" t="s">
        <v>93</v>
      </c>
      <c r="BK2922" s="228">
        <f>ROUND(I2922*H2922,2)</f>
        <v>0</v>
      </c>
      <c r="BL2922" s="20" t="s">
        <v>544</v>
      </c>
      <c r="BM2922" s="227" t="s">
        <v>2911</v>
      </c>
    </row>
    <row r="2923" s="13" customFormat="1">
      <c r="A2923" s="13"/>
      <c r="B2923" s="229"/>
      <c r="C2923" s="230"/>
      <c r="D2923" s="231" t="s">
        <v>268</v>
      </c>
      <c r="E2923" s="232" t="s">
        <v>19</v>
      </c>
      <c r="F2923" s="233" t="s">
        <v>2912</v>
      </c>
      <c r="G2923" s="230"/>
      <c r="H2923" s="234">
        <v>550.62800000000004</v>
      </c>
      <c r="I2923" s="235"/>
      <c r="J2923" s="230"/>
      <c r="K2923" s="230"/>
      <c r="L2923" s="236"/>
      <c r="M2923" s="237"/>
      <c r="N2923" s="238"/>
      <c r="O2923" s="238"/>
      <c r="P2923" s="238"/>
      <c r="Q2923" s="238"/>
      <c r="R2923" s="238"/>
      <c r="S2923" s="238"/>
      <c r="T2923" s="239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40" t="s">
        <v>268</v>
      </c>
      <c r="AU2923" s="240" t="s">
        <v>93</v>
      </c>
      <c r="AV2923" s="13" t="s">
        <v>93</v>
      </c>
      <c r="AW2923" s="13" t="s">
        <v>34</v>
      </c>
      <c r="AX2923" s="13" t="s">
        <v>82</v>
      </c>
      <c r="AY2923" s="240" t="s">
        <v>224</v>
      </c>
    </row>
    <row r="2924" s="2" customFormat="1" ht="55.5" customHeight="1">
      <c r="A2924" s="41"/>
      <c r="B2924" s="42"/>
      <c r="C2924" s="216" t="s">
        <v>2913</v>
      </c>
      <c r="D2924" s="216" t="s">
        <v>227</v>
      </c>
      <c r="E2924" s="217" t="s">
        <v>2914</v>
      </c>
      <c r="F2924" s="218" t="s">
        <v>2915</v>
      </c>
      <c r="G2924" s="219" t="s">
        <v>324</v>
      </c>
      <c r="H2924" s="220">
        <v>17.388999999999999</v>
      </c>
      <c r="I2924" s="221"/>
      <c r="J2924" s="222">
        <f>ROUND(I2924*H2924,2)</f>
        <v>0</v>
      </c>
      <c r="K2924" s="218" t="s">
        <v>312</v>
      </c>
      <c r="L2924" s="47"/>
      <c r="M2924" s="223" t="s">
        <v>19</v>
      </c>
      <c r="N2924" s="224" t="s">
        <v>46</v>
      </c>
      <c r="O2924" s="87"/>
      <c r="P2924" s="225">
        <f>O2924*H2924</f>
        <v>0</v>
      </c>
      <c r="Q2924" s="225">
        <v>0</v>
      </c>
      <c r="R2924" s="225">
        <f>Q2924*H2924</f>
        <v>0</v>
      </c>
      <c r="S2924" s="225">
        <v>0</v>
      </c>
      <c r="T2924" s="226">
        <f>S2924*H2924</f>
        <v>0</v>
      </c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R2924" s="227" t="s">
        <v>544</v>
      </c>
      <c r="AT2924" s="227" t="s">
        <v>227</v>
      </c>
      <c r="AU2924" s="227" t="s">
        <v>93</v>
      </c>
      <c r="AY2924" s="20" t="s">
        <v>224</v>
      </c>
      <c r="BE2924" s="228">
        <f>IF(N2924="základní",J2924,0)</f>
        <v>0</v>
      </c>
      <c r="BF2924" s="228">
        <f>IF(N2924="snížená",J2924,0)</f>
        <v>0</v>
      </c>
      <c r="BG2924" s="228">
        <f>IF(N2924="zákl. přenesená",J2924,0)</f>
        <v>0</v>
      </c>
      <c r="BH2924" s="228">
        <f>IF(N2924="sníž. přenesená",J2924,0)</f>
        <v>0</v>
      </c>
      <c r="BI2924" s="228">
        <f>IF(N2924="nulová",J2924,0)</f>
        <v>0</v>
      </c>
      <c r="BJ2924" s="20" t="s">
        <v>93</v>
      </c>
      <c r="BK2924" s="228">
        <f>ROUND(I2924*H2924,2)</f>
        <v>0</v>
      </c>
      <c r="BL2924" s="20" t="s">
        <v>544</v>
      </c>
      <c r="BM2924" s="227" t="s">
        <v>2916</v>
      </c>
    </row>
    <row r="2925" s="2" customFormat="1">
      <c r="A2925" s="41"/>
      <c r="B2925" s="42"/>
      <c r="C2925" s="43"/>
      <c r="D2925" s="267" t="s">
        <v>314</v>
      </c>
      <c r="E2925" s="43"/>
      <c r="F2925" s="268" t="s">
        <v>2917</v>
      </c>
      <c r="G2925" s="43"/>
      <c r="H2925" s="43"/>
      <c r="I2925" s="269"/>
      <c r="J2925" s="43"/>
      <c r="K2925" s="43"/>
      <c r="L2925" s="47"/>
      <c r="M2925" s="270"/>
      <c r="N2925" s="271"/>
      <c r="O2925" s="87"/>
      <c r="P2925" s="87"/>
      <c r="Q2925" s="87"/>
      <c r="R2925" s="87"/>
      <c r="S2925" s="87"/>
      <c r="T2925" s="88"/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T2925" s="20" t="s">
        <v>314</v>
      </c>
      <c r="AU2925" s="20" t="s">
        <v>93</v>
      </c>
    </row>
    <row r="2926" s="14" customFormat="1">
      <c r="A2926" s="14"/>
      <c r="B2926" s="246"/>
      <c r="C2926" s="247"/>
      <c r="D2926" s="231" t="s">
        <v>268</v>
      </c>
      <c r="E2926" s="248" t="s">
        <v>19</v>
      </c>
      <c r="F2926" s="249" t="s">
        <v>1926</v>
      </c>
      <c r="G2926" s="247"/>
      <c r="H2926" s="248" t="s">
        <v>19</v>
      </c>
      <c r="I2926" s="250"/>
      <c r="J2926" s="247"/>
      <c r="K2926" s="247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268</v>
      </c>
      <c r="AU2926" s="255" t="s">
        <v>93</v>
      </c>
      <c r="AV2926" s="14" t="s">
        <v>82</v>
      </c>
      <c r="AW2926" s="14" t="s">
        <v>34</v>
      </c>
      <c r="AX2926" s="14" t="s">
        <v>74</v>
      </c>
      <c r="AY2926" s="255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2918</v>
      </c>
      <c r="G2927" s="230"/>
      <c r="H2927" s="234">
        <v>1.2410000000000001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3" customFormat="1">
      <c r="A2928" s="13"/>
      <c r="B2928" s="229"/>
      <c r="C2928" s="230"/>
      <c r="D2928" s="231" t="s">
        <v>268</v>
      </c>
      <c r="E2928" s="232" t="s">
        <v>19</v>
      </c>
      <c r="F2928" s="233" t="s">
        <v>2919</v>
      </c>
      <c r="G2928" s="230"/>
      <c r="H2928" s="234">
        <v>1.756</v>
      </c>
      <c r="I2928" s="235"/>
      <c r="J2928" s="230"/>
      <c r="K2928" s="230"/>
      <c r="L2928" s="236"/>
      <c r="M2928" s="237"/>
      <c r="N2928" s="238"/>
      <c r="O2928" s="238"/>
      <c r="P2928" s="238"/>
      <c r="Q2928" s="238"/>
      <c r="R2928" s="238"/>
      <c r="S2928" s="238"/>
      <c r="T2928" s="239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0" t="s">
        <v>268</v>
      </c>
      <c r="AU2928" s="240" t="s">
        <v>93</v>
      </c>
      <c r="AV2928" s="13" t="s">
        <v>93</v>
      </c>
      <c r="AW2928" s="13" t="s">
        <v>34</v>
      </c>
      <c r="AX2928" s="13" t="s">
        <v>74</v>
      </c>
      <c r="AY2928" s="240" t="s">
        <v>224</v>
      </c>
    </row>
    <row r="2929" s="13" customFormat="1">
      <c r="A2929" s="13"/>
      <c r="B2929" s="229"/>
      <c r="C2929" s="230"/>
      <c r="D2929" s="231" t="s">
        <v>268</v>
      </c>
      <c r="E2929" s="232" t="s">
        <v>19</v>
      </c>
      <c r="F2929" s="233" t="s">
        <v>2920</v>
      </c>
      <c r="G2929" s="230"/>
      <c r="H2929" s="234">
        <v>0.16</v>
      </c>
      <c r="I2929" s="235"/>
      <c r="J2929" s="230"/>
      <c r="K2929" s="230"/>
      <c r="L2929" s="236"/>
      <c r="M2929" s="237"/>
      <c r="N2929" s="238"/>
      <c r="O2929" s="238"/>
      <c r="P2929" s="238"/>
      <c r="Q2929" s="238"/>
      <c r="R2929" s="238"/>
      <c r="S2929" s="238"/>
      <c r="T2929" s="23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40" t="s">
        <v>268</v>
      </c>
      <c r="AU2929" s="240" t="s">
        <v>93</v>
      </c>
      <c r="AV2929" s="13" t="s">
        <v>93</v>
      </c>
      <c r="AW2929" s="13" t="s">
        <v>34</v>
      </c>
      <c r="AX2929" s="13" t="s">
        <v>74</v>
      </c>
      <c r="AY2929" s="240" t="s">
        <v>224</v>
      </c>
    </row>
    <row r="2930" s="15" customFormat="1">
      <c r="A2930" s="15"/>
      <c r="B2930" s="256"/>
      <c r="C2930" s="257"/>
      <c r="D2930" s="231" t="s">
        <v>268</v>
      </c>
      <c r="E2930" s="258" t="s">
        <v>19</v>
      </c>
      <c r="F2930" s="259" t="s">
        <v>300</v>
      </c>
      <c r="G2930" s="257"/>
      <c r="H2930" s="260">
        <v>3.157</v>
      </c>
      <c r="I2930" s="261"/>
      <c r="J2930" s="257"/>
      <c r="K2930" s="257"/>
      <c r="L2930" s="262"/>
      <c r="M2930" s="263"/>
      <c r="N2930" s="264"/>
      <c r="O2930" s="264"/>
      <c r="P2930" s="264"/>
      <c r="Q2930" s="264"/>
      <c r="R2930" s="264"/>
      <c r="S2930" s="264"/>
      <c r="T2930" s="265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6" t="s">
        <v>268</v>
      </c>
      <c r="AU2930" s="266" t="s">
        <v>93</v>
      </c>
      <c r="AV2930" s="15" t="s">
        <v>108</v>
      </c>
      <c r="AW2930" s="15" t="s">
        <v>34</v>
      </c>
      <c r="AX2930" s="15" t="s">
        <v>74</v>
      </c>
      <c r="AY2930" s="266" t="s">
        <v>224</v>
      </c>
    </row>
    <row r="2931" s="14" customFormat="1">
      <c r="A2931" s="14"/>
      <c r="B2931" s="246"/>
      <c r="C2931" s="247"/>
      <c r="D2931" s="231" t="s">
        <v>268</v>
      </c>
      <c r="E2931" s="248" t="s">
        <v>19</v>
      </c>
      <c r="F2931" s="249" t="s">
        <v>2845</v>
      </c>
      <c r="G2931" s="247"/>
      <c r="H2931" s="248" t="s">
        <v>19</v>
      </c>
      <c r="I2931" s="250"/>
      <c r="J2931" s="247"/>
      <c r="K2931" s="247"/>
      <c r="L2931" s="251"/>
      <c r="M2931" s="252"/>
      <c r="N2931" s="253"/>
      <c r="O2931" s="253"/>
      <c r="P2931" s="253"/>
      <c r="Q2931" s="253"/>
      <c r="R2931" s="253"/>
      <c r="S2931" s="253"/>
      <c r="T2931" s="25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5" t="s">
        <v>268</v>
      </c>
      <c r="AU2931" s="255" t="s">
        <v>93</v>
      </c>
      <c r="AV2931" s="14" t="s">
        <v>82</v>
      </c>
      <c r="AW2931" s="14" t="s">
        <v>34</v>
      </c>
      <c r="AX2931" s="14" t="s">
        <v>74</v>
      </c>
      <c r="AY2931" s="255" t="s">
        <v>224</v>
      </c>
    </row>
    <row r="2932" s="13" customFormat="1">
      <c r="A2932" s="13"/>
      <c r="B2932" s="229"/>
      <c r="C2932" s="230"/>
      <c r="D2932" s="231" t="s">
        <v>268</v>
      </c>
      <c r="E2932" s="232" t="s">
        <v>19</v>
      </c>
      <c r="F2932" s="233" t="s">
        <v>2921</v>
      </c>
      <c r="G2932" s="230"/>
      <c r="H2932" s="234">
        <v>0.94099999999999995</v>
      </c>
      <c r="I2932" s="235"/>
      <c r="J2932" s="230"/>
      <c r="K2932" s="230"/>
      <c r="L2932" s="236"/>
      <c r="M2932" s="237"/>
      <c r="N2932" s="238"/>
      <c r="O2932" s="238"/>
      <c r="P2932" s="238"/>
      <c r="Q2932" s="238"/>
      <c r="R2932" s="238"/>
      <c r="S2932" s="238"/>
      <c r="T2932" s="23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40" t="s">
        <v>268</v>
      </c>
      <c r="AU2932" s="240" t="s">
        <v>93</v>
      </c>
      <c r="AV2932" s="13" t="s">
        <v>93</v>
      </c>
      <c r="AW2932" s="13" t="s">
        <v>34</v>
      </c>
      <c r="AX2932" s="13" t="s">
        <v>74</v>
      </c>
      <c r="AY2932" s="240" t="s">
        <v>224</v>
      </c>
    </row>
    <row r="2933" s="15" customFormat="1">
      <c r="A2933" s="15"/>
      <c r="B2933" s="256"/>
      <c r="C2933" s="257"/>
      <c r="D2933" s="231" t="s">
        <v>268</v>
      </c>
      <c r="E2933" s="258" t="s">
        <v>19</v>
      </c>
      <c r="F2933" s="259" t="s">
        <v>300</v>
      </c>
      <c r="G2933" s="257"/>
      <c r="H2933" s="260">
        <v>0.94099999999999995</v>
      </c>
      <c r="I2933" s="261"/>
      <c r="J2933" s="257"/>
      <c r="K2933" s="257"/>
      <c r="L2933" s="262"/>
      <c r="M2933" s="263"/>
      <c r="N2933" s="264"/>
      <c r="O2933" s="264"/>
      <c r="P2933" s="264"/>
      <c r="Q2933" s="264"/>
      <c r="R2933" s="264"/>
      <c r="S2933" s="264"/>
      <c r="T2933" s="265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6" t="s">
        <v>268</v>
      </c>
      <c r="AU2933" s="266" t="s">
        <v>93</v>
      </c>
      <c r="AV2933" s="15" t="s">
        <v>108</v>
      </c>
      <c r="AW2933" s="15" t="s">
        <v>34</v>
      </c>
      <c r="AX2933" s="15" t="s">
        <v>74</v>
      </c>
      <c r="AY2933" s="266" t="s">
        <v>224</v>
      </c>
    </row>
    <row r="2934" s="14" customFormat="1">
      <c r="A2934" s="14"/>
      <c r="B2934" s="246"/>
      <c r="C2934" s="247"/>
      <c r="D2934" s="231" t="s">
        <v>268</v>
      </c>
      <c r="E2934" s="248" t="s">
        <v>19</v>
      </c>
      <c r="F2934" s="249" t="s">
        <v>1915</v>
      </c>
      <c r="G2934" s="247"/>
      <c r="H2934" s="248" t="s">
        <v>19</v>
      </c>
      <c r="I2934" s="250"/>
      <c r="J2934" s="247"/>
      <c r="K2934" s="247"/>
      <c r="L2934" s="251"/>
      <c r="M2934" s="252"/>
      <c r="N2934" s="253"/>
      <c r="O2934" s="253"/>
      <c r="P2934" s="253"/>
      <c r="Q2934" s="253"/>
      <c r="R2934" s="253"/>
      <c r="S2934" s="253"/>
      <c r="T2934" s="25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T2934" s="255" t="s">
        <v>268</v>
      </c>
      <c r="AU2934" s="255" t="s">
        <v>93</v>
      </c>
      <c r="AV2934" s="14" t="s">
        <v>82</v>
      </c>
      <c r="AW2934" s="14" t="s">
        <v>34</v>
      </c>
      <c r="AX2934" s="14" t="s">
        <v>74</v>
      </c>
      <c r="AY2934" s="255" t="s">
        <v>224</v>
      </c>
    </row>
    <row r="2935" s="13" customFormat="1">
      <c r="A2935" s="13"/>
      <c r="B2935" s="229"/>
      <c r="C2935" s="230"/>
      <c r="D2935" s="231" t="s">
        <v>268</v>
      </c>
      <c r="E2935" s="232" t="s">
        <v>19</v>
      </c>
      <c r="F2935" s="233" t="s">
        <v>2922</v>
      </c>
      <c r="G2935" s="230"/>
      <c r="H2935" s="234">
        <v>7.0730000000000004</v>
      </c>
      <c r="I2935" s="235"/>
      <c r="J2935" s="230"/>
      <c r="K2935" s="230"/>
      <c r="L2935" s="236"/>
      <c r="M2935" s="237"/>
      <c r="N2935" s="238"/>
      <c r="O2935" s="238"/>
      <c r="P2935" s="238"/>
      <c r="Q2935" s="238"/>
      <c r="R2935" s="238"/>
      <c r="S2935" s="238"/>
      <c r="T2935" s="23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40" t="s">
        <v>268</v>
      </c>
      <c r="AU2935" s="240" t="s">
        <v>93</v>
      </c>
      <c r="AV2935" s="13" t="s">
        <v>93</v>
      </c>
      <c r="AW2935" s="13" t="s">
        <v>34</v>
      </c>
      <c r="AX2935" s="13" t="s">
        <v>74</v>
      </c>
      <c r="AY2935" s="240" t="s">
        <v>224</v>
      </c>
    </row>
    <row r="2936" s="13" customFormat="1">
      <c r="A2936" s="13"/>
      <c r="B2936" s="229"/>
      <c r="C2936" s="230"/>
      <c r="D2936" s="231" t="s">
        <v>268</v>
      </c>
      <c r="E2936" s="232" t="s">
        <v>19</v>
      </c>
      <c r="F2936" s="233" t="s">
        <v>2923</v>
      </c>
      <c r="G2936" s="230"/>
      <c r="H2936" s="234">
        <v>5.5499999999999998</v>
      </c>
      <c r="I2936" s="235"/>
      <c r="J2936" s="230"/>
      <c r="K2936" s="230"/>
      <c r="L2936" s="236"/>
      <c r="M2936" s="237"/>
      <c r="N2936" s="238"/>
      <c r="O2936" s="238"/>
      <c r="P2936" s="238"/>
      <c r="Q2936" s="238"/>
      <c r="R2936" s="238"/>
      <c r="S2936" s="238"/>
      <c r="T2936" s="239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0" t="s">
        <v>268</v>
      </c>
      <c r="AU2936" s="240" t="s">
        <v>93</v>
      </c>
      <c r="AV2936" s="13" t="s">
        <v>93</v>
      </c>
      <c r="AW2936" s="13" t="s">
        <v>34</v>
      </c>
      <c r="AX2936" s="13" t="s">
        <v>74</v>
      </c>
      <c r="AY2936" s="240" t="s">
        <v>224</v>
      </c>
    </row>
    <row r="2937" s="15" customFormat="1">
      <c r="A2937" s="15"/>
      <c r="B2937" s="256"/>
      <c r="C2937" s="257"/>
      <c r="D2937" s="231" t="s">
        <v>268</v>
      </c>
      <c r="E2937" s="258" t="s">
        <v>19</v>
      </c>
      <c r="F2937" s="259" t="s">
        <v>300</v>
      </c>
      <c r="G2937" s="257"/>
      <c r="H2937" s="260">
        <v>12.622999999999999</v>
      </c>
      <c r="I2937" s="261"/>
      <c r="J2937" s="257"/>
      <c r="K2937" s="257"/>
      <c r="L2937" s="262"/>
      <c r="M2937" s="263"/>
      <c r="N2937" s="264"/>
      <c r="O2937" s="264"/>
      <c r="P2937" s="264"/>
      <c r="Q2937" s="264"/>
      <c r="R2937" s="264"/>
      <c r="S2937" s="264"/>
      <c r="T2937" s="265"/>
      <c r="U2937" s="15"/>
      <c r="V2937" s="15"/>
      <c r="W2937" s="15"/>
      <c r="X2937" s="15"/>
      <c r="Y2937" s="15"/>
      <c r="Z2937" s="15"/>
      <c r="AA2937" s="15"/>
      <c r="AB2937" s="15"/>
      <c r="AC2937" s="15"/>
      <c r="AD2937" s="15"/>
      <c r="AE2937" s="15"/>
      <c r="AT2937" s="266" t="s">
        <v>268</v>
      </c>
      <c r="AU2937" s="266" t="s">
        <v>93</v>
      </c>
      <c r="AV2937" s="15" t="s">
        <v>108</v>
      </c>
      <c r="AW2937" s="15" t="s">
        <v>34</v>
      </c>
      <c r="AX2937" s="15" t="s">
        <v>74</v>
      </c>
      <c r="AY2937" s="266" t="s">
        <v>224</v>
      </c>
    </row>
    <row r="2938" s="14" customFormat="1">
      <c r="A2938" s="14"/>
      <c r="B2938" s="246"/>
      <c r="C2938" s="247"/>
      <c r="D2938" s="231" t="s">
        <v>268</v>
      </c>
      <c r="E2938" s="248" t="s">
        <v>19</v>
      </c>
      <c r="F2938" s="249" t="s">
        <v>1003</v>
      </c>
      <c r="G2938" s="247"/>
      <c r="H2938" s="248" t="s">
        <v>19</v>
      </c>
      <c r="I2938" s="250"/>
      <c r="J2938" s="247"/>
      <c r="K2938" s="247"/>
      <c r="L2938" s="251"/>
      <c r="M2938" s="252"/>
      <c r="N2938" s="253"/>
      <c r="O2938" s="253"/>
      <c r="P2938" s="253"/>
      <c r="Q2938" s="253"/>
      <c r="R2938" s="253"/>
      <c r="S2938" s="253"/>
      <c r="T2938" s="25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T2938" s="255" t="s">
        <v>268</v>
      </c>
      <c r="AU2938" s="255" t="s">
        <v>93</v>
      </c>
      <c r="AV2938" s="14" t="s">
        <v>82</v>
      </c>
      <c r="AW2938" s="14" t="s">
        <v>34</v>
      </c>
      <c r="AX2938" s="14" t="s">
        <v>74</v>
      </c>
      <c r="AY2938" s="255" t="s">
        <v>224</v>
      </c>
    </row>
    <row r="2939" s="13" customFormat="1">
      <c r="A2939" s="13"/>
      <c r="B2939" s="229"/>
      <c r="C2939" s="230"/>
      <c r="D2939" s="231" t="s">
        <v>268</v>
      </c>
      <c r="E2939" s="232" t="s">
        <v>19</v>
      </c>
      <c r="F2939" s="233" t="s">
        <v>2924</v>
      </c>
      <c r="G2939" s="230"/>
      <c r="H2939" s="234">
        <v>0.66800000000000004</v>
      </c>
      <c r="I2939" s="235"/>
      <c r="J2939" s="230"/>
      <c r="K2939" s="230"/>
      <c r="L2939" s="236"/>
      <c r="M2939" s="237"/>
      <c r="N2939" s="238"/>
      <c r="O2939" s="238"/>
      <c r="P2939" s="238"/>
      <c r="Q2939" s="238"/>
      <c r="R2939" s="238"/>
      <c r="S2939" s="238"/>
      <c r="T2939" s="239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40" t="s">
        <v>268</v>
      </c>
      <c r="AU2939" s="240" t="s">
        <v>93</v>
      </c>
      <c r="AV2939" s="13" t="s">
        <v>93</v>
      </c>
      <c r="AW2939" s="13" t="s">
        <v>34</v>
      </c>
      <c r="AX2939" s="13" t="s">
        <v>74</v>
      </c>
      <c r="AY2939" s="240" t="s">
        <v>224</v>
      </c>
    </row>
    <row r="2940" s="15" customFormat="1">
      <c r="A2940" s="15"/>
      <c r="B2940" s="256"/>
      <c r="C2940" s="257"/>
      <c r="D2940" s="231" t="s">
        <v>268</v>
      </c>
      <c r="E2940" s="258" t="s">
        <v>19</v>
      </c>
      <c r="F2940" s="259" t="s">
        <v>300</v>
      </c>
      <c r="G2940" s="257"/>
      <c r="H2940" s="260">
        <v>0.66800000000000004</v>
      </c>
      <c r="I2940" s="261"/>
      <c r="J2940" s="257"/>
      <c r="K2940" s="257"/>
      <c r="L2940" s="262"/>
      <c r="M2940" s="263"/>
      <c r="N2940" s="264"/>
      <c r="O2940" s="264"/>
      <c r="P2940" s="264"/>
      <c r="Q2940" s="264"/>
      <c r="R2940" s="264"/>
      <c r="S2940" s="264"/>
      <c r="T2940" s="265"/>
      <c r="U2940" s="15"/>
      <c r="V2940" s="15"/>
      <c r="W2940" s="15"/>
      <c r="X2940" s="15"/>
      <c r="Y2940" s="15"/>
      <c r="Z2940" s="15"/>
      <c r="AA2940" s="15"/>
      <c r="AB2940" s="15"/>
      <c r="AC2940" s="15"/>
      <c r="AD2940" s="15"/>
      <c r="AE2940" s="15"/>
      <c r="AT2940" s="266" t="s">
        <v>268</v>
      </c>
      <c r="AU2940" s="266" t="s">
        <v>93</v>
      </c>
      <c r="AV2940" s="15" t="s">
        <v>108</v>
      </c>
      <c r="AW2940" s="15" t="s">
        <v>34</v>
      </c>
      <c r="AX2940" s="15" t="s">
        <v>74</v>
      </c>
      <c r="AY2940" s="266" t="s">
        <v>224</v>
      </c>
    </row>
    <row r="2941" s="16" customFormat="1">
      <c r="A2941" s="16"/>
      <c r="B2941" s="272"/>
      <c r="C2941" s="273"/>
      <c r="D2941" s="231" t="s">
        <v>268</v>
      </c>
      <c r="E2941" s="274" t="s">
        <v>19</v>
      </c>
      <c r="F2941" s="275" t="s">
        <v>351</v>
      </c>
      <c r="G2941" s="273"/>
      <c r="H2941" s="276">
        <v>17.388999999999999</v>
      </c>
      <c r="I2941" s="277"/>
      <c r="J2941" s="273"/>
      <c r="K2941" s="273"/>
      <c r="L2941" s="278"/>
      <c r="M2941" s="279"/>
      <c r="N2941" s="280"/>
      <c r="O2941" s="280"/>
      <c r="P2941" s="280"/>
      <c r="Q2941" s="280"/>
      <c r="R2941" s="280"/>
      <c r="S2941" s="280"/>
      <c r="T2941" s="281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T2941" s="282" t="s">
        <v>268</v>
      </c>
      <c r="AU2941" s="282" t="s">
        <v>93</v>
      </c>
      <c r="AV2941" s="16" t="s">
        <v>231</v>
      </c>
      <c r="AW2941" s="16" t="s">
        <v>34</v>
      </c>
      <c r="AX2941" s="16" t="s">
        <v>82</v>
      </c>
      <c r="AY2941" s="282" t="s">
        <v>224</v>
      </c>
    </row>
    <row r="2942" s="2" customFormat="1" ht="16.5" customHeight="1">
      <c r="A2942" s="41"/>
      <c r="B2942" s="42"/>
      <c r="C2942" s="286" t="s">
        <v>2925</v>
      </c>
      <c r="D2942" s="286" t="s">
        <v>572</v>
      </c>
      <c r="E2942" s="287" t="s">
        <v>2926</v>
      </c>
      <c r="F2942" s="288" t="s">
        <v>2927</v>
      </c>
      <c r="G2942" s="289" t="s">
        <v>371</v>
      </c>
      <c r="H2942" s="290">
        <v>28.734000000000002</v>
      </c>
      <c r="I2942" s="291"/>
      <c r="J2942" s="292">
        <f>ROUND(I2942*H2942,2)</f>
        <v>0</v>
      </c>
      <c r="K2942" s="288" t="s">
        <v>312</v>
      </c>
      <c r="L2942" s="293"/>
      <c r="M2942" s="294" t="s">
        <v>19</v>
      </c>
      <c r="N2942" s="295" t="s">
        <v>46</v>
      </c>
      <c r="O2942" s="87"/>
      <c r="P2942" s="225">
        <f>O2942*H2942</f>
        <v>0</v>
      </c>
      <c r="Q2942" s="225">
        <v>1</v>
      </c>
      <c r="R2942" s="225">
        <f>Q2942*H2942</f>
        <v>28.734000000000002</v>
      </c>
      <c r="S2942" s="225">
        <v>0</v>
      </c>
      <c r="T2942" s="226">
        <f>S2942*H2942</f>
        <v>0</v>
      </c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R2942" s="227" t="s">
        <v>643</v>
      </c>
      <c r="AT2942" s="227" t="s">
        <v>572</v>
      </c>
      <c r="AU2942" s="227" t="s">
        <v>93</v>
      </c>
      <c r="AY2942" s="20" t="s">
        <v>224</v>
      </c>
      <c r="BE2942" s="228">
        <f>IF(N2942="základní",J2942,0)</f>
        <v>0</v>
      </c>
      <c r="BF2942" s="228">
        <f>IF(N2942="snížená",J2942,0)</f>
        <v>0</v>
      </c>
      <c r="BG2942" s="228">
        <f>IF(N2942="zákl. přenesená",J2942,0)</f>
        <v>0</v>
      </c>
      <c r="BH2942" s="228">
        <f>IF(N2942="sníž. přenesená",J2942,0)</f>
        <v>0</v>
      </c>
      <c r="BI2942" s="228">
        <f>IF(N2942="nulová",J2942,0)</f>
        <v>0</v>
      </c>
      <c r="BJ2942" s="20" t="s">
        <v>93</v>
      </c>
      <c r="BK2942" s="228">
        <f>ROUND(I2942*H2942,2)</f>
        <v>0</v>
      </c>
      <c r="BL2942" s="20" t="s">
        <v>544</v>
      </c>
      <c r="BM2942" s="227" t="s">
        <v>2928</v>
      </c>
    </row>
    <row r="2943" s="13" customFormat="1">
      <c r="A2943" s="13"/>
      <c r="B2943" s="229"/>
      <c r="C2943" s="230"/>
      <c r="D2943" s="231" t="s">
        <v>268</v>
      </c>
      <c r="E2943" s="232" t="s">
        <v>19</v>
      </c>
      <c r="F2943" s="233" t="s">
        <v>2929</v>
      </c>
      <c r="G2943" s="230"/>
      <c r="H2943" s="234">
        <v>28.734000000000002</v>
      </c>
      <c r="I2943" s="235"/>
      <c r="J2943" s="230"/>
      <c r="K2943" s="230"/>
      <c r="L2943" s="236"/>
      <c r="M2943" s="237"/>
      <c r="N2943" s="238"/>
      <c r="O2943" s="238"/>
      <c r="P2943" s="238"/>
      <c r="Q2943" s="238"/>
      <c r="R2943" s="238"/>
      <c r="S2943" s="238"/>
      <c r="T2943" s="239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0" t="s">
        <v>268</v>
      </c>
      <c r="AU2943" s="240" t="s">
        <v>93</v>
      </c>
      <c r="AV2943" s="13" t="s">
        <v>93</v>
      </c>
      <c r="AW2943" s="13" t="s">
        <v>34</v>
      </c>
      <c r="AX2943" s="13" t="s">
        <v>74</v>
      </c>
      <c r="AY2943" s="240" t="s">
        <v>224</v>
      </c>
    </row>
    <row r="2944" s="16" customFormat="1">
      <c r="A2944" s="16"/>
      <c r="B2944" s="272"/>
      <c r="C2944" s="273"/>
      <c r="D2944" s="231" t="s">
        <v>268</v>
      </c>
      <c r="E2944" s="274" t="s">
        <v>19</v>
      </c>
      <c r="F2944" s="275" t="s">
        <v>351</v>
      </c>
      <c r="G2944" s="273"/>
      <c r="H2944" s="276">
        <v>28.734000000000002</v>
      </c>
      <c r="I2944" s="277"/>
      <c r="J2944" s="273"/>
      <c r="K2944" s="273"/>
      <c r="L2944" s="278"/>
      <c r="M2944" s="279"/>
      <c r="N2944" s="280"/>
      <c r="O2944" s="280"/>
      <c r="P2944" s="280"/>
      <c r="Q2944" s="280"/>
      <c r="R2944" s="280"/>
      <c r="S2944" s="280"/>
      <c r="T2944" s="281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T2944" s="282" t="s">
        <v>268</v>
      </c>
      <c r="AU2944" s="282" t="s">
        <v>93</v>
      </c>
      <c r="AV2944" s="16" t="s">
        <v>231</v>
      </c>
      <c r="AW2944" s="16" t="s">
        <v>34</v>
      </c>
      <c r="AX2944" s="16" t="s">
        <v>82</v>
      </c>
      <c r="AY2944" s="282" t="s">
        <v>224</v>
      </c>
    </row>
    <row r="2945" s="2" customFormat="1" ht="33" customHeight="1">
      <c r="A2945" s="41"/>
      <c r="B2945" s="42"/>
      <c r="C2945" s="216" t="s">
        <v>2930</v>
      </c>
      <c r="D2945" s="216" t="s">
        <v>227</v>
      </c>
      <c r="E2945" s="217" t="s">
        <v>2383</v>
      </c>
      <c r="F2945" s="218" t="s">
        <v>2384</v>
      </c>
      <c r="G2945" s="219" t="s">
        <v>471</v>
      </c>
      <c r="H2945" s="220">
        <v>9.5</v>
      </c>
      <c r="I2945" s="221"/>
      <c r="J2945" s="222">
        <f>ROUND(I2945*H2945,2)</f>
        <v>0</v>
      </c>
      <c r="K2945" s="218" t="s">
        <v>312</v>
      </c>
      <c r="L2945" s="47"/>
      <c r="M2945" s="223" t="s">
        <v>19</v>
      </c>
      <c r="N2945" s="224" t="s">
        <v>46</v>
      </c>
      <c r="O2945" s="87"/>
      <c r="P2945" s="225">
        <f>O2945*H2945</f>
        <v>0</v>
      </c>
      <c r="Q2945" s="225">
        <v>2.0000000000000002E-05</v>
      </c>
      <c r="R2945" s="225">
        <f>Q2945*H2945</f>
        <v>0.00019000000000000001</v>
      </c>
      <c r="S2945" s="225">
        <v>0</v>
      </c>
      <c r="T2945" s="226">
        <f>S2945*H2945</f>
        <v>0</v>
      </c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R2945" s="227" t="s">
        <v>544</v>
      </c>
      <c r="AT2945" s="227" t="s">
        <v>227</v>
      </c>
      <c r="AU2945" s="227" t="s">
        <v>93</v>
      </c>
      <c r="AY2945" s="20" t="s">
        <v>224</v>
      </c>
      <c r="BE2945" s="228">
        <f>IF(N2945="základní",J2945,0)</f>
        <v>0</v>
      </c>
      <c r="BF2945" s="228">
        <f>IF(N2945="snížená",J2945,0)</f>
        <v>0</v>
      </c>
      <c r="BG2945" s="228">
        <f>IF(N2945="zákl. přenesená",J2945,0)</f>
        <v>0</v>
      </c>
      <c r="BH2945" s="228">
        <f>IF(N2945="sníž. přenesená",J2945,0)</f>
        <v>0</v>
      </c>
      <c r="BI2945" s="228">
        <f>IF(N2945="nulová",J2945,0)</f>
        <v>0</v>
      </c>
      <c r="BJ2945" s="20" t="s">
        <v>93</v>
      </c>
      <c r="BK2945" s="228">
        <f>ROUND(I2945*H2945,2)</f>
        <v>0</v>
      </c>
      <c r="BL2945" s="20" t="s">
        <v>544</v>
      </c>
      <c r="BM2945" s="227" t="s">
        <v>2931</v>
      </c>
    </row>
    <row r="2946" s="2" customFormat="1">
      <c r="A2946" s="41"/>
      <c r="B2946" s="42"/>
      <c r="C2946" s="43"/>
      <c r="D2946" s="267" t="s">
        <v>314</v>
      </c>
      <c r="E2946" s="43"/>
      <c r="F2946" s="268" t="s">
        <v>2386</v>
      </c>
      <c r="G2946" s="43"/>
      <c r="H2946" s="43"/>
      <c r="I2946" s="269"/>
      <c r="J2946" s="43"/>
      <c r="K2946" s="43"/>
      <c r="L2946" s="47"/>
      <c r="M2946" s="270"/>
      <c r="N2946" s="271"/>
      <c r="O2946" s="87"/>
      <c r="P2946" s="87"/>
      <c r="Q2946" s="87"/>
      <c r="R2946" s="87"/>
      <c r="S2946" s="87"/>
      <c r="T2946" s="88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T2946" s="20" t="s">
        <v>314</v>
      </c>
      <c r="AU2946" s="20" t="s">
        <v>93</v>
      </c>
    </row>
    <row r="2947" s="14" customFormat="1">
      <c r="A2947" s="14"/>
      <c r="B2947" s="246"/>
      <c r="C2947" s="247"/>
      <c r="D2947" s="231" t="s">
        <v>268</v>
      </c>
      <c r="E2947" s="248" t="s">
        <v>19</v>
      </c>
      <c r="F2947" s="249" t="s">
        <v>2932</v>
      </c>
      <c r="G2947" s="247"/>
      <c r="H2947" s="248" t="s">
        <v>19</v>
      </c>
      <c r="I2947" s="250"/>
      <c r="J2947" s="247"/>
      <c r="K2947" s="247"/>
      <c r="L2947" s="251"/>
      <c r="M2947" s="252"/>
      <c r="N2947" s="253"/>
      <c r="O2947" s="253"/>
      <c r="P2947" s="253"/>
      <c r="Q2947" s="253"/>
      <c r="R2947" s="253"/>
      <c r="S2947" s="253"/>
      <c r="T2947" s="25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5" t="s">
        <v>268</v>
      </c>
      <c r="AU2947" s="255" t="s">
        <v>93</v>
      </c>
      <c r="AV2947" s="14" t="s">
        <v>82</v>
      </c>
      <c r="AW2947" s="14" t="s">
        <v>34</v>
      </c>
      <c r="AX2947" s="14" t="s">
        <v>74</v>
      </c>
      <c r="AY2947" s="255" t="s">
        <v>224</v>
      </c>
    </row>
    <row r="2948" s="13" customFormat="1">
      <c r="A2948" s="13"/>
      <c r="B2948" s="229"/>
      <c r="C2948" s="230"/>
      <c r="D2948" s="231" t="s">
        <v>268</v>
      </c>
      <c r="E2948" s="232" t="s">
        <v>19</v>
      </c>
      <c r="F2948" s="233" t="s">
        <v>2933</v>
      </c>
      <c r="G2948" s="230"/>
      <c r="H2948" s="234">
        <v>9.5</v>
      </c>
      <c r="I2948" s="235"/>
      <c r="J2948" s="230"/>
      <c r="K2948" s="230"/>
      <c r="L2948" s="236"/>
      <c r="M2948" s="237"/>
      <c r="N2948" s="238"/>
      <c r="O2948" s="238"/>
      <c r="P2948" s="238"/>
      <c r="Q2948" s="238"/>
      <c r="R2948" s="238"/>
      <c r="S2948" s="238"/>
      <c r="T2948" s="23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0" t="s">
        <v>268</v>
      </c>
      <c r="AU2948" s="240" t="s">
        <v>93</v>
      </c>
      <c r="AV2948" s="13" t="s">
        <v>93</v>
      </c>
      <c r="AW2948" s="13" t="s">
        <v>34</v>
      </c>
      <c r="AX2948" s="13" t="s">
        <v>82</v>
      </c>
      <c r="AY2948" s="240" t="s">
        <v>224</v>
      </c>
    </row>
    <row r="2949" s="2" customFormat="1" ht="16.5" customHeight="1">
      <c r="A2949" s="41"/>
      <c r="B2949" s="42"/>
      <c r="C2949" s="286" t="s">
        <v>2934</v>
      </c>
      <c r="D2949" s="286" t="s">
        <v>572</v>
      </c>
      <c r="E2949" s="287" t="s">
        <v>2935</v>
      </c>
      <c r="F2949" s="288" t="s">
        <v>2936</v>
      </c>
      <c r="G2949" s="289" t="s">
        <v>471</v>
      </c>
      <c r="H2949" s="290">
        <v>9.9749999999999996</v>
      </c>
      <c r="I2949" s="291"/>
      <c r="J2949" s="292">
        <f>ROUND(I2949*H2949,2)</f>
        <v>0</v>
      </c>
      <c r="K2949" s="288" t="s">
        <v>312</v>
      </c>
      <c r="L2949" s="293"/>
      <c r="M2949" s="294" t="s">
        <v>19</v>
      </c>
      <c r="N2949" s="295" t="s">
        <v>46</v>
      </c>
      <c r="O2949" s="87"/>
      <c r="P2949" s="225">
        <f>O2949*H2949</f>
        <v>0</v>
      </c>
      <c r="Q2949" s="225">
        <v>0.00050000000000000001</v>
      </c>
      <c r="R2949" s="225">
        <f>Q2949*H2949</f>
        <v>0.0049874999999999997</v>
      </c>
      <c r="S2949" s="225">
        <v>0</v>
      </c>
      <c r="T2949" s="226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27" t="s">
        <v>643</v>
      </c>
      <c r="AT2949" s="227" t="s">
        <v>572</v>
      </c>
      <c r="AU2949" s="227" t="s">
        <v>93</v>
      </c>
      <c r="AY2949" s="20" t="s">
        <v>224</v>
      </c>
      <c r="BE2949" s="228">
        <f>IF(N2949="základní",J2949,0)</f>
        <v>0</v>
      </c>
      <c r="BF2949" s="228">
        <f>IF(N2949="snížená",J2949,0)</f>
        <v>0</v>
      </c>
      <c r="BG2949" s="228">
        <f>IF(N2949="zákl. přenesená",J2949,0)</f>
        <v>0</v>
      </c>
      <c r="BH2949" s="228">
        <f>IF(N2949="sníž. přenesená",J2949,0)</f>
        <v>0</v>
      </c>
      <c r="BI2949" s="228">
        <f>IF(N2949="nulová",J2949,0)</f>
        <v>0</v>
      </c>
      <c r="BJ2949" s="20" t="s">
        <v>93</v>
      </c>
      <c r="BK2949" s="228">
        <f>ROUND(I2949*H2949,2)</f>
        <v>0</v>
      </c>
      <c r="BL2949" s="20" t="s">
        <v>544</v>
      </c>
      <c r="BM2949" s="227" t="s">
        <v>2937</v>
      </c>
    </row>
    <row r="2950" s="14" customFormat="1">
      <c r="A2950" s="14"/>
      <c r="B2950" s="246"/>
      <c r="C2950" s="247"/>
      <c r="D2950" s="231" t="s">
        <v>268</v>
      </c>
      <c r="E2950" s="248" t="s">
        <v>19</v>
      </c>
      <c r="F2950" s="249" t="s">
        <v>2932</v>
      </c>
      <c r="G2950" s="247"/>
      <c r="H2950" s="248" t="s">
        <v>19</v>
      </c>
      <c r="I2950" s="250"/>
      <c r="J2950" s="247"/>
      <c r="K2950" s="247"/>
      <c r="L2950" s="251"/>
      <c r="M2950" s="252"/>
      <c r="N2950" s="253"/>
      <c r="O2950" s="253"/>
      <c r="P2950" s="253"/>
      <c r="Q2950" s="253"/>
      <c r="R2950" s="253"/>
      <c r="S2950" s="253"/>
      <c r="T2950" s="25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55" t="s">
        <v>268</v>
      </c>
      <c r="AU2950" s="255" t="s">
        <v>93</v>
      </c>
      <c r="AV2950" s="14" t="s">
        <v>82</v>
      </c>
      <c r="AW2950" s="14" t="s">
        <v>34</v>
      </c>
      <c r="AX2950" s="14" t="s">
        <v>74</v>
      </c>
      <c r="AY2950" s="255" t="s">
        <v>224</v>
      </c>
    </row>
    <row r="2951" s="13" customFormat="1">
      <c r="A2951" s="13"/>
      <c r="B2951" s="229"/>
      <c r="C2951" s="230"/>
      <c r="D2951" s="231" t="s">
        <v>268</v>
      </c>
      <c r="E2951" s="232" t="s">
        <v>19</v>
      </c>
      <c r="F2951" s="233" t="s">
        <v>2938</v>
      </c>
      <c r="G2951" s="230"/>
      <c r="H2951" s="234">
        <v>9.9749999999999996</v>
      </c>
      <c r="I2951" s="235"/>
      <c r="J2951" s="230"/>
      <c r="K2951" s="230"/>
      <c r="L2951" s="236"/>
      <c r="M2951" s="237"/>
      <c r="N2951" s="238"/>
      <c r="O2951" s="238"/>
      <c r="P2951" s="238"/>
      <c r="Q2951" s="238"/>
      <c r="R2951" s="238"/>
      <c r="S2951" s="238"/>
      <c r="T2951" s="239"/>
      <c r="U2951" s="13"/>
      <c r="V2951" s="13"/>
      <c r="W2951" s="13"/>
      <c r="X2951" s="13"/>
      <c r="Y2951" s="13"/>
      <c r="Z2951" s="13"/>
      <c r="AA2951" s="13"/>
      <c r="AB2951" s="13"/>
      <c r="AC2951" s="13"/>
      <c r="AD2951" s="13"/>
      <c r="AE2951" s="13"/>
      <c r="AT2951" s="240" t="s">
        <v>268</v>
      </c>
      <c r="AU2951" s="240" t="s">
        <v>93</v>
      </c>
      <c r="AV2951" s="13" t="s">
        <v>93</v>
      </c>
      <c r="AW2951" s="13" t="s">
        <v>34</v>
      </c>
      <c r="AX2951" s="13" t="s">
        <v>82</v>
      </c>
      <c r="AY2951" s="240" t="s">
        <v>224</v>
      </c>
    </row>
    <row r="2952" s="2" customFormat="1" ht="49.05" customHeight="1">
      <c r="A2952" s="41"/>
      <c r="B2952" s="42"/>
      <c r="C2952" s="216" t="s">
        <v>2939</v>
      </c>
      <c r="D2952" s="216" t="s">
        <v>227</v>
      </c>
      <c r="E2952" s="217" t="s">
        <v>2940</v>
      </c>
      <c r="F2952" s="218" t="s">
        <v>2941</v>
      </c>
      <c r="G2952" s="219" t="s">
        <v>371</v>
      </c>
      <c r="H2952" s="220">
        <v>73.866</v>
      </c>
      <c r="I2952" s="221"/>
      <c r="J2952" s="222">
        <f>ROUND(I2952*H2952,2)</f>
        <v>0</v>
      </c>
      <c r="K2952" s="218" t="s">
        <v>312</v>
      </c>
      <c r="L2952" s="47"/>
      <c r="M2952" s="223" t="s">
        <v>19</v>
      </c>
      <c r="N2952" s="224" t="s">
        <v>46</v>
      </c>
      <c r="O2952" s="87"/>
      <c r="P2952" s="225">
        <f>O2952*H2952</f>
        <v>0</v>
      </c>
      <c r="Q2952" s="225">
        <v>0</v>
      </c>
      <c r="R2952" s="225">
        <f>Q2952*H2952</f>
        <v>0</v>
      </c>
      <c r="S2952" s="225">
        <v>0</v>
      </c>
      <c r="T2952" s="226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27" t="s">
        <v>544</v>
      </c>
      <c r="AT2952" s="227" t="s">
        <v>227</v>
      </c>
      <c r="AU2952" s="227" t="s">
        <v>93</v>
      </c>
      <c r="AY2952" s="20" t="s">
        <v>224</v>
      </c>
      <c r="BE2952" s="228">
        <f>IF(N2952="základní",J2952,0)</f>
        <v>0</v>
      </c>
      <c r="BF2952" s="228">
        <f>IF(N2952="snížená",J2952,0)</f>
        <v>0</v>
      </c>
      <c r="BG2952" s="228">
        <f>IF(N2952="zákl. přenesená",J2952,0)</f>
        <v>0</v>
      </c>
      <c r="BH2952" s="228">
        <f>IF(N2952="sníž. přenesená",J2952,0)</f>
        <v>0</v>
      </c>
      <c r="BI2952" s="228">
        <f>IF(N2952="nulová",J2952,0)</f>
        <v>0</v>
      </c>
      <c r="BJ2952" s="20" t="s">
        <v>93</v>
      </c>
      <c r="BK2952" s="228">
        <f>ROUND(I2952*H2952,2)</f>
        <v>0</v>
      </c>
      <c r="BL2952" s="20" t="s">
        <v>544</v>
      </c>
      <c r="BM2952" s="227" t="s">
        <v>2942</v>
      </c>
    </row>
    <row r="2953" s="2" customFormat="1">
      <c r="A2953" s="41"/>
      <c r="B2953" s="42"/>
      <c r="C2953" s="43"/>
      <c r="D2953" s="267" t="s">
        <v>314</v>
      </c>
      <c r="E2953" s="43"/>
      <c r="F2953" s="268" t="s">
        <v>2943</v>
      </c>
      <c r="G2953" s="43"/>
      <c r="H2953" s="43"/>
      <c r="I2953" s="269"/>
      <c r="J2953" s="43"/>
      <c r="K2953" s="43"/>
      <c r="L2953" s="47"/>
      <c r="M2953" s="270"/>
      <c r="N2953" s="271"/>
      <c r="O2953" s="87"/>
      <c r="P2953" s="87"/>
      <c r="Q2953" s="87"/>
      <c r="R2953" s="87"/>
      <c r="S2953" s="87"/>
      <c r="T2953" s="88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T2953" s="20" t="s">
        <v>314</v>
      </c>
      <c r="AU2953" s="20" t="s">
        <v>93</v>
      </c>
    </row>
    <row r="2954" s="12" customFormat="1" ht="22.8" customHeight="1">
      <c r="A2954" s="12"/>
      <c r="B2954" s="200"/>
      <c r="C2954" s="201"/>
      <c r="D2954" s="202" t="s">
        <v>73</v>
      </c>
      <c r="E2954" s="214" t="s">
        <v>2944</v>
      </c>
      <c r="F2954" s="214" t="s">
        <v>2945</v>
      </c>
      <c r="G2954" s="201"/>
      <c r="H2954" s="201"/>
      <c r="I2954" s="204"/>
      <c r="J2954" s="215">
        <f>BK2954</f>
        <v>0</v>
      </c>
      <c r="K2954" s="201"/>
      <c r="L2954" s="206"/>
      <c r="M2954" s="207"/>
      <c r="N2954" s="208"/>
      <c r="O2954" s="208"/>
      <c r="P2954" s="209">
        <f>SUM(P2955:P3191)</f>
        <v>0</v>
      </c>
      <c r="Q2954" s="208"/>
      <c r="R2954" s="209">
        <f>SUM(R2955:R3191)</f>
        <v>30.674715110000001</v>
      </c>
      <c r="S2954" s="208"/>
      <c r="T2954" s="210">
        <f>SUM(T2955:T3191)</f>
        <v>0</v>
      </c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R2954" s="211" t="s">
        <v>93</v>
      </c>
      <c r="AT2954" s="212" t="s">
        <v>73</v>
      </c>
      <c r="AU2954" s="212" t="s">
        <v>82</v>
      </c>
      <c r="AY2954" s="211" t="s">
        <v>224</v>
      </c>
      <c r="BK2954" s="213">
        <f>SUM(BK2955:BK3191)</f>
        <v>0</v>
      </c>
    </row>
    <row r="2955" s="2" customFormat="1" ht="37.8" customHeight="1">
      <c r="A2955" s="41"/>
      <c r="B2955" s="42"/>
      <c r="C2955" s="216" t="s">
        <v>2946</v>
      </c>
      <c r="D2955" s="216" t="s">
        <v>227</v>
      </c>
      <c r="E2955" s="217" t="s">
        <v>2947</v>
      </c>
      <c r="F2955" s="218" t="s">
        <v>2948</v>
      </c>
      <c r="G2955" s="219" t="s">
        <v>266</v>
      </c>
      <c r="H2955" s="220">
        <v>35.844000000000001</v>
      </c>
      <c r="I2955" s="221"/>
      <c r="J2955" s="222">
        <f>ROUND(I2955*H2955,2)</f>
        <v>0</v>
      </c>
      <c r="K2955" s="218" t="s">
        <v>312</v>
      </c>
      <c r="L2955" s="47"/>
      <c r="M2955" s="223" t="s">
        <v>19</v>
      </c>
      <c r="N2955" s="224" t="s">
        <v>46</v>
      </c>
      <c r="O2955" s="87"/>
      <c r="P2955" s="225">
        <f>O2955*H2955</f>
        <v>0</v>
      </c>
      <c r="Q2955" s="225">
        <v>0</v>
      </c>
      <c r="R2955" s="225">
        <f>Q2955*H2955</f>
        <v>0</v>
      </c>
      <c r="S2955" s="225">
        <v>0</v>
      </c>
      <c r="T2955" s="226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7" t="s">
        <v>544</v>
      </c>
      <c r="AT2955" s="227" t="s">
        <v>227</v>
      </c>
      <c r="AU2955" s="227" t="s">
        <v>93</v>
      </c>
      <c r="AY2955" s="20" t="s">
        <v>224</v>
      </c>
      <c r="BE2955" s="228">
        <f>IF(N2955="základní",J2955,0)</f>
        <v>0</v>
      </c>
      <c r="BF2955" s="228">
        <f>IF(N2955="snížená",J2955,0)</f>
        <v>0</v>
      </c>
      <c r="BG2955" s="228">
        <f>IF(N2955="zákl. přenesená",J2955,0)</f>
        <v>0</v>
      </c>
      <c r="BH2955" s="228">
        <f>IF(N2955="sníž. přenesená",J2955,0)</f>
        <v>0</v>
      </c>
      <c r="BI2955" s="228">
        <f>IF(N2955="nulová",J2955,0)</f>
        <v>0</v>
      </c>
      <c r="BJ2955" s="20" t="s">
        <v>93</v>
      </c>
      <c r="BK2955" s="228">
        <f>ROUND(I2955*H2955,2)</f>
        <v>0</v>
      </c>
      <c r="BL2955" s="20" t="s">
        <v>544</v>
      </c>
      <c r="BM2955" s="227" t="s">
        <v>2949</v>
      </c>
    </row>
    <row r="2956" s="2" customFormat="1">
      <c r="A2956" s="41"/>
      <c r="B2956" s="42"/>
      <c r="C2956" s="43"/>
      <c r="D2956" s="267" t="s">
        <v>314</v>
      </c>
      <c r="E2956" s="43"/>
      <c r="F2956" s="268" t="s">
        <v>2950</v>
      </c>
      <c r="G2956" s="43"/>
      <c r="H2956" s="43"/>
      <c r="I2956" s="269"/>
      <c r="J2956" s="43"/>
      <c r="K2956" s="43"/>
      <c r="L2956" s="47"/>
      <c r="M2956" s="270"/>
      <c r="N2956" s="271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314</v>
      </c>
      <c r="AU2956" s="20" t="s">
        <v>93</v>
      </c>
    </row>
    <row r="2957" s="14" customFormat="1">
      <c r="A2957" s="14"/>
      <c r="B2957" s="246"/>
      <c r="C2957" s="247"/>
      <c r="D2957" s="231" t="s">
        <v>268</v>
      </c>
      <c r="E2957" s="248" t="s">
        <v>19</v>
      </c>
      <c r="F2957" s="249" t="s">
        <v>1392</v>
      </c>
      <c r="G2957" s="247"/>
      <c r="H2957" s="248" t="s">
        <v>19</v>
      </c>
      <c r="I2957" s="250"/>
      <c r="J2957" s="247"/>
      <c r="K2957" s="247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268</v>
      </c>
      <c r="AU2957" s="255" t="s">
        <v>93</v>
      </c>
      <c r="AV2957" s="14" t="s">
        <v>82</v>
      </c>
      <c r="AW2957" s="14" t="s">
        <v>34</v>
      </c>
      <c r="AX2957" s="14" t="s">
        <v>74</v>
      </c>
      <c r="AY2957" s="255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1393</v>
      </c>
      <c r="G2958" s="230"/>
      <c r="H2958" s="234">
        <v>2.044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4" customFormat="1">
      <c r="A2959" s="14"/>
      <c r="B2959" s="246"/>
      <c r="C2959" s="247"/>
      <c r="D2959" s="231" t="s">
        <v>268</v>
      </c>
      <c r="E2959" s="248" t="s">
        <v>19</v>
      </c>
      <c r="F2959" s="249" t="s">
        <v>1407</v>
      </c>
      <c r="G2959" s="247"/>
      <c r="H2959" s="248" t="s">
        <v>19</v>
      </c>
      <c r="I2959" s="250"/>
      <c r="J2959" s="247"/>
      <c r="K2959" s="247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268</v>
      </c>
      <c r="AU2959" s="255" t="s">
        <v>93</v>
      </c>
      <c r="AV2959" s="14" t="s">
        <v>82</v>
      </c>
      <c r="AW2959" s="14" t="s">
        <v>34</v>
      </c>
      <c r="AX2959" s="14" t="s">
        <v>74</v>
      </c>
      <c r="AY2959" s="255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284</v>
      </c>
      <c r="G2960" s="230"/>
      <c r="H2960" s="234">
        <v>15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4" customFormat="1">
      <c r="A2961" s="14"/>
      <c r="B2961" s="246"/>
      <c r="C2961" s="247"/>
      <c r="D2961" s="231" t="s">
        <v>268</v>
      </c>
      <c r="E2961" s="248" t="s">
        <v>19</v>
      </c>
      <c r="F2961" s="249" t="s">
        <v>1856</v>
      </c>
      <c r="G2961" s="247"/>
      <c r="H2961" s="248" t="s">
        <v>19</v>
      </c>
      <c r="I2961" s="250"/>
      <c r="J2961" s="247"/>
      <c r="K2961" s="247"/>
      <c r="L2961" s="251"/>
      <c r="M2961" s="252"/>
      <c r="N2961" s="253"/>
      <c r="O2961" s="253"/>
      <c r="P2961" s="253"/>
      <c r="Q2961" s="253"/>
      <c r="R2961" s="253"/>
      <c r="S2961" s="253"/>
      <c r="T2961" s="25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5" t="s">
        <v>268</v>
      </c>
      <c r="AU2961" s="255" t="s">
        <v>93</v>
      </c>
      <c r="AV2961" s="14" t="s">
        <v>82</v>
      </c>
      <c r="AW2961" s="14" t="s">
        <v>34</v>
      </c>
      <c r="AX2961" s="14" t="s">
        <v>74</v>
      </c>
      <c r="AY2961" s="255" t="s">
        <v>224</v>
      </c>
    </row>
    <row r="2962" s="13" customFormat="1">
      <c r="A2962" s="13"/>
      <c r="B2962" s="229"/>
      <c r="C2962" s="230"/>
      <c r="D2962" s="231" t="s">
        <v>268</v>
      </c>
      <c r="E2962" s="232" t="s">
        <v>19</v>
      </c>
      <c r="F2962" s="233" t="s">
        <v>1857</v>
      </c>
      <c r="G2962" s="230"/>
      <c r="H2962" s="234">
        <v>18.800000000000001</v>
      </c>
      <c r="I2962" s="235"/>
      <c r="J2962" s="230"/>
      <c r="K2962" s="230"/>
      <c r="L2962" s="236"/>
      <c r="M2962" s="237"/>
      <c r="N2962" s="238"/>
      <c r="O2962" s="238"/>
      <c r="P2962" s="238"/>
      <c r="Q2962" s="238"/>
      <c r="R2962" s="238"/>
      <c r="S2962" s="238"/>
      <c r="T2962" s="23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0" t="s">
        <v>268</v>
      </c>
      <c r="AU2962" s="240" t="s">
        <v>93</v>
      </c>
      <c r="AV2962" s="13" t="s">
        <v>93</v>
      </c>
      <c r="AW2962" s="13" t="s">
        <v>34</v>
      </c>
      <c r="AX2962" s="13" t="s">
        <v>74</v>
      </c>
      <c r="AY2962" s="240" t="s">
        <v>224</v>
      </c>
    </row>
    <row r="2963" s="16" customFormat="1">
      <c r="A2963" s="16"/>
      <c r="B2963" s="272"/>
      <c r="C2963" s="273"/>
      <c r="D2963" s="231" t="s">
        <v>268</v>
      </c>
      <c r="E2963" s="274" t="s">
        <v>19</v>
      </c>
      <c r="F2963" s="275" t="s">
        <v>351</v>
      </c>
      <c r="G2963" s="273"/>
      <c r="H2963" s="276">
        <v>35.844000000000001</v>
      </c>
      <c r="I2963" s="277"/>
      <c r="J2963" s="273"/>
      <c r="K2963" s="273"/>
      <c r="L2963" s="278"/>
      <c r="M2963" s="279"/>
      <c r="N2963" s="280"/>
      <c r="O2963" s="280"/>
      <c r="P2963" s="280"/>
      <c r="Q2963" s="280"/>
      <c r="R2963" s="280"/>
      <c r="S2963" s="280"/>
      <c r="T2963" s="281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T2963" s="282" t="s">
        <v>268</v>
      </c>
      <c r="AU2963" s="282" t="s">
        <v>93</v>
      </c>
      <c r="AV2963" s="16" t="s">
        <v>231</v>
      </c>
      <c r="AW2963" s="16" t="s">
        <v>34</v>
      </c>
      <c r="AX2963" s="16" t="s">
        <v>82</v>
      </c>
      <c r="AY2963" s="282" t="s">
        <v>224</v>
      </c>
    </row>
    <row r="2964" s="2" customFormat="1" ht="16.5" customHeight="1">
      <c r="A2964" s="41"/>
      <c r="B2964" s="42"/>
      <c r="C2964" s="286" t="s">
        <v>2951</v>
      </c>
      <c r="D2964" s="286" t="s">
        <v>572</v>
      </c>
      <c r="E2964" s="287" t="s">
        <v>2952</v>
      </c>
      <c r="F2964" s="288" t="s">
        <v>2953</v>
      </c>
      <c r="G2964" s="289" t="s">
        <v>324</v>
      </c>
      <c r="H2964" s="290">
        <v>0.107</v>
      </c>
      <c r="I2964" s="291"/>
      <c r="J2964" s="292">
        <f>ROUND(I2964*H2964,2)</f>
        <v>0</v>
      </c>
      <c r="K2964" s="288" t="s">
        <v>312</v>
      </c>
      <c r="L2964" s="293"/>
      <c r="M2964" s="294" t="s">
        <v>19</v>
      </c>
      <c r="N2964" s="295" t="s">
        <v>46</v>
      </c>
      <c r="O2964" s="87"/>
      <c r="P2964" s="225">
        <f>O2964*H2964</f>
        <v>0</v>
      </c>
      <c r="Q2964" s="225">
        <v>0.029999999999999999</v>
      </c>
      <c r="R2964" s="225">
        <f>Q2964*H2964</f>
        <v>0.0032099999999999997</v>
      </c>
      <c r="S2964" s="225">
        <v>0</v>
      </c>
      <c r="T2964" s="226">
        <f>S2964*H2964</f>
        <v>0</v>
      </c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R2964" s="227" t="s">
        <v>643</v>
      </c>
      <c r="AT2964" s="227" t="s">
        <v>572</v>
      </c>
      <c r="AU2964" s="227" t="s">
        <v>93</v>
      </c>
      <c r="AY2964" s="20" t="s">
        <v>224</v>
      </c>
      <c r="BE2964" s="228">
        <f>IF(N2964="základní",J2964,0)</f>
        <v>0</v>
      </c>
      <c r="BF2964" s="228">
        <f>IF(N2964="snížená",J2964,0)</f>
        <v>0</v>
      </c>
      <c r="BG2964" s="228">
        <f>IF(N2964="zákl. přenesená",J2964,0)</f>
        <v>0</v>
      </c>
      <c r="BH2964" s="228">
        <f>IF(N2964="sníž. přenesená",J2964,0)</f>
        <v>0</v>
      </c>
      <c r="BI2964" s="228">
        <f>IF(N2964="nulová",J2964,0)</f>
        <v>0</v>
      </c>
      <c r="BJ2964" s="20" t="s">
        <v>93</v>
      </c>
      <c r="BK2964" s="228">
        <f>ROUND(I2964*H2964,2)</f>
        <v>0</v>
      </c>
      <c r="BL2964" s="20" t="s">
        <v>544</v>
      </c>
      <c r="BM2964" s="227" t="s">
        <v>2954</v>
      </c>
    </row>
    <row r="2965" s="14" customFormat="1">
      <c r="A2965" s="14"/>
      <c r="B2965" s="246"/>
      <c r="C2965" s="247"/>
      <c r="D2965" s="231" t="s">
        <v>268</v>
      </c>
      <c r="E2965" s="248" t="s">
        <v>19</v>
      </c>
      <c r="F2965" s="249" t="s">
        <v>1392</v>
      </c>
      <c r="G2965" s="247"/>
      <c r="H2965" s="248" t="s">
        <v>19</v>
      </c>
      <c r="I2965" s="250"/>
      <c r="J2965" s="247"/>
      <c r="K2965" s="247"/>
      <c r="L2965" s="251"/>
      <c r="M2965" s="252"/>
      <c r="N2965" s="253"/>
      <c r="O2965" s="253"/>
      <c r="P2965" s="253"/>
      <c r="Q2965" s="253"/>
      <c r="R2965" s="253"/>
      <c r="S2965" s="253"/>
      <c r="T2965" s="25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5" t="s">
        <v>268</v>
      </c>
      <c r="AU2965" s="255" t="s">
        <v>93</v>
      </c>
      <c r="AV2965" s="14" t="s">
        <v>82</v>
      </c>
      <c r="AW2965" s="14" t="s">
        <v>34</v>
      </c>
      <c r="AX2965" s="14" t="s">
        <v>74</v>
      </c>
      <c r="AY2965" s="255" t="s">
        <v>224</v>
      </c>
    </row>
    <row r="2966" s="13" customFormat="1">
      <c r="A2966" s="13"/>
      <c r="B2966" s="229"/>
      <c r="C2966" s="230"/>
      <c r="D2966" s="231" t="s">
        <v>268</v>
      </c>
      <c r="E2966" s="232" t="s">
        <v>19</v>
      </c>
      <c r="F2966" s="233" t="s">
        <v>2955</v>
      </c>
      <c r="G2966" s="230"/>
      <c r="H2966" s="234">
        <v>0.107</v>
      </c>
      <c r="I2966" s="235"/>
      <c r="J2966" s="230"/>
      <c r="K2966" s="230"/>
      <c r="L2966" s="236"/>
      <c r="M2966" s="237"/>
      <c r="N2966" s="238"/>
      <c r="O2966" s="238"/>
      <c r="P2966" s="238"/>
      <c r="Q2966" s="238"/>
      <c r="R2966" s="238"/>
      <c r="S2966" s="238"/>
      <c r="T2966" s="239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0" t="s">
        <v>268</v>
      </c>
      <c r="AU2966" s="240" t="s">
        <v>93</v>
      </c>
      <c r="AV2966" s="13" t="s">
        <v>93</v>
      </c>
      <c r="AW2966" s="13" t="s">
        <v>34</v>
      </c>
      <c r="AX2966" s="13" t="s">
        <v>82</v>
      </c>
      <c r="AY2966" s="240" t="s">
        <v>224</v>
      </c>
    </row>
    <row r="2967" s="2" customFormat="1" ht="24.15" customHeight="1">
      <c r="A2967" s="41"/>
      <c r="B2967" s="42"/>
      <c r="C2967" s="286" t="s">
        <v>2956</v>
      </c>
      <c r="D2967" s="286" t="s">
        <v>572</v>
      </c>
      <c r="E2967" s="287" t="s">
        <v>2957</v>
      </c>
      <c r="F2967" s="288" t="s">
        <v>2958</v>
      </c>
      <c r="G2967" s="289" t="s">
        <v>324</v>
      </c>
      <c r="H2967" s="290">
        <v>3.9380000000000002</v>
      </c>
      <c r="I2967" s="291"/>
      <c r="J2967" s="292">
        <f>ROUND(I2967*H2967,2)</f>
        <v>0</v>
      </c>
      <c r="K2967" s="288" t="s">
        <v>312</v>
      </c>
      <c r="L2967" s="293"/>
      <c r="M2967" s="294" t="s">
        <v>19</v>
      </c>
      <c r="N2967" s="295" t="s">
        <v>46</v>
      </c>
      <c r="O2967" s="87"/>
      <c r="P2967" s="225">
        <f>O2967*H2967</f>
        <v>0</v>
      </c>
      <c r="Q2967" s="225">
        <v>0.035000000000000003</v>
      </c>
      <c r="R2967" s="225">
        <f>Q2967*H2967</f>
        <v>0.13783000000000001</v>
      </c>
      <c r="S2967" s="225">
        <v>0</v>
      </c>
      <c r="T2967" s="226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7" t="s">
        <v>643</v>
      </c>
      <c r="AT2967" s="227" t="s">
        <v>572</v>
      </c>
      <c r="AU2967" s="227" t="s">
        <v>93</v>
      </c>
      <c r="AY2967" s="20" t="s">
        <v>224</v>
      </c>
      <c r="BE2967" s="228">
        <f>IF(N2967="základní",J2967,0)</f>
        <v>0</v>
      </c>
      <c r="BF2967" s="228">
        <f>IF(N2967="snížená",J2967,0)</f>
        <v>0</v>
      </c>
      <c r="BG2967" s="228">
        <f>IF(N2967="zákl. přenesená",J2967,0)</f>
        <v>0</v>
      </c>
      <c r="BH2967" s="228">
        <f>IF(N2967="sníž. přenesená",J2967,0)</f>
        <v>0</v>
      </c>
      <c r="BI2967" s="228">
        <f>IF(N2967="nulová",J2967,0)</f>
        <v>0</v>
      </c>
      <c r="BJ2967" s="20" t="s">
        <v>93</v>
      </c>
      <c r="BK2967" s="228">
        <f>ROUND(I2967*H2967,2)</f>
        <v>0</v>
      </c>
      <c r="BL2967" s="20" t="s">
        <v>544</v>
      </c>
      <c r="BM2967" s="227" t="s">
        <v>2959</v>
      </c>
    </row>
    <row r="2968" s="14" customFormat="1">
      <c r="A2968" s="14"/>
      <c r="B2968" s="246"/>
      <c r="C2968" s="247"/>
      <c r="D2968" s="231" t="s">
        <v>268</v>
      </c>
      <c r="E2968" s="248" t="s">
        <v>19</v>
      </c>
      <c r="F2968" s="249" t="s">
        <v>1407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268</v>
      </c>
      <c r="AU2968" s="255" t="s">
        <v>93</v>
      </c>
      <c r="AV2968" s="14" t="s">
        <v>82</v>
      </c>
      <c r="AW2968" s="14" t="s">
        <v>34</v>
      </c>
      <c r="AX2968" s="14" t="s">
        <v>74</v>
      </c>
      <c r="AY2968" s="255" t="s">
        <v>224</v>
      </c>
    </row>
    <row r="2969" s="13" customFormat="1">
      <c r="A2969" s="13"/>
      <c r="B2969" s="229"/>
      <c r="C2969" s="230"/>
      <c r="D2969" s="231" t="s">
        <v>268</v>
      </c>
      <c r="E2969" s="232" t="s">
        <v>19</v>
      </c>
      <c r="F2969" s="233" t="s">
        <v>2960</v>
      </c>
      <c r="G2969" s="230"/>
      <c r="H2969" s="234">
        <v>3.9380000000000002</v>
      </c>
      <c r="I2969" s="235"/>
      <c r="J2969" s="230"/>
      <c r="K2969" s="230"/>
      <c r="L2969" s="236"/>
      <c r="M2969" s="237"/>
      <c r="N2969" s="238"/>
      <c r="O2969" s="238"/>
      <c r="P2969" s="238"/>
      <c r="Q2969" s="238"/>
      <c r="R2969" s="238"/>
      <c r="S2969" s="238"/>
      <c r="T2969" s="23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40" t="s">
        <v>268</v>
      </c>
      <c r="AU2969" s="240" t="s">
        <v>93</v>
      </c>
      <c r="AV2969" s="13" t="s">
        <v>93</v>
      </c>
      <c r="AW2969" s="13" t="s">
        <v>34</v>
      </c>
      <c r="AX2969" s="13" t="s">
        <v>82</v>
      </c>
      <c r="AY2969" s="240" t="s">
        <v>224</v>
      </c>
    </row>
    <row r="2970" s="2" customFormat="1" ht="24.15" customHeight="1">
      <c r="A2970" s="41"/>
      <c r="B2970" s="42"/>
      <c r="C2970" s="286" t="s">
        <v>2961</v>
      </c>
      <c r="D2970" s="286" t="s">
        <v>572</v>
      </c>
      <c r="E2970" s="287" t="s">
        <v>2962</v>
      </c>
      <c r="F2970" s="288" t="s">
        <v>2963</v>
      </c>
      <c r="G2970" s="289" t="s">
        <v>324</v>
      </c>
      <c r="H2970" s="290">
        <v>1.579</v>
      </c>
      <c r="I2970" s="291"/>
      <c r="J2970" s="292">
        <f>ROUND(I2970*H2970,2)</f>
        <v>0</v>
      </c>
      <c r="K2970" s="288" t="s">
        <v>312</v>
      </c>
      <c r="L2970" s="293"/>
      <c r="M2970" s="294" t="s">
        <v>19</v>
      </c>
      <c r="N2970" s="295" t="s">
        <v>46</v>
      </c>
      <c r="O2970" s="87"/>
      <c r="P2970" s="225">
        <f>O2970*H2970</f>
        <v>0</v>
      </c>
      <c r="Q2970" s="225">
        <v>0.029999999999999999</v>
      </c>
      <c r="R2970" s="225">
        <f>Q2970*H2970</f>
        <v>0.047369999999999995</v>
      </c>
      <c r="S2970" s="225">
        <v>0</v>
      </c>
      <c r="T2970" s="226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27" t="s">
        <v>643</v>
      </c>
      <c r="AT2970" s="227" t="s">
        <v>572</v>
      </c>
      <c r="AU2970" s="227" t="s">
        <v>93</v>
      </c>
      <c r="AY2970" s="20" t="s">
        <v>224</v>
      </c>
      <c r="BE2970" s="228">
        <f>IF(N2970="základní",J2970,0)</f>
        <v>0</v>
      </c>
      <c r="BF2970" s="228">
        <f>IF(N2970="snížená",J2970,0)</f>
        <v>0</v>
      </c>
      <c r="BG2970" s="228">
        <f>IF(N2970="zákl. přenesená",J2970,0)</f>
        <v>0</v>
      </c>
      <c r="BH2970" s="228">
        <f>IF(N2970="sníž. přenesená",J2970,0)</f>
        <v>0</v>
      </c>
      <c r="BI2970" s="228">
        <f>IF(N2970="nulová",J2970,0)</f>
        <v>0</v>
      </c>
      <c r="BJ2970" s="20" t="s">
        <v>93</v>
      </c>
      <c r="BK2970" s="228">
        <f>ROUND(I2970*H2970,2)</f>
        <v>0</v>
      </c>
      <c r="BL2970" s="20" t="s">
        <v>544</v>
      </c>
      <c r="BM2970" s="227" t="s">
        <v>2964</v>
      </c>
    </row>
    <row r="2971" s="14" customFormat="1">
      <c r="A2971" s="14"/>
      <c r="B2971" s="246"/>
      <c r="C2971" s="247"/>
      <c r="D2971" s="231" t="s">
        <v>268</v>
      </c>
      <c r="E2971" s="248" t="s">
        <v>19</v>
      </c>
      <c r="F2971" s="249" t="s">
        <v>1856</v>
      </c>
      <c r="G2971" s="247"/>
      <c r="H2971" s="248" t="s">
        <v>19</v>
      </c>
      <c r="I2971" s="250"/>
      <c r="J2971" s="247"/>
      <c r="K2971" s="247"/>
      <c r="L2971" s="251"/>
      <c r="M2971" s="252"/>
      <c r="N2971" s="253"/>
      <c r="O2971" s="253"/>
      <c r="P2971" s="253"/>
      <c r="Q2971" s="253"/>
      <c r="R2971" s="253"/>
      <c r="S2971" s="253"/>
      <c r="T2971" s="25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5" t="s">
        <v>268</v>
      </c>
      <c r="AU2971" s="255" t="s">
        <v>93</v>
      </c>
      <c r="AV2971" s="14" t="s">
        <v>82</v>
      </c>
      <c r="AW2971" s="14" t="s">
        <v>34</v>
      </c>
      <c r="AX2971" s="14" t="s">
        <v>74</v>
      </c>
      <c r="AY2971" s="255" t="s">
        <v>224</v>
      </c>
    </row>
    <row r="2972" s="13" customFormat="1">
      <c r="A2972" s="13"/>
      <c r="B2972" s="229"/>
      <c r="C2972" s="230"/>
      <c r="D2972" s="231" t="s">
        <v>268</v>
      </c>
      <c r="E2972" s="232" t="s">
        <v>19</v>
      </c>
      <c r="F2972" s="233" t="s">
        <v>2965</v>
      </c>
      <c r="G2972" s="230"/>
      <c r="H2972" s="234">
        <v>1.579</v>
      </c>
      <c r="I2972" s="235"/>
      <c r="J2972" s="230"/>
      <c r="K2972" s="230"/>
      <c r="L2972" s="236"/>
      <c r="M2972" s="237"/>
      <c r="N2972" s="238"/>
      <c r="O2972" s="238"/>
      <c r="P2972" s="238"/>
      <c r="Q2972" s="238"/>
      <c r="R2972" s="238"/>
      <c r="S2972" s="238"/>
      <c r="T2972" s="239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0" t="s">
        <v>268</v>
      </c>
      <c r="AU2972" s="240" t="s">
        <v>93</v>
      </c>
      <c r="AV2972" s="13" t="s">
        <v>93</v>
      </c>
      <c r="AW2972" s="13" t="s">
        <v>34</v>
      </c>
      <c r="AX2972" s="13" t="s">
        <v>82</v>
      </c>
      <c r="AY2972" s="240" t="s">
        <v>224</v>
      </c>
    </row>
    <row r="2973" s="2" customFormat="1" ht="37.8" customHeight="1">
      <c r="A2973" s="41"/>
      <c r="B2973" s="42"/>
      <c r="C2973" s="216" t="s">
        <v>2966</v>
      </c>
      <c r="D2973" s="216" t="s">
        <v>227</v>
      </c>
      <c r="E2973" s="217" t="s">
        <v>2967</v>
      </c>
      <c r="F2973" s="218" t="s">
        <v>2968</v>
      </c>
      <c r="G2973" s="219" t="s">
        <v>266</v>
      </c>
      <c r="H2973" s="220">
        <v>4266.3580000000002</v>
      </c>
      <c r="I2973" s="221"/>
      <c r="J2973" s="222">
        <f>ROUND(I2973*H2973,2)</f>
        <v>0</v>
      </c>
      <c r="K2973" s="218" t="s">
        <v>312</v>
      </c>
      <c r="L2973" s="47"/>
      <c r="M2973" s="223" t="s">
        <v>19</v>
      </c>
      <c r="N2973" s="224" t="s">
        <v>46</v>
      </c>
      <c r="O2973" s="87"/>
      <c r="P2973" s="225">
        <f>O2973*H2973</f>
        <v>0</v>
      </c>
      <c r="Q2973" s="225">
        <v>0</v>
      </c>
      <c r="R2973" s="225">
        <f>Q2973*H2973</f>
        <v>0</v>
      </c>
      <c r="S2973" s="225">
        <v>0</v>
      </c>
      <c r="T2973" s="226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7" t="s">
        <v>544</v>
      </c>
      <c r="AT2973" s="227" t="s">
        <v>227</v>
      </c>
      <c r="AU2973" s="227" t="s">
        <v>93</v>
      </c>
      <c r="AY2973" s="20" t="s">
        <v>224</v>
      </c>
      <c r="BE2973" s="228">
        <f>IF(N2973="základní",J2973,0)</f>
        <v>0</v>
      </c>
      <c r="BF2973" s="228">
        <f>IF(N2973="snížená",J2973,0)</f>
        <v>0</v>
      </c>
      <c r="BG2973" s="228">
        <f>IF(N2973="zákl. přenesená",J2973,0)</f>
        <v>0</v>
      </c>
      <c r="BH2973" s="228">
        <f>IF(N2973="sníž. přenesená",J2973,0)</f>
        <v>0</v>
      </c>
      <c r="BI2973" s="228">
        <f>IF(N2973="nulová",J2973,0)</f>
        <v>0</v>
      </c>
      <c r="BJ2973" s="20" t="s">
        <v>93</v>
      </c>
      <c r="BK2973" s="228">
        <f>ROUND(I2973*H2973,2)</f>
        <v>0</v>
      </c>
      <c r="BL2973" s="20" t="s">
        <v>544</v>
      </c>
      <c r="BM2973" s="227" t="s">
        <v>2969</v>
      </c>
    </row>
    <row r="2974" s="2" customFormat="1">
      <c r="A2974" s="41"/>
      <c r="B2974" s="42"/>
      <c r="C2974" s="43"/>
      <c r="D2974" s="267" t="s">
        <v>314</v>
      </c>
      <c r="E2974" s="43"/>
      <c r="F2974" s="268" t="s">
        <v>2970</v>
      </c>
      <c r="G2974" s="43"/>
      <c r="H2974" s="43"/>
      <c r="I2974" s="269"/>
      <c r="J2974" s="43"/>
      <c r="K2974" s="43"/>
      <c r="L2974" s="47"/>
      <c r="M2974" s="270"/>
      <c r="N2974" s="271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314</v>
      </c>
      <c r="AU2974" s="20" t="s">
        <v>93</v>
      </c>
    </row>
    <row r="2975" s="14" customFormat="1">
      <c r="A2975" s="14"/>
      <c r="B2975" s="246"/>
      <c r="C2975" s="247"/>
      <c r="D2975" s="231" t="s">
        <v>268</v>
      </c>
      <c r="E2975" s="248" t="s">
        <v>19</v>
      </c>
      <c r="F2975" s="249" t="s">
        <v>1838</v>
      </c>
      <c r="G2975" s="247"/>
      <c r="H2975" s="248" t="s">
        <v>19</v>
      </c>
      <c r="I2975" s="250"/>
      <c r="J2975" s="247"/>
      <c r="K2975" s="247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268</v>
      </c>
      <c r="AU2975" s="255" t="s">
        <v>93</v>
      </c>
      <c r="AV2975" s="14" t="s">
        <v>82</v>
      </c>
      <c r="AW2975" s="14" t="s">
        <v>34</v>
      </c>
      <c r="AX2975" s="14" t="s">
        <v>74</v>
      </c>
      <c r="AY2975" s="255" t="s">
        <v>224</v>
      </c>
    </row>
    <row r="2976" s="13" customFormat="1">
      <c r="A2976" s="13"/>
      <c r="B2976" s="229"/>
      <c r="C2976" s="230"/>
      <c r="D2976" s="231" t="s">
        <v>268</v>
      </c>
      <c r="E2976" s="232" t="s">
        <v>19</v>
      </c>
      <c r="F2976" s="233" t="s">
        <v>1839</v>
      </c>
      <c r="G2976" s="230"/>
      <c r="H2976" s="234">
        <v>357.60000000000002</v>
      </c>
      <c r="I2976" s="235"/>
      <c r="J2976" s="230"/>
      <c r="K2976" s="230"/>
      <c r="L2976" s="236"/>
      <c r="M2976" s="237"/>
      <c r="N2976" s="238"/>
      <c r="O2976" s="238"/>
      <c r="P2976" s="238"/>
      <c r="Q2976" s="238"/>
      <c r="R2976" s="238"/>
      <c r="S2976" s="238"/>
      <c r="T2976" s="23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0" t="s">
        <v>268</v>
      </c>
      <c r="AU2976" s="240" t="s">
        <v>93</v>
      </c>
      <c r="AV2976" s="13" t="s">
        <v>93</v>
      </c>
      <c r="AW2976" s="13" t="s">
        <v>34</v>
      </c>
      <c r="AX2976" s="13" t="s">
        <v>74</v>
      </c>
      <c r="AY2976" s="240" t="s">
        <v>224</v>
      </c>
    </row>
    <row r="2977" s="14" customFormat="1">
      <c r="A2977" s="14"/>
      <c r="B2977" s="246"/>
      <c r="C2977" s="247"/>
      <c r="D2977" s="231" t="s">
        <v>268</v>
      </c>
      <c r="E2977" s="248" t="s">
        <v>19</v>
      </c>
      <c r="F2977" s="249" t="s">
        <v>1840</v>
      </c>
      <c r="G2977" s="247"/>
      <c r="H2977" s="248" t="s">
        <v>19</v>
      </c>
      <c r="I2977" s="250"/>
      <c r="J2977" s="247"/>
      <c r="K2977" s="247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268</v>
      </c>
      <c r="AU2977" s="255" t="s">
        <v>93</v>
      </c>
      <c r="AV2977" s="14" t="s">
        <v>82</v>
      </c>
      <c r="AW2977" s="14" t="s">
        <v>34</v>
      </c>
      <c r="AX2977" s="14" t="s">
        <v>74</v>
      </c>
      <c r="AY2977" s="255" t="s">
        <v>224</v>
      </c>
    </row>
    <row r="2978" s="13" customFormat="1">
      <c r="A2978" s="13"/>
      <c r="B2978" s="229"/>
      <c r="C2978" s="230"/>
      <c r="D2978" s="231" t="s">
        <v>268</v>
      </c>
      <c r="E2978" s="232" t="s">
        <v>19</v>
      </c>
      <c r="F2978" s="233" t="s">
        <v>1841</v>
      </c>
      <c r="G2978" s="230"/>
      <c r="H2978" s="234">
        <v>2310.4000000000001</v>
      </c>
      <c r="I2978" s="235"/>
      <c r="J2978" s="230"/>
      <c r="K2978" s="230"/>
      <c r="L2978" s="236"/>
      <c r="M2978" s="237"/>
      <c r="N2978" s="238"/>
      <c r="O2978" s="238"/>
      <c r="P2978" s="238"/>
      <c r="Q2978" s="238"/>
      <c r="R2978" s="238"/>
      <c r="S2978" s="238"/>
      <c r="T2978" s="23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0" t="s">
        <v>268</v>
      </c>
      <c r="AU2978" s="240" t="s">
        <v>93</v>
      </c>
      <c r="AV2978" s="13" t="s">
        <v>93</v>
      </c>
      <c r="AW2978" s="13" t="s">
        <v>34</v>
      </c>
      <c r="AX2978" s="13" t="s">
        <v>74</v>
      </c>
      <c r="AY2978" s="240" t="s">
        <v>224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1842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1843</v>
      </c>
      <c r="G2980" s="230"/>
      <c r="H2980" s="234">
        <v>252.90000000000001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74</v>
      </c>
      <c r="AY2980" s="240" t="s">
        <v>224</v>
      </c>
    </row>
    <row r="2981" s="14" customFormat="1">
      <c r="A2981" s="14"/>
      <c r="B2981" s="246"/>
      <c r="C2981" s="247"/>
      <c r="D2981" s="231" t="s">
        <v>268</v>
      </c>
      <c r="E2981" s="248" t="s">
        <v>19</v>
      </c>
      <c r="F2981" s="249" t="s">
        <v>1844</v>
      </c>
      <c r="G2981" s="247"/>
      <c r="H2981" s="248" t="s">
        <v>19</v>
      </c>
      <c r="I2981" s="250"/>
      <c r="J2981" s="247"/>
      <c r="K2981" s="247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5" t="s">
        <v>268</v>
      </c>
      <c r="AU2981" s="255" t="s">
        <v>93</v>
      </c>
      <c r="AV2981" s="14" t="s">
        <v>82</v>
      </c>
      <c r="AW2981" s="14" t="s">
        <v>34</v>
      </c>
      <c r="AX2981" s="14" t="s">
        <v>74</v>
      </c>
      <c r="AY2981" s="255" t="s">
        <v>224</v>
      </c>
    </row>
    <row r="2982" s="13" customFormat="1">
      <c r="A2982" s="13"/>
      <c r="B2982" s="229"/>
      <c r="C2982" s="230"/>
      <c r="D2982" s="231" t="s">
        <v>268</v>
      </c>
      <c r="E2982" s="232" t="s">
        <v>19</v>
      </c>
      <c r="F2982" s="233" t="s">
        <v>1845</v>
      </c>
      <c r="G2982" s="230"/>
      <c r="H2982" s="234">
        <v>138.69999999999999</v>
      </c>
      <c r="I2982" s="235"/>
      <c r="J2982" s="230"/>
      <c r="K2982" s="230"/>
      <c r="L2982" s="236"/>
      <c r="M2982" s="237"/>
      <c r="N2982" s="238"/>
      <c r="O2982" s="238"/>
      <c r="P2982" s="238"/>
      <c r="Q2982" s="238"/>
      <c r="R2982" s="238"/>
      <c r="S2982" s="238"/>
      <c r="T2982" s="23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0" t="s">
        <v>268</v>
      </c>
      <c r="AU2982" s="240" t="s">
        <v>93</v>
      </c>
      <c r="AV2982" s="13" t="s">
        <v>93</v>
      </c>
      <c r="AW2982" s="13" t="s">
        <v>34</v>
      </c>
      <c r="AX2982" s="13" t="s">
        <v>74</v>
      </c>
      <c r="AY2982" s="240" t="s">
        <v>224</v>
      </c>
    </row>
    <row r="2983" s="14" customFormat="1">
      <c r="A2983" s="14"/>
      <c r="B2983" s="246"/>
      <c r="C2983" s="247"/>
      <c r="D2983" s="231" t="s">
        <v>268</v>
      </c>
      <c r="E2983" s="248" t="s">
        <v>19</v>
      </c>
      <c r="F2983" s="249" t="s">
        <v>1846</v>
      </c>
      <c r="G2983" s="247"/>
      <c r="H2983" s="248" t="s">
        <v>19</v>
      </c>
      <c r="I2983" s="250"/>
      <c r="J2983" s="247"/>
      <c r="K2983" s="247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268</v>
      </c>
      <c r="AU2983" s="255" t="s">
        <v>93</v>
      </c>
      <c r="AV2983" s="14" t="s">
        <v>82</v>
      </c>
      <c r="AW2983" s="14" t="s">
        <v>34</v>
      </c>
      <c r="AX2983" s="14" t="s">
        <v>74</v>
      </c>
      <c r="AY2983" s="255" t="s">
        <v>224</v>
      </c>
    </row>
    <row r="2984" s="13" customFormat="1">
      <c r="A2984" s="13"/>
      <c r="B2984" s="229"/>
      <c r="C2984" s="230"/>
      <c r="D2984" s="231" t="s">
        <v>268</v>
      </c>
      <c r="E2984" s="232" t="s">
        <v>19</v>
      </c>
      <c r="F2984" s="233" t="s">
        <v>1847</v>
      </c>
      <c r="G2984" s="230"/>
      <c r="H2984" s="234">
        <v>534.79999999999995</v>
      </c>
      <c r="I2984" s="235"/>
      <c r="J2984" s="230"/>
      <c r="K2984" s="230"/>
      <c r="L2984" s="236"/>
      <c r="M2984" s="237"/>
      <c r="N2984" s="238"/>
      <c r="O2984" s="238"/>
      <c r="P2984" s="238"/>
      <c r="Q2984" s="238"/>
      <c r="R2984" s="238"/>
      <c r="S2984" s="238"/>
      <c r="T2984" s="23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0" t="s">
        <v>268</v>
      </c>
      <c r="AU2984" s="240" t="s">
        <v>93</v>
      </c>
      <c r="AV2984" s="13" t="s">
        <v>93</v>
      </c>
      <c r="AW2984" s="13" t="s">
        <v>34</v>
      </c>
      <c r="AX2984" s="13" t="s">
        <v>74</v>
      </c>
      <c r="AY2984" s="240" t="s">
        <v>224</v>
      </c>
    </row>
    <row r="2985" s="14" customFormat="1">
      <c r="A2985" s="14"/>
      <c r="B2985" s="246"/>
      <c r="C2985" s="247"/>
      <c r="D2985" s="231" t="s">
        <v>268</v>
      </c>
      <c r="E2985" s="248" t="s">
        <v>19</v>
      </c>
      <c r="F2985" s="249" t="s">
        <v>1848</v>
      </c>
      <c r="G2985" s="247"/>
      <c r="H2985" s="248" t="s">
        <v>19</v>
      </c>
      <c r="I2985" s="250"/>
      <c r="J2985" s="247"/>
      <c r="K2985" s="247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268</v>
      </c>
      <c r="AU2985" s="255" t="s">
        <v>93</v>
      </c>
      <c r="AV2985" s="14" t="s">
        <v>82</v>
      </c>
      <c r="AW2985" s="14" t="s">
        <v>34</v>
      </c>
      <c r="AX2985" s="14" t="s">
        <v>74</v>
      </c>
      <c r="AY2985" s="255" t="s">
        <v>224</v>
      </c>
    </row>
    <row r="2986" s="13" customFormat="1">
      <c r="A2986" s="13"/>
      <c r="B2986" s="229"/>
      <c r="C2986" s="230"/>
      <c r="D2986" s="231" t="s">
        <v>268</v>
      </c>
      <c r="E2986" s="232" t="s">
        <v>19</v>
      </c>
      <c r="F2986" s="233" t="s">
        <v>1849</v>
      </c>
      <c r="G2986" s="230"/>
      <c r="H2986" s="234">
        <v>119.8</v>
      </c>
      <c r="I2986" s="235"/>
      <c r="J2986" s="230"/>
      <c r="K2986" s="230"/>
      <c r="L2986" s="236"/>
      <c r="M2986" s="237"/>
      <c r="N2986" s="238"/>
      <c r="O2986" s="238"/>
      <c r="P2986" s="238"/>
      <c r="Q2986" s="238"/>
      <c r="R2986" s="238"/>
      <c r="S2986" s="238"/>
      <c r="T2986" s="23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0" t="s">
        <v>268</v>
      </c>
      <c r="AU2986" s="240" t="s">
        <v>93</v>
      </c>
      <c r="AV2986" s="13" t="s">
        <v>93</v>
      </c>
      <c r="AW2986" s="13" t="s">
        <v>34</v>
      </c>
      <c r="AX2986" s="13" t="s">
        <v>74</v>
      </c>
      <c r="AY2986" s="240" t="s">
        <v>224</v>
      </c>
    </row>
    <row r="2987" s="14" customFormat="1">
      <c r="A2987" s="14"/>
      <c r="B2987" s="246"/>
      <c r="C2987" s="247"/>
      <c r="D2987" s="231" t="s">
        <v>268</v>
      </c>
      <c r="E2987" s="248" t="s">
        <v>19</v>
      </c>
      <c r="F2987" s="249" t="s">
        <v>1850</v>
      </c>
      <c r="G2987" s="247"/>
      <c r="H2987" s="248" t="s">
        <v>19</v>
      </c>
      <c r="I2987" s="250"/>
      <c r="J2987" s="247"/>
      <c r="K2987" s="247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268</v>
      </c>
      <c r="AU2987" s="255" t="s">
        <v>93</v>
      </c>
      <c r="AV2987" s="14" t="s">
        <v>82</v>
      </c>
      <c r="AW2987" s="14" t="s">
        <v>34</v>
      </c>
      <c r="AX2987" s="14" t="s">
        <v>74</v>
      </c>
      <c r="AY2987" s="255" t="s">
        <v>224</v>
      </c>
    </row>
    <row r="2988" s="13" customFormat="1">
      <c r="A2988" s="13"/>
      <c r="B2988" s="229"/>
      <c r="C2988" s="230"/>
      <c r="D2988" s="231" t="s">
        <v>268</v>
      </c>
      <c r="E2988" s="232" t="s">
        <v>19</v>
      </c>
      <c r="F2988" s="233" t="s">
        <v>1851</v>
      </c>
      <c r="G2988" s="230"/>
      <c r="H2988" s="234">
        <v>133.19999999999999</v>
      </c>
      <c r="I2988" s="235"/>
      <c r="J2988" s="230"/>
      <c r="K2988" s="230"/>
      <c r="L2988" s="236"/>
      <c r="M2988" s="237"/>
      <c r="N2988" s="238"/>
      <c r="O2988" s="238"/>
      <c r="P2988" s="238"/>
      <c r="Q2988" s="238"/>
      <c r="R2988" s="238"/>
      <c r="S2988" s="238"/>
      <c r="T2988" s="23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0" t="s">
        <v>268</v>
      </c>
      <c r="AU2988" s="240" t="s">
        <v>93</v>
      </c>
      <c r="AV2988" s="13" t="s">
        <v>93</v>
      </c>
      <c r="AW2988" s="13" t="s">
        <v>34</v>
      </c>
      <c r="AX2988" s="13" t="s">
        <v>74</v>
      </c>
      <c r="AY2988" s="240" t="s">
        <v>224</v>
      </c>
    </row>
    <row r="2989" s="14" customFormat="1">
      <c r="A2989" s="14"/>
      <c r="B2989" s="246"/>
      <c r="C2989" s="247"/>
      <c r="D2989" s="231" t="s">
        <v>268</v>
      </c>
      <c r="E2989" s="248" t="s">
        <v>19</v>
      </c>
      <c r="F2989" s="249" t="s">
        <v>1852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268</v>
      </c>
      <c r="AU2989" s="255" t="s">
        <v>93</v>
      </c>
      <c r="AV2989" s="14" t="s">
        <v>82</v>
      </c>
      <c r="AW2989" s="14" t="s">
        <v>34</v>
      </c>
      <c r="AX2989" s="14" t="s">
        <v>74</v>
      </c>
      <c r="AY2989" s="255" t="s">
        <v>224</v>
      </c>
    </row>
    <row r="2990" s="13" customFormat="1">
      <c r="A2990" s="13"/>
      <c r="B2990" s="229"/>
      <c r="C2990" s="230"/>
      <c r="D2990" s="231" t="s">
        <v>268</v>
      </c>
      <c r="E2990" s="232" t="s">
        <v>19</v>
      </c>
      <c r="F2990" s="233" t="s">
        <v>1853</v>
      </c>
      <c r="G2990" s="230"/>
      <c r="H2990" s="234">
        <v>319</v>
      </c>
      <c r="I2990" s="235"/>
      <c r="J2990" s="230"/>
      <c r="K2990" s="230"/>
      <c r="L2990" s="236"/>
      <c r="M2990" s="237"/>
      <c r="N2990" s="238"/>
      <c r="O2990" s="238"/>
      <c r="P2990" s="238"/>
      <c r="Q2990" s="238"/>
      <c r="R2990" s="238"/>
      <c r="S2990" s="238"/>
      <c r="T2990" s="23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0" t="s">
        <v>268</v>
      </c>
      <c r="AU2990" s="240" t="s">
        <v>93</v>
      </c>
      <c r="AV2990" s="13" t="s">
        <v>93</v>
      </c>
      <c r="AW2990" s="13" t="s">
        <v>34</v>
      </c>
      <c r="AX2990" s="13" t="s">
        <v>74</v>
      </c>
      <c r="AY2990" s="240" t="s">
        <v>224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1854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1855</v>
      </c>
      <c r="G2992" s="230"/>
      <c r="H2992" s="234">
        <v>3.7000000000000002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1858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1859</v>
      </c>
      <c r="G2994" s="230"/>
      <c r="H2994" s="234">
        <v>52.558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4" customFormat="1">
      <c r="A2995" s="14"/>
      <c r="B2995" s="246"/>
      <c r="C2995" s="247"/>
      <c r="D2995" s="231" t="s">
        <v>268</v>
      </c>
      <c r="E2995" s="248" t="s">
        <v>19</v>
      </c>
      <c r="F2995" s="249" t="s">
        <v>1860</v>
      </c>
      <c r="G2995" s="247"/>
      <c r="H2995" s="248" t="s">
        <v>19</v>
      </c>
      <c r="I2995" s="250"/>
      <c r="J2995" s="247"/>
      <c r="K2995" s="247"/>
      <c r="L2995" s="251"/>
      <c r="M2995" s="252"/>
      <c r="N2995" s="253"/>
      <c r="O2995" s="253"/>
      <c r="P2995" s="253"/>
      <c r="Q2995" s="253"/>
      <c r="R2995" s="253"/>
      <c r="S2995" s="253"/>
      <c r="T2995" s="25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T2995" s="255" t="s">
        <v>268</v>
      </c>
      <c r="AU2995" s="255" t="s">
        <v>93</v>
      </c>
      <c r="AV2995" s="14" t="s">
        <v>82</v>
      </c>
      <c r="AW2995" s="14" t="s">
        <v>34</v>
      </c>
      <c r="AX2995" s="14" t="s">
        <v>74</v>
      </c>
      <c r="AY2995" s="255" t="s">
        <v>224</v>
      </c>
    </row>
    <row r="2996" s="13" customFormat="1">
      <c r="A2996" s="13"/>
      <c r="B2996" s="229"/>
      <c r="C2996" s="230"/>
      <c r="D2996" s="231" t="s">
        <v>268</v>
      </c>
      <c r="E2996" s="232" t="s">
        <v>19</v>
      </c>
      <c r="F2996" s="233" t="s">
        <v>1861</v>
      </c>
      <c r="G2996" s="230"/>
      <c r="H2996" s="234">
        <v>43.700000000000003</v>
      </c>
      <c r="I2996" s="235"/>
      <c r="J2996" s="230"/>
      <c r="K2996" s="230"/>
      <c r="L2996" s="236"/>
      <c r="M2996" s="237"/>
      <c r="N2996" s="238"/>
      <c r="O2996" s="238"/>
      <c r="P2996" s="238"/>
      <c r="Q2996" s="238"/>
      <c r="R2996" s="238"/>
      <c r="S2996" s="238"/>
      <c r="T2996" s="239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40" t="s">
        <v>268</v>
      </c>
      <c r="AU2996" s="240" t="s">
        <v>93</v>
      </c>
      <c r="AV2996" s="13" t="s">
        <v>93</v>
      </c>
      <c r="AW2996" s="13" t="s">
        <v>34</v>
      </c>
      <c r="AX2996" s="13" t="s">
        <v>74</v>
      </c>
      <c r="AY2996" s="240" t="s">
        <v>224</v>
      </c>
    </row>
    <row r="2997" s="16" customFormat="1">
      <c r="A2997" s="16"/>
      <c r="B2997" s="272"/>
      <c r="C2997" s="273"/>
      <c r="D2997" s="231" t="s">
        <v>268</v>
      </c>
      <c r="E2997" s="274" t="s">
        <v>19</v>
      </c>
      <c r="F2997" s="275" t="s">
        <v>351</v>
      </c>
      <c r="G2997" s="273"/>
      <c r="H2997" s="276">
        <v>4266.3580000000002</v>
      </c>
      <c r="I2997" s="277"/>
      <c r="J2997" s="273"/>
      <c r="K2997" s="273"/>
      <c r="L2997" s="278"/>
      <c r="M2997" s="279"/>
      <c r="N2997" s="280"/>
      <c r="O2997" s="280"/>
      <c r="P2997" s="280"/>
      <c r="Q2997" s="280"/>
      <c r="R2997" s="280"/>
      <c r="S2997" s="280"/>
      <c r="T2997" s="281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T2997" s="282" t="s">
        <v>268</v>
      </c>
      <c r="AU2997" s="282" t="s">
        <v>93</v>
      </c>
      <c r="AV2997" s="16" t="s">
        <v>231</v>
      </c>
      <c r="AW2997" s="16" t="s">
        <v>34</v>
      </c>
      <c r="AX2997" s="16" t="s">
        <v>82</v>
      </c>
      <c r="AY2997" s="282" t="s">
        <v>224</v>
      </c>
    </row>
    <row r="2998" s="2" customFormat="1" ht="24.15" customHeight="1">
      <c r="A2998" s="41"/>
      <c r="B2998" s="42"/>
      <c r="C2998" s="286" t="s">
        <v>2971</v>
      </c>
      <c r="D2998" s="286" t="s">
        <v>572</v>
      </c>
      <c r="E2998" s="287" t="s">
        <v>2972</v>
      </c>
      <c r="F2998" s="288" t="s">
        <v>2973</v>
      </c>
      <c r="G2998" s="289" t="s">
        <v>266</v>
      </c>
      <c r="H2998" s="290">
        <v>4479.6760000000004</v>
      </c>
      <c r="I2998" s="291"/>
      <c r="J2998" s="292">
        <f>ROUND(I2998*H2998,2)</f>
        <v>0</v>
      </c>
      <c r="K2998" s="288" t="s">
        <v>312</v>
      </c>
      <c r="L2998" s="293"/>
      <c r="M2998" s="294" t="s">
        <v>19</v>
      </c>
      <c r="N2998" s="295" t="s">
        <v>46</v>
      </c>
      <c r="O2998" s="87"/>
      <c r="P2998" s="225">
        <f>O2998*H2998</f>
        <v>0</v>
      </c>
      <c r="Q2998" s="225">
        <v>0.00051999999999999995</v>
      </c>
      <c r="R2998" s="225">
        <f>Q2998*H2998</f>
        <v>2.32943152</v>
      </c>
      <c r="S2998" s="225">
        <v>0</v>
      </c>
      <c r="T2998" s="226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7" t="s">
        <v>643</v>
      </c>
      <c r="AT2998" s="227" t="s">
        <v>572</v>
      </c>
      <c r="AU2998" s="227" t="s">
        <v>93</v>
      </c>
      <c r="AY2998" s="20" t="s">
        <v>224</v>
      </c>
      <c r="BE2998" s="228">
        <f>IF(N2998="základní",J2998,0)</f>
        <v>0</v>
      </c>
      <c r="BF2998" s="228">
        <f>IF(N2998="snížená",J2998,0)</f>
        <v>0</v>
      </c>
      <c r="BG2998" s="228">
        <f>IF(N2998="zákl. přenesená",J2998,0)</f>
        <v>0</v>
      </c>
      <c r="BH2998" s="228">
        <f>IF(N2998="sníž. přenesená",J2998,0)</f>
        <v>0</v>
      </c>
      <c r="BI2998" s="228">
        <f>IF(N2998="nulová",J2998,0)</f>
        <v>0</v>
      </c>
      <c r="BJ2998" s="20" t="s">
        <v>93</v>
      </c>
      <c r="BK2998" s="228">
        <f>ROUND(I2998*H2998,2)</f>
        <v>0</v>
      </c>
      <c r="BL2998" s="20" t="s">
        <v>544</v>
      </c>
      <c r="BM2998" s="227" t="s">
        <v>2974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1838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2975</v>
      </c>
      <c r="G3000" s="230"/>
      <c r="H3000" s="234">
        <v>375.48000000000002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1840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2976</v>
      </c>
      <c r="G3002" s="230"/>
      <c r="H3002" s="234">
        <v>2425.9200000000001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1842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2977</v>
      </c>
      <c r="G3004" s="230"/>
      <c r="H3004" s="234">
        <v>265.54500000000002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1844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2978</v>
      </c>
      <c r="G3006" s="230"/>
      <c r="H3006" s="234">
        <v>145.63499999999999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1846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2979</v>
      </c>
      <c r="G3008" s="230"/>
      <c r="H3008" s="234">
        <v>561.53999999999996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1848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2980</v>
      </c>
      <c r="G3010" s="230"/>
      <c r="H3010" s="234">
        <v>125.79000000000001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1850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2981</v>
      </c>
      <c r="G3012" s="230"/>
      <c r="H3012" s="234">
        <v>139.86000000000001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1852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2982</v>
      </c>
      <c r="G3014" s="230"/>
      <c r="H3014" s="234">
        <v>334.94999999999999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1854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2983</v>
      </c>
      <c r="G3016" s="230"/>
      <c r="H3016" s="234">
        <v>3.8849999999999998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1858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2984</v>
      </c>
      <c r="G3018" s="230"/>
      <c r="H3018" s="234">
        <v>55.186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4" customFormat="1">
      <c r="A3019" s="14"/>
      <c r="B3019" s="246"/>
      <c r="C3019" s="247"/>
      <c r="D3019" s="231" t="s">
        <v>268</v>
      </c>
      <c r="E3019" s="248" t="s">
        <v>19</v>
      </c>
      <c r="F3019" s="249" t="s">
        <v>1860</v>
      </c>
      <c r="G3019" s="247"/>
      <c r="H3019" s="248" t="s">
        <v>19</v>
      </c>
      <c r="I3019" s="250"/>
      <c r="J3019" s="247"/>
      <c r="K3019" s="247"/>
      <c r="L3019" s="251"/>
      <c r="M3019" s="252"/>
      <c r="N3019" s="253"/>
      <c r="O3019" s="253"/>
      <c r="P3019" s="253"/>
      <c r="Q3019" s="253"/>
      <c r="R3019" s="253"/>
      <c r="S3019" s="253"/>
      <c r="T3019" s="25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T3019" s="255" t="s">
        <v>268</v>
      </c>
      <c r="AU3019" s="255" t="s">
        <v>93</v>
      </c>
      <c r="AV3019" s="14" t="s">
        <v>82</v>
      </c>
      <c r="AW3019" s="14" t="s">
        <v>34</v>
      </c>
      <c r="AX3019" s="14" t="s">
        <v>74</v>
      </c>
      <c r="AY3019" s="255" t="s">
        <v>224</v>
      </c>
    </row>
    <row r="3020" s="13" customFormat="1">
      <c r="A3020" s="13"/>
      <c r="B3020" s="229"/>
      <c r="C3020" s="230"/>
      <c r="D3020" s="231" t="s">
        <v>268</v>
      </c>
      <c r="E3020" s="232" t="s">
        <v>19</v>
      </c>
      <c r="F3020" s="233" t="s">
        <v>2985</v>
      </c>
      <c r="G3020" s="230"/>
      <c r="H3020" s="234">
        <v>45.884999999999998</v>
      </c>
      <c r="I3020" s="235"/>
      <c r="J3020" s="230"/>
      <c r="K3020" s="230"/>
      <c r="L3020" s="236"/>
      <c r="M3020" s="237"/>
      <c r="N3020" s="238"/>
      <c r="O3020" s="238"/>
      <c r="P3020" s="238"/>
      <c r="Q3020" s="238"/>
      <c r="R3020" s="238"/>
      <c r="S3020" s="238"/>
      <c r="T3020" s="239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40" t="s">
        <v>268</v>
      </c>
      <c r="AU3020" s="240" t="s">
        <v>93</v>
      </c>
      <c r="AV3020" s="13" t="s">
        <v>93</v>
      </c>
      <c r="AW3020" s="13" t="s">
        <v>34</v>
      </c>
      <c r="AX3020" s="13" t="s">
        <v>74</v>
      </c>
      <c r="AY3020" s="240" t="s">
        <v>224</v>
      </c>
    </row>
    <row r="3021" s="16" customFormat="1">
      <c r="A3021" s="16"/>
      <c r="B3021" s="272"/>
      <c r="C3021" s="273"/>
      <c r="D3021" s="231" t="s">
        <v>268</v>
      </c>
      <c r="E3021" s="274" t="s">
        <v>19</v>
      </c>
      <c r="F3021" s="275" t="s">
        <v>351</v>
      </c>
      <c r="G3021" s="273"/>
      <c r="H3021" s="276">
        <v>4479.6760000000004</v>
      </c>
      <c r="I3021" s="277"/>
      <c r="J3021" s="273"/>
      <c r="K3021" s="273"/>
      <c r="L3021" s="278"/>
      <c r="M3021" s="279"/>
      <c r="N3021" s="280"/>
      <c r="O3021" s="280"/>
      <c r="P3021" s="280"/>
      <c r="Q3021" s="280"/>
      <c r="R3021" s="280"/>
      <c r="S3021" s="280"/>
      <c r="T3021" s="281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T3021" s="282" t="s">
        <v>268</v>
      </c>
      <c r="AU3021" s="282" t="s">
        <v>93</v>
      </c>
      <c r="AV3021" s="16" t="s">
        <v>231</v>
      </c>
      <c r="AW3021" s="16" t="s">
        <v>34</v>
      </c>
      <c r="AX3021" s="16" t="s">
        <v>82</v>
      </c>
      <c r="AY3021" s="282" t="s">
        <v>224</v>
      </c>
    </row>
    <row r="3022" s="2" customFormat="1" ht="24.15" customHeight="1">
      <c r="A3022" s="41"/>
      <c r="B3022" s="42"/>
      <c r="C3022" s="286" t="s">
        <v>2986</v>
      </c>
      <c r="D3022" s="286" t="s">
        <v>572</v>
      </c>
      <c r="E3022" s="287" t="s">
        <v>2962</v>
      </c>
      <c r="F3022" s="288" t="s">
        <v>2963</v>
      </c>
      <c r="G3022" s="289" t="s">
        <v>324</v>
      </c>
      <c r="H3022" s="290">
        <v>179.18600000000001</v>
      </c>
      <c r="I3022" s="291"/>
      <c r="J3022" s="292">
        <f>ROUND(I3022*H3022,2)</f>
        <v>0</v>
      </c>
      <c r="K3022" s="288" t="s">
        <v>312</v>
      </c>
      <c r="L3022" s="293"/>
      <c r="M3022" s="294" t="s">
        <v>19</v>
      </c>
      <c r="N3022" s="295" t="s">
        <v>46</v>
      </c>
      <c r="O3022" s="87"/>
      <c r="P3022" s="225">
        <f>O3022*H3022</f>
        <v>0</v>
      </c>
      <c r="Q3022" s="225">
        <v>0.029999999999999999</v>
      </c>
      <c r="R3022" s="225">
        <f>Q3022*H3022</f>
        <v>5.3755800000000002</v>
      </c>
      <c r="S3022" s="225">
        <v>0</v>
      </c>
      <c r="T3022" s="226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7" t="s">
        <v>643</v>
      </c>
      <c r="AT3022" s="227" t="s">
        <v>572</v>
      </c>
      <c r="AU3022" s="227" t="s">
        <v>93</v>
      </c>
      <c r="AY3022" s="20" t="s">
        <v>224</v>
      </c>
      <c r="BE3022" s="228">
        <f>IF(N3022="základní",J3022,0)</f>
        <v>0</v>
      </c>
      <c r="BF3022" s="228">
        <f>IF(N3022="snížená",J3022,0)</f>
        <v>0</v>
      </c>
      <c r="BG3022" s="228">
        <f>IF(N3022="zákl. přenesená",J3022,0)</f>
        <v>0</v>
      </c>
      <c r="BH3022" s="228">
        <f>IF(N3022="sníž. přenesená",J3022,0)</f>
        <v>0</v>
      </c>
      <c r="BI3022" s="228">
        <f>IF(N3022="nulová",J3022,0)</f>
        <v>0</v>
      </c>
      <c r="BJ3022" s="20" t="s">
        <v>93</v>
      </c>
      <c r="BK3022" s="228">
        <f>ROUND(I3022*H3022,2)</f>
        <v>0</v>
      </c>
      <c r="BL3022" s="20" t="s">
        <v>544</v>
      </c>
      <c r="BM3022" s="227" t="s">
        <v>2987</v>
      </c>
    </row>
    <row r="3023" s="14" customFormat="1">
      <c r="A3023" s="14"/>
      <c r="B3023" s="246"/>
      <c r="C3023" s="247"/>
      <c r="D3023" s="231" t="s">
        <v>268</v>
      </c>
      <c r="E3023" s="248" t="s">
        <v>19</v>
      </c>
      <c r="F3023" s="249" t="s">
        <v>1838</v>
      </c>
      <c r="G3023" s="247"/>
      <c r="H3023" s="248" t="s">
        <v>19</v>
      </c>
      <c r="I3023" s="250"/>
      <c r="J3023" s="247"/>
      <c r="K3023" s="247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268</v>
      </c>
      <c r="AU3023" s="255" t="s">
        <v>93</v>
      </c>
      <c r="AV3023" s="14" t="s">
        <v>82</v>
      </c>
      <c r="AW3023" s="14" t="s">
        <v>34</v>
      </c>
      <c r="AX3023" s="14" t="s">
        <v>74</v>
      </c>
      <c r="AY3023" s="255" t="s">
        <v>224</v>
      </c>
    </row>
    <row r="3024" s="13" customFormat="1">
      <c r="A3024" s="13"/>
      <c r="B3024" s="229"/>
      <c r="C3024" s="230"/>
      <c r="D3024" s="231" t="s">
        <v>268</v>
      </c>
      <c r="E3024" s="232" t="s">
        <v>19</v>
      </c>
      <c r="F3024" s="233" t="s">
        <v>2988</v>
      </c>
      <c r="G3024" s="230"/>
      <c r="H3024" s="234">
        <v>15.019</v>
      </c>
      <c r="I3024" s="235"/>
      <c r="J3024" s="230"/>
      <c r="K3024" s="230"/>
      <c r="L3024" s="236"/>
      <c r="M3024" s="237"/>
      <c r="N3024" s="238"/>
      <c r="O3024" s="238"/>
      <c r="P3024" s="238"/>
      <c r="Q3024" s="238"/>
      <c r="R3024" s="238"/>
      <c r="S3024" s="238"/>
      <c r="T3024" s="23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0" t="s">
        <v>268</v>
      </c>
      <c r="AU3024" s="240" t="s">
        <v>93</v>
      </c>
      <c r="AV3024" s="13" t="s">
        <v>93</v>
      </c>
      <c r="AW3024" s="13" t="s">
        <v>34</v>
      </c>
      <c r="AX3024" s="13" t="s">
        <v>74</v>
      </c>
      <c r="AY3024" s="240" t="s">
        <v>224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1840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2989</v>
      </c>
      <c r="G3026" s="230"/>
      <c r="H3026" s="234">
        <v>97.037000000000006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74</v>
      </c>
      <c r="AY3026" s="240" t="s">
        <v>224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1842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2990</v>
      </c>
      <c r="G3028" s="230"/>
      <c r="H3028" s="234">
        <v>10.622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74</v>
      </c>
      <c r="AY3028" s="240" t="s">
        <v>224</v>
      </c>
    </row>
    <row r="3029" s="14" customFormat="1">
      <c r="A3029" s="14"/>
      <c r="B3029" s="246"/>
      <c r="C3029" s="247"/>
      <c r="D3029" s="231" t="s">
        <v>268</v>
      </c>
      <c r="E3029" s="248" t="s">
        <v>19</v>
      </c>
      <c r="F3029" s="249" t="s">
        <v>1844</v>
      </c>
      <c r="G3029" s="247"/>
      <c r="H3029" s="248" t="s">
        <v>19</v>
      </c>
      <c r="I3029" s="250"/>
      <c r="J3029" s="247"/>
      <c r="K3029" s="247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268</v>
      </c>
      <c r="AU3029" s="255" t="s">
        <v>93</v>
      </c>
      <c r="AV3029" s="14" t="s">
        <v>82</v>
      </c>
      <c r="AW3029" s="14" t="s">
        <v>34</v>
      </c>
      <c r="AX3029" s="14" t="s">
        <v>74</v>
      </c>
      <c r="AY3029" s="255" t="s">
        <v>224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2991</v>
      </c>
      <c r="G3030" s="230"/>
      <c r="H3030" s="234">
        <v>5.8250000000000002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74</v>
      </c>
      <c r="AY3030" s="240" t="s">
        <v>224</v>
      </c>
    </row>
    <row r="3031" s="14" customFormat="1">
      <c r="A3031" s="14"/>
      <c r="B3031" s="246"/>
      <c r="C3031" s="247"/>
      <c r="D3031" s="231" t="s">
        <v>268</v>
      </c>
      <c r="E3031" s="248" t="s">
        <v>19</v>
      </c>
      <c r="F3031" s="249" t="s">
        <v>1846</v>
      </c>
      <c r="G3031" s="247"/>
      <c r="H3031" s="248" t="s">
        <v>19</v>
      </c>
      <c r="I3031" s="250"/>
      <c r="J3031" s="247"/>
      <c r="K3031" s="247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268</v>
      </c>
      <c r="AU3031" s="255" t="s">
        <v>93</v>
      </c>
      <c r="AV3031" s="14" t="s">
        <v>82</v>
      </c>
      <c r="AW3031" s="14" t="s">
        <v>34</v>
      </c>
      <c r="AX3031" s="14" t="s">
        <v>74</v>
      </c>
      <c r="AY3031" s="255" t="s">
        <v>224</v>
      </c>
    </row>
    <row r="3032" s="13" customFormat="1">
      <c r="A3032" s="13"/>
      <c r="B3032" s="229"/>
      <c r="C3032" s="230"/>
      <c r="D3032" s="231" t="s">
        <v>268</v>
      </c>
      <c r="E3032" s="232" t="s">
        <v>19</v>
      </c>
      <c r="F3032" s="233" t="s">
        <v>2992</v>
      </c>
      <c r="G3032" s="230"/>
      <c r="H3032" s="234">
        <v>22.462</v>
      </c>
      <c r="I3032" s="235"/>
      <c r="J3032" s="230"/>
      <c r="K3032" s="230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268</v>
      </c>
      <c r="AU3032" s="240" t="s">
        <v>93</v>
      </c>
      <c r="AV3032" s="13" t="s">
        <v>93</v>
      </c>
      <c r="AW3032" s="13" t="s">
        <v>34</v>
      </c>
      <c r="AX3032" s="13" t="s">
        <v>74</v>
      </c>
      <c r="AY3032" s="240" t="s">
        <v>224</v>
      </c>
    </row>
    <row r="3033" s="14" customFormat="1">
      <c r="A3033" s="14"/>
      <c r="B3033" s="246"/>
      <c r="C3033" s="247"/>
      <c r="D3033" s="231" t="s">
        <v>268</v>
      </c>
      <c r="E3033" s="248" t="s">
        <v>19</v>
      </c>
      <c r="F3033" s="249" t="s">
        <v>1848</v>
      </c>
      <c r="G3033" s="247"/>
      <c r="H3033" s="248" t="s">
        <v>19</v>
      </c>
      <c r="I3033" s="250"/>
      <c r="J3033" s="247"/>
      <c r="K3033" s="247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268</v>
      </c>
      <c r="AU3033" s="255" t="s">
        <v>93</v>
      </c>
      <c r="AV3033" s="14" t="s">
        <v>82</v>
      </c>
      <c r="AW3033" s="14" t="s">
        <v>34</v>
      </c>
      <c r="AX3033" s="14" t="s">
        <v>74</v>
      </c>
      <c r="AY3033" s="255" t="s">
        <v>224</v>
      </c>
    </row>
    <row r="3034" s="13" customFormat="1">
      <c r="A3034" s="13"/>
      <c r="B3034" s="229"/>
      <c r="C3034" s="230"/>
      <c r="D3034" s="231" t="s">
        <v>268</v>
      </c>
      <c r="E3034" s="232" t="s">
        <v>19</v>
      </c>
      <c r="F3034" s="233" t="s">
        <v>2993</v>
      </c>
      <c r="G3034" s="230"/>
      <c r="H3034" s="234">
        <v>5.032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0" t="s">
        <v>268</v>
      </c>
      <c r="AU3034" s="240" t="s">
        <v>93</v>
      </c>
      <c r="AV3034" s="13" t="s">
        <v>93</v>
      </c>
      <c r="AW3034" s="13" t="s">
        <v>34</v>
      </c>
      <c r="AX3034" s="13" t="s">
        <v>74</v>
      </c>
      <c r="AY3034" s="240" t="s">
        <v>224</v>
      </c>
    </row>
    <row r="3035" s="14" customFormat="1">
      <c r="A3035" s="14"/>
      <c r="B3035" s="246"/>
      <c r="C3035" s="247"/>
      <c r="D3035" s="231" t="s">
        <v>268</v>
      </c>
      <c r="E3035" s="248" t="s">
        <v>19</v>
      </c>
      <c r="F3035" s="249" t="s">
        <v>1850</v>
      </c>
      <c r="G3035" s="247"/>
      <c r="H3035" s="248" t="s">
        <v>19</v>
      </c>
      <c r="I3035" s="250"/>
      <c r="J3035" s="247"/>
      <c r="K3035" s="247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268</v>
      </c>
      <c r="AU3035" s="255" t="s">
        <v>93</v>
      </c>
      <c r="AV3035" s="14" t="s">
        <v>82</v>
      </c>
      <c r="AW3035" s="14" t="s">
        <v>34</v>
      </c>
      <c r="AX3035" s="14" t="s">
        <v>74</v>
      </c>
      <c r="AY3035" s="255" t="s">
        <v>224</v>
      </c>
    </row>
    <row r="3036" s="13" customFormat="1">
      <c r="A3036" s="13"/>
      <c r="B3036" s="229"/>
      <c r="C3036" s="230"/>
      <c r="D3036" s="231" t="s">
        <v>268</v>
      </c>
      <c r="E3036" s="232" t="s">
        <v>19</v>
      </c>
      <c r="F3036" s="233" t="s">
        <v>2994</v>
      </c>
      <c r="G3036" s="230"/>
      <c r="H3036" s="234">
        <v>5.5940000000000003</v>
      </c>
      <c r="I3036" s="235"/>
      <c r="J3036" s="230"/>
      <c r="K3036" s="230"/>
      <c r="L3036" s="236"/>
      <c r="M3036" s="237"/>
      <c r="N3036" s="238"/>
      <c r="O3036" s="238"/>
      <c r="P3036" s="238"/>
      <c r="Q3036" s="238"/>
      <c r="R3036" s="238"/>
      <c r="S3036" s="238"/>
      <c r="T3036" s="23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0" t="s">
        <v>268</v>
      </c>
      <c r="AU3036" s="240" t="s">
        <v>93</v>
      </c>
      <c r="AV3036" s="13" t="s">
        <v>93</v>
      </c>
      <c r="AW3036" s="13" t="s">
        <v>34</v>
      </c>
      <c r="AX3036" s="13" t="s">
        <v>74</v>
      </c>
      <c r="AY3036" s="240" t="s">
        <v>224</v>
      </c>
    </row>
    <row r="3037" s="14" customFormat="1">
      <c r="A3037" s="14"/>
      <c r="B3037" s="246"/>
      <c r="C3037" s="247"/>
      <c r="D3037" s="231" t="s">
        <v>268</v>
      </c>
      <c r="E3037" s="248" t="s">
        <v>19</v>
      </c>
      <c r="F3037" s="249" t="s">
        <v>1852</v>
      </c>
      <c r="G3037" s="247"/>
      <c r="H3037" s="248" t="s">
        <v>19</v>
      </c>
      <c r="I3037" s="250"/>
      <c r="J3037" s="247"/>
      <c r="K3037" s="247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268</v>
      </c>
      <c r="AU3037" s="255" t="s">
        <v>93</v>
      </c>
      <c r="AV3037" s="14" t="s">
        <v>82</v>
      </c>
      <c r="AW3037" s="14" t="s">
        <v>34</v>
      </c>
      <c r="AX3037" s="14" t="s">
        <v>74</v>
      </c>
      <c r="AY3037" s="255" t="s">
        <v>224</v>
      </c>
    </row>
    <row r="3038" s="13" customFormat="1">
      <c r="A3038" s="13"/>
      <c r="B3038" s="229"/>
      <c r="C3038" s="230"/>
      <c r="D3038" s="231" t="s">
        <v>268</v>
      </c>
      <c r="E3038" s="232" t="s">
        <v>19</v>
      </c>
      <c r="F3038" s="233" t="s">
        <v>2995</v>
      </c>
      <c r="G3038" s="230"/>
      <c r="H3038" s="234">
        <v>13.398</v>
      </c>
      <c r="I3038" s="235"/>
      <c r="J3038" s="230"/>
      <c r="K3038" s="230"/>
      <c r="L3038" s="236"/>
      <c r="M3038" s="237"/>
      <c r="N3038" s="238"/>
      <c r="O3038" s="238"/>
      <c r="P3038" s="238"/>
      <c r="Q3038" s="238"/>
      <c r="R3038" s="238"/>
      <c r="S3038" s="238"/>
      <c r="T3038" s="23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0" t="s">
        <v>268</v>
      </c>
      <c r="AU3038" s="240" t="s">
        <v>93</v>
      </c>
      <c r="AV3038" s="13" t="s">
        <v>93</v>
      </c>
      <c r="AW3038" s="13" t="s">
        <v>34</v>
      </c>
      <c r="AX3038" s="13" t="s">
        <v>74</v>
      </c>
      <c r="AY3038" s="240" t="s">
        <v>224</v>
      </c>
    </row>
    <row r="3039" s="14" customFormat="1">
      <c r="A3039" s="14"/>
      <c r="B3039" s="246"/>
      <c r="C3039" s="247"/>
      <c r="D3039" s="231" t="s">
        <v>268</v>
      </c>
      <c r="E3039" s="248" t="s">
        <v>19</v>
      </c>
      <c r="F3039" s="249" t="s">
        <v>1854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268</v>
      </c>
      <c r="AU3039" s="255" t="s">
        <v>93</v>
      </c>
      <c r="AV3039" s="14" t="s">
        <v>82</v>
      </c>
      <c r="AW3039" s="14" t="s">
        <v>34</v>
      </c>
      <c r="AX3039" s="14" t="s">
        <v>74</v>
      </c>
      <c r="AY3039" s="255" t="s">
        <v>224</v>
      </c>
    </row>
    <row r="3040" s="13" customFormat="1">
      <c r="A3040" s="13"/>
      <c r="B3040" s="229"/>
      <c r="C3040" s="230"/>
      <c r="D3040" s="231" t="s">
        <v>268</v>
      </c>
      <c r="E3040" s="232" t="s">
        <v>19</v>
      </c>
      <c r="F3040" s="233" t="s">
        <v>2996</v>
      </c>
      <c r="G3040" s="230"/>
      <c r="H3040" s="234">
        <v>0.155</v>
      </c>
      <c r="I3040" s="235"/>
      <c r="J3040" s="230"/>
      <c r="K3040" s="230"/>
      <c r="L3040" s="236"/>
      <c r="M3040" s="237"/>
      <c r="N3040" s="238"/>
      <c r="O3040" s="238"/>
      <c r="P3040" s="238"/>
      <c r="Q3040" s="238"/>
      <c r="R3040" s="238"/>
      <c r="S3040" s="238"/>
      <c r="T3040" s="23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0" t="s">
        <v>268</v>
      </c>
      <c r="AU3040" s="240" t="s">
        <v>93</v>
      </c>
      <c r="AV3040" s="13" t="s">
        <v>93</v>
      </c>
      <c r="AW3040" s="13" t="s">
        <v>34</v>
      </c>
      <c r="AX3040" s="13" t="s">
        <v>74</v>
      </c>
      <c r="AY3040" s="240" t="s">
        <v>224</v>
      </c>
    </row>
    <row r="3041" s="14" customFormat="1">
      <c r="A3041" s="14"/>
      <c r="B3041" s="246"/>
      <c r="C3041" s="247"/>
      <c r="D3041" s="231" t="s">
        <v>268</v>
      </c>
      <c r="E3041" s="248" t="s">
        <v>19</v>
      </c>
      <c r="F3041" s="249" t="s">
        <v>1858</v>
      </c>
      <c r="G3041" s="247"/>
      <c r="H3041" s="248" t="s">
        <v>19</v>
      </c>
      <c r="I3041" s="250"/>
      <c r="J3041" s="247"/>
      <c r="K3041" s="247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268</v>
      </c>
      <c r="AU3041" s="255" t="s">
        <v>93</v>
      </c>
      <c r="AV3041" s="14" t="s">
        <v>82</v>
      </c>
      <c r="AW3041" s="14" t="s">
        <v>34</v>
      </c>
      <c r="AX3041" s="14" t="s">
        <v>74</v>
      </c>
      <c r="AY3041" s="255" t="s">
        <v>224</v>
      </c>
    </row>
    <row r="3042" s="13" customFormat="1">
      <c r="A3042" s="13"/>
      <c r="B3042" s="229"/>
      <c r="C3042" s="230"/>
      <c r="D3042" s="231" t="s">
        <v>268</v>
      </c>
      <c r="E3042" s="232" t="s">
        <v>19</v>
      </c>
      <c r="F3042" s="233" t="s">
        <v>2997</v>
      </c>
      <c r="G3042" s="230"/>
      <c r="H3042" s="234">
        <v>2.2069999999999999</v>
      </c>
      <c r="I3042" s="235"/>
      <c r="J3042" s="230"/>
      <c r="K3042" s="230"/>
      <c r="L3042" s="236"/>
      <c r="M3042" s="237"/>
      <c r="N3042" s="238"/>
      <c r="O3042" s="238"/>
      <c r="P3042" s="238"/>
      <c r="Q3042" s="238"/>
      <c r="R3042" s="238"/>
      <c r="S3042" s="238"/>
      <c r="T3042" s="23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0" t="s">
        <v>268</v>
      </c>
      <c r="AU3042" s="240" t="s">
        <v>93</v>
      </c>
      <c r="AV3042" s="13" t="s">
        <v>93</v>
      </c>
      <c r="AW3042" s="13" t="s">
        <v>34</v>
      </c>
      <c r="AX3042" s="13" t="s">
        <v>74</v>
      </c>
      <c r="AY3042" s="240" t="s">
        <v>224</v>
      </c>
    </row>
    <row r="3043" s="14" customFormat="1">
      <c r="A3043" s="14"/>
      <c r="B3043" s="246"/>
      <c r="C3043" s="247"/>
      <c r="D3043" s="231" t="s">
        <v>268</v>
      </c>
      <c r="E3043" s="248" t="s">
        <v>19</v>
      </c>
      <c r="F3043" s="249" t="s">
        <v>1860</v>
      </c>
      <c r="G3043" s="247"/>
      <c r="H3043" s="248" t="s">
        <v>19</v>
      </c>
      <c r="I3043" s="250"/>
      <c r="J3043" s="247"/>
      <c r="K3043" s="247"/>
      <c r="L3043" s="251"/>
      <c r="M3043" s="252"/>
      <c r="N3043" s="253"/>
      <c r="O3043" s="253"/>
      <c r="P3043" s="253"/>
      <c r="Q3043" s="253"/>
      <c r="R3043" s="253"/>
      <c r="S3043" s="253"/>
      <c r="T3043" s="25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5" t="s">
        <v>268</v>
      </c>
      <c r="AU3043" s="255" t="s">
        <v>93</v>
      </c>
      <c r="AV3043" s="14" t="s">
        <v>82</v>
      </c>
      <c r="AW3043" s="14" t="s">
        <v>34</v>
      </c>
      <c r="AX3043" s="14" t="s">
        <v>74</v>
      </c>
      <c r="AY3043" s="255" t="s">
        <v>224</v>
      </c>
    </row>
    <row r="3044" s="13" customFormat="1">
      <c r="A3044" s="13"/>
      <c r="B3044" s="229"/>
      <c r="C3044" s="230"/>
      <c r="D3044" s="231" t="s">
        <v>268</v>
      </c>
      <c r="E3044" s="232" t="s">
        <v>19</v>
      </c>
      <c r="F3044" s="233" t="s">
        <v>2998</v>
      </c>
      <c r="G3044" s="230"/>
      <c r="H3044" s="234">
        <v>1.835</v>
      </c>
      <c r="I3044" s="235"/>
      <c r="J3044" s="230"/>
      <c r="K3044" s="230"/>
      <c r="L3044" s="236"/>
      <c r="M3044" s="237"/>
      <c r="N3044" s="238"/>
      <c r="O3044" s="238"/>
      <c r="P3044" s="238"/>
      <c r="Q3044" s="238"/>
      <c r="R3044" s="238"/>
      <c r="S3044" s="238"/>
      <c r="T3044" s="239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0" t="s">
        <v>268</v>
      </c>
      <c r="AU3044" s="240" t="s">
        <v>93</v>
      </c>
      <c r="AV3044" s="13" t="s">
        <v>93</v>
      </c>
      <c r="AW3044" s="13" t="s">
        <v>34</v>
      </c>
      <c r="AX3044" s="13" t="s">
        <v>74</v>
      </c>
      <c r="AY3044" s="240" t="s">
        <v>224</v>
      </c>
    </row>
    <row r="3045" s="16" customFormat="1">
      <c r="A3045" s="16"/>
      <c r="B3045" s="272"/>
      <c r="C3045" s="273"/>
      <c r="D3045" s="231" t="s">
        <v>268</v>
      </c>
      <c r="E3045" s="274" t="s">
        <v>19</v>
      </c>
      <c r="F3045" s="275" t="s">
        <v>351</v>
      </c>
      <c r="G3045" s="273"/>
      <c r="H3045" s="276">
        <v>179.18600000000001</v>
      </c>
      <c r="I3045" s="277"/>
      <c r="J3045" s="273"/>
      <c r="K3045" s="273"/>
      <c r="L3045" s="278"/>
      <c r="M3045" s="279"/>
      <c r="N3045" s="280"/>
      <c r="O3045" s="280"/>
      <c r="P3045" s="280"/>
      <c r="Q3045" s="280"/>
      <c r="R3045" s="280"/>
      <c r="S3045" s="280"/>
      <c r="T3045" s="281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T3045" s="282" t="s">
        <v>268</v>
      </c>
      <c r="AU3045" s="282" t="s">
        <v>93</v>
      </c>
      <c r="AV3045" s="16" t="s">
        <v>231</v>
      </c>
      <c r="AW3045" s="16" t="s">
        <v>34</v>
      </c>
      <c r="AX3045" s="16" t="s">
        <v>82</v>
      </c>
      <c r="AY3045" s="282" t="s">
        <v>224</v>
      </c>
    </row>
    <row r="3046" s="2" customFormat="1" ht="44.25" customHeight="1">
      <c r="A3046" s="41"/>
      <c r="B3046" s="42"/>
      <c r="C3046" s="216" t="s">
        <v>2999</v>
      </c>
      <c r="D3046" s="216" t="s">
        <v>227</v>
      </c>
      <c r="E3046" s="217" t="s">
        <v>3000</v>
      </c>
      <c r="F3046" s="218" t="s">
        <v>3001</v>
      </c>
      <c r="G3046" s="219" t="s">
        <v>266</v>
      </c>
      <c r="H3046" s="220">
        <v>129.03999999999999</v>
      </c>
      <c r="I3046" s="221"/>
      <c r="J3046" s="222">
        <f>ROUND(I3046*H3046,2)</f>
        <v>0</v>
      </c>
      <c r="K3046" s="218" t="s">
        <v>312</v>
      </c>
      <c r="L3046" s="47"/>
      <c r="M3046" s="223" t="s">
        <v>19</v>
      </c>
      <c r="N3046" s="224" t="s">
        <v>46</v>
      </c>
      <c r="O3046" s="87"/>
      <c r="P3046" s="225">
        <f>O3046*H3046</f>
        <v>0</v>
      </c>
      <c r="Q3046" s="225">
        <v>3.0000000000000001E-05</v>
      </c>
      <c r="R3046" s="225">
        <f>Q3046*H3046</f>
        <v>0.0038712</v>
      </c>
      <c r="S3046" s="225">
        <v>0</v>
      </c>
      <c r="T3046" s="226">
        <f>S3046*H3046</f>
        <v>0</v>
      </c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R3046" s="227" t="s">
        <v>544</v>
      </c>
      <c r="AT3046" s="227" t="s">
        <v>227</v>
      </c>
      <c r="AU3046" s="227" t="s">
        <v>93</v>
      </c>
      <c r="AY3046" s="20" t="s">
        <v>224</v>
      </c>
      <c r="BE3046" s="228">
        <f>IF(N3046="základní",J3046,0)</f>
        <v>0</v>
      </c>
      <c r="BF3046" s="228">
        <f>IF(N3046="snížená",J3046,0)</f>
        <v>0</v>
      </c>
      <c r="BG3046" s="228">
        <f>IF(N3046="zákl. přenesená",J3046,0)</f>
        <v>0</v>
      </c>
      <c r="BH3046" s="228">
        <f>IF(N3046="sníž. přenesená",J3046,0)</f>
        <v>0</v>
      </c>
      <c r="BI3046" s="228">
        <f>IF(N3046="nulová",J3046,0)</f>
        <v>0</v>
      </c>
      <c r="BJ3046" s="20" t="s">
        <v>93</v>
      </c>
      <c r="BK3046" s="228">
        <f>ROUND(I3046*H3046,2)</f>
        <v>0</v>
      </c>
      <c r="BL3046" s="20" t="s">
        <v>544</v>
      </c>
      <c r="BM3046" s="227" t="s">
        <v>3002</v>
      </c>
    </row>
    <row r="3047" s="2" customFormat="1">
      <c r="A3047" s="41"/>
      <c r="B3047" s="42"/>
      <c r="C3047" s="43"/>
      <c r="D3047" s="267" t="s">
        <v>314</v>
      </c>
      <c r="E3047" s="43"/>
      <c r="F3047" s="268" t="s">
        <v>3003</v>
      </c>
      <c r="G3047" s="43"/>
      <c r="H3047" s="43"/>
      <c r="I3047" s="269"/>
      <c r="J3047" s="43"/>
      <c r="K3047" s="43"/>
      <c r="L3047" s="47"/>
      <c r="M3047" s="270"/>
      <c r="N3047" s="271"/>
      <c r="O3047" s="87"/>
      <c r="P3047" s="87"/>
      <c r="Q3047" s="87"/>
      <c r="R3047" s="87"/>
      <c r="S3047" s="87"/>
      <c r="T3047" s="88"/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T3047" s="20" t="s">
        <v>314</v>
      </c>
      <c r="AU3047" s="20" t="s">
        <v>93</v>
      </c>
    </row>
    <row r="3048" s="13" customFormat="1">
      <c r="A3048" s="13"/>
      <c r="B3048" s="229"/>
      <c r="C3048" s="230"/>
      <c r="D3048" s="231" t="s">
        <v>268</v>
      </c>
      <c r="E3048" s="232" t="s">
        <v>19</v>
      </c>
      <c r="F3048" s="233" t="s">
        <v>3004</v>
      </c>
      <c r="G3048" s="230"/>
      <c r="H3048" s="234">
        <v>129.03999999999999</v>
      </c>
      <c r="I3048" s="235"/>
      <c r="J3048" s="230"/>
      <c r="K3048" s="230"/>
      <c r="L3048" s="236"/>
      <c r="M3048" s="237"/>
      <c r="N3048" s="238"/>
      <c r="O3048" s="238"/>
      <c r="P3048" s="238"/>
      <c r="Q3048" s="238"/>
      <c r="R3048" s="238"/>
      <c r="S3048" s="238"/>
      <c r="T3048" s="23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0" t="s">
        <v>268</v>
      </c>
      <c r="AU3048" s="240" t="s">
        <v>93</v>
      </c>
      <c r="AV3048" s="13" t="s">
        <v>93</v>
      </c>
      <c r="AW3048" s="13" t="s">
        <v>34</v>
      </c>
      <c r="AX3048" s="13" t="s">
        <v>82</v>
      </c>
      <c r="AY3048" s="240" t="s">
        <v>224</v>
      </c>
    </row>
    <row r="3049" s="2" customFormat="1" ht="24.15" customHeight="1">
      <c r="A3049" s="41"/>
      <c r="B3049" s="42"/>
      <c r="C3049" s="286" t="s">
        <v>3005</v>
      </c>
      <c r="D3049" s="286" t="s">
        <v>572</v>
      </c>
      <c r="E3049" s="287" t="s">
        <v>2957</v>
      </c>
      <c r="F3049" s="288" t="s">
        <v>2958</v>
      </c>
      <c r="G3049" s="289" t="s">
        <v>324</v>
      </c>
      <c r="H3049" s="290">
        <v>20.324000000000002</v>
      </c>
      <c r="I3049" s="291"/>
      <c r="J3049" s="292">
        <f>ROUND(I3049*H3049,2)</f>
        <v>0</v>
      </c>
      <c r="K3049" s="288" t="s">
        <v>312</v>
      </c>
      <c r="L3049" s="293"/>
      <c r="M3049" s="294" t="s">
        <v>19</v>
      </c>
      <c r="N3049" s="295" t="s">
        <v>46</v>
      </c>
      <c r="O3049" s="87"/>
      <c r="P3049" s="225">
        <f>O3049*H3049</f>
        <v>0</v>
      </c>
      <c r="Q3049" s="225">
        <v>0.035000000000000003</v>
      </c>
      <c r="R3049" s="225">
        <f>Q3049*H3049</f>
        <v>0.71134000000000008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643</v>
      </c>
      <c r="AT3049" s="227" t="s">
        <v>572</v>
      </c>
      <c r="AU3049" s="227" t="s">
        <v>93</v>
      </c>
      <c r="AY3049" s="20" t="s">
        <v>224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93</v>
      </c>
      <c r="BK3049" s="228">
        <f>ROUND(I3049*H3049,2)</f>
        <v>0</v>
      </c>
      <c r="BL3049" s="20" t="s">
        <v>544</v>
      </c>
      <c r="BM3049" s="227" t="s">
        <v>3006</v>
      </c>
    </row>
    <row r="3050" s="13" customFormat="1">
      <c r="A3050" s="13"/>
      <c r="B3050" s="229"/>
      <c r="C3050" s="230"/>
      <c r="D3050" s="231" t="s">
        <v>268</v>
      </c>
      <c r="E3050" s="232" t="s">
        <v>19</v>
      </c>
      <c r="F3050" s="233" t="s">
        <v>3007</v>
      </c>
      <c r="G3050" s="230"/>
      <c r="H3050" s="234">
        <v>20.324000000000002</v>
      </c>
      <c r="I3050" s="235"/>
      <c r="J3050" s="230"/>
      <c r="K3050" s="230"/>
      <c r="L3050" s="236"/>
      <c r="M3050" s="237"/>
      <c r="N3050" s="238"/>
      <c r="O3050" s="238"/>
      <c r="P3050" s="238"/>
      <c r="Q3050" s="238"/>
      <c r="R3050" s="238"/>
      <c r="S3050" s="238"/>
      <c r="T3050" s="239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0" t="s">
        <v>268</v>
      </c>
      <c r="AU3050" s="240" t="s">
        <v>93</v>
      </c>
      <c r="AV3050" s="13" t="s">
        <v>93</v>
      </c>
      <c r="AW3050" s="13" t="s">
        <v>34</v>
      </c>
      <c r="AX3050" s="13" t="s">
        <v>82</v>
      </c>
      <c r="AY3050" s="240" t="s">
        <v>224</v>
      </c>
    </row>
    <row r="3051" s="2" customFormat="1" ht="44.25" customHeight="1">
      <c r="A3051" s="41"/>
      <c r="B3051" s="42"/>
      <c r="C3051" s="216" t="s">
        <v>3008</v>
      </c>
      <c r="D3051" s="216" t="s">
        <v>227</v>
      </c>
      <c r="E3051" s="217" t="s">
        <v>3009</v>
      </c>
      <c r="F3051" s="218" t="s">
        <v>3010</v>
      </c>
      <c r="G3051" s="219" t="s">
        <v>266</v>
      </c>
      <c r="H3051" s="220">
        <v>107.89100000000001</v>
      </c>
      <c r="I3051" s="221"/>
      <c r="J3051" s="222">
        <f>ROUND(I3051*H3051,2)</f>
        <v>0</v>
      </c>
      <c r="K3051" s="218" t="s">
        <v>312</v>
      </c>
      <c r="L3051" s="47"/>
      <c r="M3051" s="223" t="s">
        <v>19</v>
      </c>
      <c r="N3051" s="224" t="s">
        <v>46</v>
      </c>
      <c r="O3051" s="87"/>
      <c r="P3051" s="225">
        <f>O3051*H3051</f>
        <v>0</v>
      </c>
      <c r="Q3051" s="225">
        <v>3.0000000000000001E-05</v>
      </c>
      <c r="R3051" s="225">
        <f>Q3051*H3051</f>
        <v>0.0032367300000000002</v>
      </c>
      <c r="S3051" s="225">
        <v>0</v>
      </c>
      <c r="T3051" s="226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7" t="s">
        <v>544</v>
      </c>
      <c r="AT3051" s="227" t="s">
        <v>227</v>
      </c>
      <c r="AU3051" s="227" t="s">
        <v>93</v>
      </c>
      <c r="AY3051" s="20" t="s">
        <v>224</v>
      </c>
      <c r="BE3051" s="228">
        <f>IF(N3051="základní",J3051,0)</f>
        <v>0</v>
      </c>
      <c r="BF3051" s="228">
        <f>IF(N3051="snížená",J3051,0)</f>
        <v>0</v>
      </c>
      <c r="BG3051" s="228">
        <f>IF(N3051="zákl. přenesená",J3051,0)</f>
        <v>0</v>
      </c>
      <c r="BH3051" s="228">
        <f>IF(N3051="sníž. přenesená",J3051,0)</f>
        <v>0</v>
      </c>
      <c r="BI3051" s="228">
        <f>IF(N3051="nulová",J3051,0)</f>
        <v>0</v>
      </c>
      <c r="BJ3051" s="20" t="s">
        <v>93</v>
      </c>
      <c r="BK3051" s="228">
        <f>ROUND(I3051*H3051,2)</f>
        <v>0</v>
      </c>
      <c r="BL3051" s="20" t="s">
        <v>544</v>
      </c>
      <c r="BM3051" s="227" t="s">
        <v>3011</v>
      </c>
    </row>
    <row r="3052" s="2" customFormat="1">
      <c r="A3052" s="41"/>
      <c r="B3052" s="42"/>
      <c r="C3052" s="43"/>
      <c r="D3052" s="267" t="s">
        <v>314</v>
      </c>
      <c r="E3052" s="43"/>
      <c r="F3052" s="268" t="s">
        <v>3012</v>
      </c>
      <c r="G3052" s="43"/>
      <c r="H3052" s="43"/>
      <c r="I3052" s="269"/>
      <c r="J3052" s="43"/>
      <c r="K3052" s="43"/>
      <c r="L3052" s="47"/>
      <c r="M3052" s="270"/>
      <c r="N3052" s="271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314</v>
      </c>
      <c r="AU3052" s="20" t="s">
        <v>93</v>
      </c>
    </row>
    <row r="3053" s="14" customFormat="1">
      <c r="A3053" s="14"/>
      <c r="B3053" s="246"/>
      <c r="C3053" s="247"/>
      <c r="D3053" s="231" t="s">
        <v>268</v>
      </c>
      <c r="E3053" s="248" t="s">
        <v>19</v>
      </c>
      <c r="F3053" s="249" t="s">
        <v>2607</v>
      </c>
      <c r="G3053" s="247"/>
      <c r="H3053" s="248" t="s">
        <v>19</v>
      </c>
      <c r="I3053" s="250"/>
      <c r="J3053" s="247"/>
      <c r="K3053" s="247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268</v>
      </c>
      <c r="AU3053" s="255" t="s">
        <v>93</v>
      </c>
      <c r="AV3053" s="14" t="s">
        <v>82</v>
      </c>
      <c r="AW3053" s="14" t="s">
        <v>34</v>
      </c>
      <c r="AX3053" s="14" t="s">
        <v>74</v>
      </c>
      <c r="AY3053" s="255" t="s">
        <v>224</v>
      </c>
    </row>
    <row r="3054" s="13" customFormat="1">
      <c r="A3054" s="13"/>
      <c r="B3054" s="229"/>
      <c r="C3054" s="230"/>
      <c r="D3054" s="231" t="s">
        <v>268</v>
      </c>
      <c r="E3054" s="232" t="s">
        <v>19</v>
      </c>
      <c r="F3054" s="233" t="s">
        <v>3013</v>
      </c>
      <c r="G3054" s="230"/>
      <c r="H3054" s="234">
        <v>94.165999999999997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268</v>
      </c>
      <c r="AU3054" s="240" t="s">
        <v>93</v>
      </c>
      <c r="AV3054" s="13" t="s">
        <v>93</v>
      </c>
      <c r="AW3054" s="13" t="s">
        <v>34</v>
      </c>
      <c r="AX3054" s="13" t="s">
        <v>74</v>
      </c>
      <c r="AY3054" s="240" t="s">
        <v>224</v>
      </c>
    </row>
    <row r="3055" s="14" customFormat="1">
      <c r="A3055" s="14"/>
      <c r="B3055" s="246"/>
      <c r="C3055" s="247"/>
      <c r="D3055" s="231" t="s">
        <v>268</v>
      </c>
      <c r="E3055" s="248" t="s">
        <v>19</v>
      </c>
      <c r="F3055" s="249" t="s">
        <v>3014</v>
      </c>
      <c r="G3055" s="247"/>
      <c r="H3055" s="248" t="s">
        <v>19</v>
      </c>
      <c r="I3055" s="250"/>
      <c r="J3055" s="247"/>
      <c r="K3055" s="247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268</v>
      </c>
      <c r="AU3055" s="255" t="s">
        <v>93</v>
      </c>
      <c r="AV3055" s="14" t="s">
        <v>82</v>
      </c>
      <c r="AW3055" s="14" t="s">
        <v>34</v>
      </c>
      <c r="AX3055" s="14" t="s">
        <v>74</v>
      </c>
      <c r="AY3055" s="255" t="s">
        <v>224</v>
      </c>
    </row>
    <row r="3056" s="13" customFormat="1">
      <c r="A3056" s="13"/>
      <c r="B3056" s="229"/>
      <c r="C3056" s="230"/>
      <c r="D3056" s="231" t="s">
        <v>268</v>
      </c>
      <c r="E3056" s="232" t="s">
        <v>19</v>
      </c>
      <c r="F3056" s="233" t="s">
        <v>3015</v>
      </c>
      <c r="G3056" s="230"/>
      <c r="H3056" s="234">
        <v>5.46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268</v>
      </c>
      <c r="AU3056" s="240" t="s">
        <v>93</v>
      </c>
      <c r="AV3056" s="13" t="s">
        <v>93</v>
      </c>
      <c r="AW3056" s="13" t="s">
        <v>34</v>
      </c>
      <c r="AX3056" s="13" t="s">
        <v>74</v>
      </c>
      <c r="AY3056" s="240" t="s">
        <v>224</v>
      </c>
    </row>
    <row r="3057" s="14" customFormat="1">
      <c r="A3057" s="14"/>
      <c r="B3057" s="246"/>
      <c r="C3057" s="247"/>
      <c r="D3057" s="231" t="s">
        <v>268</v>
      </c>
      <c r="E3057" s="248" t="s">
        <v>19</v>
      </c>
      <c r="F3057" s="249" t="s">
        <v>3016</v>
      </c>
      <c r="G3057" s="247"/>
      <c r="H3057" s="248" t="s">
        <v>19</v>
      </c>
      <c r="I3057" s="250"/>
      <c r="J3057" s="247"/>
      <c r="K3057" s="247"/>
      <c r="L3057" s="251"/>
      <c r="M3057" s="252"/>
      <c r="N3057" s="253"/>
      <c r="O3057" s="253"/>
      <c r="P3057" s="253"/>
      <c r="Q3057" s="253"/>
      <c r="R3057" s="253"/>
      <c r="S3057" s="253"/>
      <c r="T3057" s="25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5" t="s">
        <v>268</v>
      </c>
      <c r="AU3057" s="255" t="s">
        <v>93</v>
      </c>
      <c r="AV3057" s="14" t="s">
        <v>82</v>
      </c>
      <c r="AW3057" s="14" t="s">
        <v>34</v>
      </c>
      <c r="AX3057" s="14" t="s">
        <v>74</v>
      </c>
      <c r="AY3057" s="255" t="s">
        <v>224</v>
      </c>
    </row>
    <row r="3058" s="13" customFormat="1">
      <c r="A3058" s="13"/>
      <c r="B3058" s="229"/>
      <c r="C3058" s="230"/>
      <c r="D3058" s="231" t="s">
        <v>268</v>
      </c>
      <c r="E3058" s="232" t="s">
        <v>19</v>
      </c>
      <c r="F3058" s="233" t="s">
        <v>3017</v>
      </c>
      <c r="G3058" s="230"/>
      <c r="H3058" s="234">
        <v>8.2650000000000006</v>
      </c>
      <c r="I3058" s="235"/>
      <c r="J3058" s="230"/>
      <c r="K3058" s="230"/>
      <c r="L3058" s="236"/>
      <c r="M3058" s="237"/>
      <c r="N3058" s="238"/>
      <c r="O3058" s="238"/>
      <c r="P3058" s="238"/>
      <c r="Q3058" s="238"/>
      <c r="R3058" s="238"/>
      <c r="S3058" s="238"/>
      <c r="T3058" s="239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0" t="s">
        <v>268</v>
      </c>
      <c r="AU3058" s="240" t="s">
        <v>93</v>
      </c>
      <c r="AV3058" s="13" t="s">
        <v>93</v>
      </c>
      <c r="AW3058" s="13" t="s">
        <v>34</v>
      </c>
      <c r="AX3058" s="13" t="s">
        <v>74</v>
      </c>
      <c r="AY3058" s="240" t="s">
        <v>224</v>
      </c>
    </row>
    <row r="3059" s="16" customFormat="1">
      <c r="A3059" s="16"/>
      <c r="B3059" s="272"/>
      <c r="C3059" s="273"/>
      <c r="D3059" s="231" t="s">
        <v>268</v>
      </c>
      <c r="E3059" s="274" t="s">
        <v>19</v>
      </c>
      <c r="F3059" s="275" t="s">
        <v>351</v>
      </c>
      <c r="G3059" s="273"/>
      <c r="H3059" s="276">
        <v>107.89100000000001</v>
      </c>
      <c r="I3059" s="277"/>
      <c r="J3059" s="273"/>
      <c r="K3059" s="273"/>
      <c r="L3059" s="278"/>
      <c r="M3059" s="279"/>
      <c r="N3059" s="280"/>
      <c r="O3059" s="280"/>
      <c r="P3059" s="280"/>
      <c r="Q3059" s="280"/>
      <c r="R3059" s="280"/>
      <c r="S3059" s="280"/>
      <c r="T3059" s="281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T3059" s="282" t="s">
        <v>268</v>
      </c>
      <c r="AU3059" s="282" t="s">
        <v>93</v>
      </c>
      <c r="AV3059" s="16" t="s">
        <v>231</v>
      </c>
      <c r="AW3059" s="16" t="s">
        <v>34</v>
      </c>
      <c r="AX3059" s="16" t="s">
        <v>82</v>
      </c>
      <c r="AY3059" s="282" t="s">
        <v>224</v>
      </c>
    </row>
    <row r="3060" s="2" customFormat="1" ht="24.15" customHeight="1">
      <c r="A3060" s="41"/>
      <c r="B3060" s="42"/>
      <c r="C3060" s="286" t="s">
        <v>3018</v>
      </c>
      <c r="D3060" s="286" t="s">
        <v>572</v>
      </c>
      <c r="E3060" s="287" t="s">
        <v>2957</v>
      </c>
      <c r="F3060" s="288" t="s">
        <v>2958</v>
      </c>
      <c r="G3060" s="289" t="s">
        <v>324</v>
      </c>
      <c r="H3060" s="290">
        <v>28.321000000000002</v>
      </c>
      <c r="I3060" s="291"/>
      <c r="J3060" s="292">
        <f>ROUND(I3060*H3060,2)</f>
        <v>0</v>
      </c>
      <c r="K3060" s="288" t="s">
        <v>312</v>
      </c>
      <c r="L3060" s="293"/>
      <c r="M3060" s="294" t="s">
        <v>19</v>
      </c>
      <c r="N3060" s="295" t="s">
        <v>46</v>
      </c>
      <c r="O3060" s="87"/>
      <c r="P3060" s="225">
        <f>O3060*H3060</f>
        <v>0</v>
      </c>
      <c r="Q3060" s="225">
        <v>0.035000000000000003</v>
      </c>
      <c r="R3060" s="225">
        <f>Q3060*H3060</f>
        <v>0.9912350000000002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643</v>
      </c>
      <c r="AT3060" s="227" t="s">
        <v>572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3019</v>
      </c>
    </row>
    <row r="3061" s="13" customFormat="1">
      <c r="A3061" s="13"/>
      <c r="B3061" s="229"/>
      <c r="C3061" s="230"/>
      <c r="D3061" s="231" t="s">
        <v>268</v>
      </c>
      <c r="E3061" s="232" t="s">
        <v>19</v>
      </c>
      <c r="F3061" s="233" t="s">
        <v>3020</v>
      </c>
      <c r="G3061" s="230"/>
      <c r="H3061" s="234">
        <v>28.321000000000002</v>
      </c>
      <c r="I3061" s="235"/>
      <c r="J3061" s="230"/>
      <c r="K3061" s="230"/>
      <c r="L3061" s="236"/>
      <c r="M3061" s="237"/>
      <c r="N3061" s="238"/>
      <c r="O3061" s="238"/>
      <c r="P3061" s="238"/>
      <c r="Q3061" s="238"/>
      <c r="R3061" s="238"/>
      <c r="S3061" s="238"/>
      <c r="T3061" s="239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0" t="s">
        <v>268</v>
      </c>
      <c r="AU3061" s="240" t="s">
        <v>93</v>
      </c>
      <c r="AV3061" s="13" t="s">
        <v>93</v>
      </c>
      <c r="AW3061" s="13" t="s">
        <v>34</v>
      </c>
      <c r="AX3061" s="13" t="s">
        <v>82</v>
      </c>
      <c r="AY3061" s="240" t="s">
        <v>224</v>
      </c>
    </row>
    <row r="3062" s="2" customFormat="1" ht="44.25" customHeight="1">
      <c r="A3062" s="41"/>
      <c r="B3062" s="42"/>
      <c r="C3062" s="216" t="s">
        <v>3021</v>
      </c>
      <c r="D3062" s="216" t="s">
        <v>227</v>
      </c>
      <c r="E3062" s="217" t="s">
        <v>3022</v>
      </c>
      <c r="F3062" s="218" t="s">
        <v>3023</v>
      </c>
      <c r="G3062" s="219" t="s">
        <v>266</v>
      </c>
      <c r="H3062" s="220">
        <v>142.499</v>
      </c>
      <c r="I3062" s="221"/>
      <c r="J3062" s="222">
        <f>ROUND(I3062*H3062,2)</f>
        <v>0</v>
      </c>
      <c r="K3062" s="218" t="s">
        <v>312</v>
      </c>
      <c r="L3062" s="47"/>
      <c r="M3062" s="223" t="s">
        <v>19</v>
      </c>
      <c r="N3062" s="224" t="s">
        <v>46</v>
      </c>
      <c r="O3062" s="87"/>
      <c r="P3062" s="225">
        <f>O3062*H3062</f>
        <v>0</v>
      </c>
      <c r="Q3062" s="225">
        <v>0.0060000000000000001</v>
      </c>
      <c r="R3062" s="225">
        <f>Q3062*H3062</f>
        <v>0.85499400000000003</v>
      </c>
      <c r="S3062" s="225">
        <v>0</v>
      </c>
      <c r="T3062" s="226">
        <f>S3062*H3062</f>
        <v>0</v>
      </c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R3062" s="227" t="s">
        <v>544</v>
      </c>
      <c r="AT3062" s="227" t="s">
        <v>227</v>
      </c>
      <c r="AU3062" s="227" t="s">
        <v>93</v>
      </c>
      <c r="AY3062" s="20" t="s">
        <v>224</v>
      </c>
      <c r="BE3062" s="228">
        <f>IF(N3062="základní",J3062,0)</f>
        <v>0</v>
      </c>
      <c r="BF3062" s="228">
        <f>IF(N3062="snížená",J3062,0)</f>
        <v>0</v>
      </c>
      <c r="BG3062" s="228">
        <f>IF(N3062="zákl. přenesená",J3062,0)</f>
        <v>0</v>
      </c>
      <c r="BH3062" s="228">
        <f>IF(N3062="sníž. přenesená",J3062,0)</f>
        <v>0</v>
      </c>
      <c r="BI3062" s="228">
        <f>IF(N3062="nulová",J3062,0)</f>
        <v>0</v>
      </c>
      <c r="BJ3062" s="20" t="s">
        <v>93</v>
      </c>
      <c r="BK3062" s="228">
        <f>ROUND(I3062*H3062,2)</f>
        <v>0</v>
      </c>
      <c r="BL3062" s="20" t="s">
        <v>544</v>
      </c>
      <c r="BM3062" s="227" t="s">
        <v>3024</v>
      </c>
    </row>
    <row r="3063" s="2" customFormat="1">
      <c r="A3063" s="41"/>
      <c r="B3063" s="42"/>
      <c r="C3063" s="43"/>
      <c r="D3063" s="267" t="s">
        <v>314</v>
      </c>
      <c r="E3063" s="43"/>
      <c r="F3063" s="268" t="s">
        <v>3025</v>
      </c>
      <c r="G3063" s="43"/>
      <c r="H3063" s="43"/>
      <c r="I3063" s="269"/>
      <c r="J3063" s="43"/>
      <c r="K3063" s="43"/>
      <c r="L3063" s="47"/>
      <c r="M3063" s="270"/>
      <c r="N3063" s="271"/>
      <c r="O3063" s="87"/>
      <c r="P3063" s="87"/>
      <c r="Q3063" s="87"/>
      <c r="R3063" s="87"/>
      <c r="S3063" s="87"/>
      <c r="T3063" s="88"/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T3063" s="20" t="s">
        <v>314</v>
      </c>
      <c r="AU3063" s="20" t="s">
        <v>93</v>
      </c>
    </row>
    <row r="3064" s="14" customFormat="1">
      <c r="A3064" s="14"/>
      <c r="B3064" s="246"/>
      <c r="C3064" s="247"/>
      <c r="D3064" s="231" t="s">
        <v>268</v>
      </c>
      <c r="E3064" s="248" t="s">
        <v>19</v>
      </c>
      <c r="F3064" s="249" t="s">
        <v>3026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268</v>
      </c>
      <c r="AU3064" s="255" t="s">
        <v>93</v>
      </c>
      <c r="AV3064" s="14" t="s">
        <v>82</v>
      </c>
      <c r="AW3064" s="14" t="s">
        <v>34</v>
      </c>
      <c r="AX3064" s="14" t="s">
        <v>74</v>
      </c>
      <c r="AY3064" s="255" t="s">
        <v>224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3027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3" customFormat="1">
      <c r="A3066" s="13"/>
      <c r="B3066" s="229"/>
      <c r="C3066" s="230"/>
      <c r="D3066" s="231" t="s">
        <v>268</v>
      </c>
      <c r="E3066" s="232" t="s">
        <v>19</v>
      </c>
      <c r="F3066" s="233" t="s">
        <v>3028</v>
      </c>
      <c r="G3066" s="230"/>
      <c r="H3066" s="234">
        <v>12.244999999999999</v>
      </c>
      <c r="I3066" s="235"/>
      <c r="J3066" s="230"/>
      <c r="K3066" s="230"/>
      <c r="L3066" s="236"/>
      <c r="M3066" s="237"/>
      <c r="N3066" s="238"/>
      <c r="O3066" s="238"/>
      <c r="P3066" s="238"/>
      <c r="Q3066" s="238"/>
      <c r="R3066" s="238"/>
      <c r="S3066" s="238"/>
      <c r="T3066" s="23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0" t="s">
        <v>268</v>
      </c>
      <c r="AU3066" s="240" t="s">
        <v>93</v>
      </c>
      <c r="AV3066" s="13" t="s">
        <v>93</v>
      </c>
      <c r="AW3066" s="13" t="s">
        <v>34</v>
      </c>
      <c r="AX3066" s="13" t="s">
        <v>74</v>
      </c>
      <c r="AY3066" s="240" t="s">
        <v>224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3029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3" customFormat="1">
      <c r="A3068" s="13"/>
      <c r="B3068" s="229"/>
      <c r="C3068" s="230"/>
      <c r="D3068" s="231" t="s">
        <v>268</v>
      </c>
      <c r="E3068" s="232" t="s">
        <v>19</v>
      </c>
      <c r="F3068" s="233" t="s">
        <v>2805</v>
      </c>
      <c r="G3068" s="230"/>
      <c r="H3068" s="234">
        <v>5.4960000000000004</v>
      </c>
      <c r="I3068" s="235"/>
      <c r="J3068" s="230"/>
      <c r="K3068" s="230"/>
      <c r="L3068" s="236"/>
      <c r="M3068" s="237"/>
      <c r="N3068" s="238"/>
      <c r="O3068" s="238"/>
      <c r="P3068" s="238"/>
      <c r="Q3068" s="238"/>
      <c r="R3068" s="238"/>
      <c r="S3068" s="238"/>
      <c r="T3068" s="23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0" t="s">
        <v>268</v>
      </c>
      <c r="AU3068" s="240" t="s">
        <v>93</v>
      </c>
      <c r="AV3068" s="13" t="s">
        <v>93</v>
      </c>
      <c r="AW3068" s="13" t="s">
        <v>34</v>
      </c>
      <c r="AX3068" s="13" t="s">
        <v>74</v>
      </c>
      <c r="AY3068" s="240" t="s">
        <v>224</v>
      </c>
    </row>
    <row r="3069" s="14" customFormat="1">
      <c r="A3069" s="14"/>
      <c r="B3069" s="246"/>
      <c r="C3069" s="247"/>
      <c r="D3069" s="231" t="s">
        <v>268</v>
      </c>
      <c r="E3069" s="248" t="s">
        <v>19</v>
      </c>
      <c r="F3069" s="249" t="s">
        <v>3030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268</v>
      </c>
      <c r="AU3069" s="255" t="s">
        <v>93</v>
      </c>
      <c r="AV3069" s="14" t="s">
        <v>82</v>
      </c>
      <c r="AW3069" s="14" t="s">
        <v>34</v>
      </c>
      <c r="AX3069" s="14" t="s">
        <v>74</v>
      </c>
      <c r="AY3069" s="255" t="s">
        <v>224</v>
      </c>
    </row>
    <row r="3070" s="13" customFormat="1">
      <c r="A3070" s="13"/>
      <c r="B3070" s="229"/>
      <c r="C3070" s="230"/>
      <c r="D3070" s="231" t="s">
        <v>268</v>
      </c>
      <c r="E3070" s="232" t="s">
        <v>19</v>
      </c>
      <c r="F3070" s="233" t="s">
        <v>2806</v>
      </c>
      <c r="G3070" s="230"/>
      <c r="H3070" s="234">
        <v>8.9100000000000001</v>
      </c>
      <c r="I3070" s="235"/>
      <c r="J3070" s="230"/>
      <c r="K3070" s="230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268</v>
      </c>
      <c r="AU3070" s="240" t="s">
        <v>93</v>
      </c>
      <c r="AV3070" s="13" t="s">
        <v>93</v>
      </c>
      <c r="AW3070" s="13" t="s">
        <v>34</v>
      </c>
      <c r="AX3070" s="13" t="s">
        <v>74</v>
      </c>
      <c r="AY3070" s="240" t="s">
        <v>224</v>
      </c>
    </row>
    <row r="3071" s="14" customFormat="1">
      <c r="A3071" s="14"/>
      <c r="B3071" s="246"/>
      <c r="C3071" s="247"/>
      <c r="D3071" s="231" t="s">
        <v>268</v>
      </c>
      <c r="E3071" s="248" t="s">
        <v>19</v>
      </c>
      <c r="F3071" s="249" t="s">
        <v>3031</v>
      </c>
      <c r="G3071" s="247"/>
      <c r="H3071" s="248" t="s">
        <v>19</v>
      </c>
      <c r="I3071" s="250"/>
      <c r="J3071" s="247"/>
      <c r="K3071" s="247"/>
      <c r="L3071" s="251"/>
      <c r="M3071" s="252"/>
      <c r="N3071" s="253"/>
      <c r="O3071" s="253"/>
      <c r="P3071" s="253"/>
      <c r="Q3071" s="253"/>
      <c r="R3071" s="253"/>
      <c r="S3071" s="253"/>
      <c r="T3071" s="25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5" t="s">
        <v>268</v>
      </c>
      <c r="AU3071" s="255" t="s">
        <v>93</v>
      </c>
      <c r="AV3071" s="14" t="s">
        <v>82</v>
      </c>
      <c r="AW3071" s="14" t="s">
        <v>34</v>
      </c>
      <c r="AX3071" s="14" t="s">
        <v>74</v>
      </c>
      <c r="AY3071" s="255" t="s">
        <v>224</v>
      </c>
    </row>
    <row r="3072" s="13" customFormat="1">
      <c r="A3072" s="13"/>
      <c r="B3072" s="229"/>
      <c r="C3072" s="230"/>
      <c r="D3072" s="231" t="s">
        <v>268</v>
      </c>
      <c r="E3072" s="232" t="s">
        <v>19</v>
      </c>
      <c r="F3072" s="233" t="s">
        <v>2808</v>
      </c>
      <c r="G3072" s="230"/>
      <c r="H3072" s="234">
        <v>25.847999999999999</v>
      </c>
      <c r="I3072" s="235"/>
      <c r="J3072" s="230"/>
      <c r="K3072" s="230"/>
      <c r="L3072" s="236"/>
      <c r="M3072" s="237"/>
      <c r="N3072" s="238"/>
      <c r="O3072" s="238"/>
      <c r="P3072" s="238"/>
      <c r="Q3072" s="238"/>
      <c r="R3072" s="238"/>
      <c r="S3072" s="238"/>
      <c r="T3072" s="23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0" t="s">
        <v>268</v>
      </c>
      <c r="AU3072" s="240" t="s">
        <v>93</v>
      </c>
      <c r="AV3072" s="13" t="s">
        <v>93</v>
      </c>
      <c r="AW3072" s="13" t="s">
        <v>34</v>
      </c>
      <c r="AX3072" s="13" t="s">
        <v>74</v>
      </c>
      <c r="AY3072" s="240" t="s">
        <v>224</v>
      </c>
    </row>
    <row r="3073" s="15" customFormat="1">
      <c r="A3073" s="15"/>
      <c r="B3073" s="256"/>
      <c r="C3073" s="257"/>
      <c r="D3073" s="231" t="s">
        <v>268</v>
      </c>
      <c r="E3073" s="258" t="s">
        <v>19</v>
      </c>
      <c r="F3073" s="259" t="s">
        <v>300</v>
      </c>
      <c r="G3073" s="257"/>
      <c r="H3073" s="260">
        <v>52.499000000000002</v>
      </c>
      <c r="I3073" s="261"/>
      <c r="J3073" s="257"/>
      <c r="K3073" s="257"/>
      <c r="L3073" s="262"/>
      <c r="M3073" s="263"/>
      <c r="N3073" s="264"/>
      <c r="O3073" s="264"/>
      <c r="P3073" s="264"/>
      <c r="Q3073" s="264"/>
      <c r="R3073" s="264"/>
      <c r="S3073" s="264"/>
      <c r="T3073" s="265"/>
      <c r="U3073" s="15"/>
      <c r="V3073" s="15"/>
      <c r="W3073" s="15"/>
      <c r="X3073" s="15"/>
      <c r="Y3073" s="15"/>
      <c r="Z3073" s="15"/>
      <c r="AA3073" s="15"/>
      <c r="AB3073" s="15"/>
      <c r="AC3073" s="15"/>
      <c r="AD3073" s="15"/>
      <c r="AE3073" s="15"/>
      <c r="AT3073" s="266" t="s">
        <v>268</v>
      </c>
      <c r="AU3073" s="266" t="s">
        <v>93</v>
      </c>
      <c r="AV3073" s="15" t="s">
        <v>108</v>
      </c>
      <c r="AW3073" s="15" t="s">
        <v>34</v>
      </c>
      <c r="AX3073" s="15" t="s">
        <v>74</v>
      </c>
      <c r="AY3073" s="266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3032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976</v>
      </c>
      <c r="G3075" s="230"/>
      <c r="H3075" s="234">
        <v>60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3033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559</v>
      </c>
      <c r="G3077" s="230"/>
      <c r="H3077" s="234">
        <v>18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4" customFormat="1">
      <c r="A3078" s="14"/>
      <c r="B3078" s="246"/>
      <c r="C3078" s="247"/>
      <c r="D3078" s="231" t="s">
        <v>268</v>
      </c>
      <c r="E3078" s="248" t="s">
        <v>19</v>
      </c>
      <c r="F3078" s="249" t="s">
        <v>3034</v>
      </c>
      <c r="G3078" s="247"/>
      <c r="H3078" s="248" t="s">
        <v>19</v>
      </c>
      <c r="I3078" s="250"/>
      <c r="J3078" s="247"/>
      <c r="K3078" s="247"/>
      <c r="L3078" s="251"/>
      <c r="M3078" s="252"/>
      <c r="N3078" s="253"/>
      <c r="O3078" s="253"/>
      <c r="P3078" s="253"/>
      <c r="Q3078" s="253"/>
      <c r="R3078" s="253"/>
      <c r="S3078" s="253"/>
      <c r="T3078" s="25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5" t="s">
        <v>268</v>
      </c>
      <c r="AU3078" s="255" t="s">
        <v>93</v>
      </c>
      <c r="AV3078" s="14" t="s">
        <v>82</v>
      </c>
      <c r="AW3078" s="14" t="s">
        <v>34</v>
      </c>
      <c r="AX3078" s="14" t="s">
        <v>74</v>
      </c>
      <c r="AY3078" s="255" t="s">
        <v>224</v>
      </c>
    </row>
    <row r="3079" s="13" customFormat="1">
      <c r="A3079" s="13"/>
      <c r="B3079" s="229"/>
      <c r="C3079" s="230"/>
      <c r="D3079" s="231" t="s">
        <v>268</v>
      </c>
      <c r="E3079" s="232" t="s">
        <v>19</v>
      </c>
      <c r="F3079" s="233" t="s">
        <v>8</v>
      </c>
      <c r="G3079" s="230"/>
      <c r="H3079" s="234">
        <v>12</v>
      </c>
      <c r="I3079" s="235"/>
      <c r="J3079" s="230"/>
      <c r="K3079" s="230"/>
      <c r="L3079" s="236"/>
      <c r="M3079" s="237"/>
      <c r="N3079" s="238"/>
      <c r="O3079" s="238"/>
      <c r="P3079" s="238"/>
      <c r="Q3079" s="238"/>
      <c r="R3079" s="238"/>
      <c r="S3079" s="238"/>
      <c r="T3079" s="23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0" t="s">
        <v>268</v>
      </c>
      <c r="AU3079" s="240" t="s">
        <v>93</v>
      </c>
      <c r="AV3079" s="13" t="s">
        <v>93</v>
      </c>
      <c r="AW3079" s="13" t="s">
        <v>34</v>
      </c>
      <c r="AX3079" s="13" t="s">
        <v>74</v>
      </c>
      <c r="AY3079" s="240" t="s">
        <v>224</v>
      </c>
    </row>
    <row r="3080" s="15" customFormat="1">
      <c r="A3080" s="15"/>
      <c r="B3080" s="256"/>
      <c r="C3080" s="257"/>
      <c r="D3080" s="231" t="s">
        <v>268</v>
      </c>
      <c r="E3080" s="258" t="s">
        <v>19</v>
      </c>
      <c r="F3080" s="259" t="s">
        <v>300</v>
      </c>
      <c r="G3080" s="257"/>
      <c r="H3080" s="260">
        <v>90</v>
      </c>
      <c r="I3080" s="261"/>
      <c r="J3080" s="257"/>
      <c r="K3080" s="257"/>
      <c r="L3080" s="262"/>
      <c r="M3080" s="263"/>
      <c r="N3080" s="264"/>
      <c r="O3080" s="264"/>
      <c r="P3080" s="264"/>
      <c r="Q3080" s="264"/>
      <c r="R3080" s="264"/>
      <c r="S3080" s="264"/>
      <c r="T3080" s="265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6" t="s">
        <v>268</v>
      </c>
      <c r="AU3080" s="266" t="s">
        <v>93</v>
      </c>
      <c r="AV3080" s="15" t="s">
        <v>108</v>
      </c>
      <c r="AW3080" s="15" t="s">
        <v>34</v>
      </c>
      <c r="AX3080" s="15" t="s">
        <v>74</v>
      </c>
      <c r="AY3080" s="266" t="s">
        <v>224</v>
      </c>
    </row>
    <row r="3081" s="16" customFormat="1">
      <c r="A3081" s="16"/>
      <c r="B3081" s="272"/>
      <c r="C3081" s="273"/>
      <c r="D3081" s="231" t="s">
        <v>268</v>
      </c>
      <c r="E3081" s="274" t="s">
        <v>19</v>
      </c>
      <c r="F3081" s="275" t="s">
        <v>351</v>
      </c>
      <c r="G3081" s="273"/>
      <c r="H3081" s="276">
        <v>142.499</v>
      </c>
      <c r="I3081" s="277"/>
      <c r="J3081" s="273"/>
      <c r="K3081" s="273"/>
      <c r="L3081" s="278"/>
      <c r="M3081" s="279"/>
      <c r="N3081" s="280"/>
      <c r="O3081" s="280"/>
      <c r="P3081" s="280"/>
      <c r="Q3081" s="280"/>
      <c r="R3081" s="280"/>
      <c r="S3081" s="280"/>
      <c r="T3081" s="281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T3081" s="282" t="s">
        <v>268</v>
      </c>
      <c r="AU3081" s="282" t="s">
        <v>93</v>
      </c>
      <c r="AV3081" s="16" t="s">
        <v>231</v>
      </c>
      <c r="AW3081" s="16" t="s">
        <v>34</v>
      </c>
      <c r="AX3081" s="16" t="s">
        <v>82</v>
      </c>
      <c r="AY3081" s="282" t="s">
        <v>224</v>
      </c>
    </row>
    <row r="3082" s="2" customFormat="1" ht="24.15" customHeight="1">
      <c r="A3082" s="41"/>
      <c r="B3082" s="42"/>
      <c r="C3082" s="286" t="s">
        <v>3035</v>
      </c>
      <c r="D3082" s="286" t="s">
        <v>572</v>
      </c>
      <c r="E3082" s="287" t="s">
        <v>3036</v>
      </c>
      <c r="F3082" s="288" t="s">
        <v>3037</v>
      </c>
      <c r="G3082" s="289" t="s">
        <v>324</v>
      </c>
      <c r="H3082" s="290">
        <v>5.5119999999999996</v>
      </c>
      <c r="I3082" s="291"/>
      <c r="J3082" s="292">
        <f>ROUND(I3082*H3082,2)</f>
        <v>0</v>
      </c>
      <c r="K3082" s="288" t="s">
        <v>312</v>
      </c>
      <c r="L3082" s="293"/>
      <c r="M3082" s="294" t="s">
        <v>19</v>
      </c>
      <c r="N3082" s="295" t="s">
        <v>46</v>
      </c>
      <c r="O3082" s="87"/>
      <c r="P3082" s="225">
        <f>O3082*H3082</f>
        <v>0</v>
      </c>
      <c r="Q3082" s="225">
        <v>0.029999999999999999</v>
      </c>
      <c r="R3082" s="225">
        <f>Q3082*H3082</f>
        <v>0.16535999999999998</v>
      </c>
      <c r="S3082" s="225">
        <v>0</v>
      </c>
      <c r="T3082" s="226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7" t="s">
        <v>643</v>
      </c>
      <c r="AT3082" s="227" t="s">
        <v>572</v>
      </c>
      <c r="AU3082" s="227" t="s">
        <v>93</v>
      </c>
      <c r="AY3082" s="20" t="s">
        <v>224</v>
      </c>
      <c r="BE3082" s="228">
        <f>IF(N3082="základní",J3082,0)</f>
        <v>0</v>
      </c>
      <c r="BF3082" s="228">
        <f>IF(N3082="snížená",J3082,0)</f>
        <v>0</v>
      </c>
      <c r="BG3082" s="228">
        <f>IF(N3082="zákl. přenesená",J3082,0)</f>
        <v>0</v>
      </c>
      <c r="BH3082" s="228">
        <f>IF(N3082="sníž. přenesená",J3082,0)</f>
        <v>0</v>
      </c>
      <c r="BI3082" s="228">
        <f>IF(N3082="nulová",J3082,0)</f>
        <v>0</v>
      </c>
      <c r="BJ3082" s="20" t="s">
        <v>93</v>
      </c>
      <c r="BK3082" s="228">
        <f>ROUND(I3082*H3082,2)</f>
        <v>0</v>
      </c>
      <c r="BL3082" s="20" t="s">
        <v>544</v>
      </c>
      <c r="BM3082" s="227" t="s">
        <v>3038</v>
      </c>
    </row>
    <row r="3083" s="14" customFormat="1">
      <c r="A3083" s="14"/>
      <c r="B3083" s="246"/>
      <c r="C3083" s="247"/>
      <c r="D3083" s="231" t="s">
        <v>268</v>
      </c>
      <c r="E3083" s="248" t="s">
        <v>19</v>
      </c>
      <c r="F3083" s="249" t="s">
        <v>3039</v>
      </c>
      <c r="G3083" s="247"/>
      <c r="H3083" s="248" t="s">
        <v>19</v>
      </c>
      <c r="I3083" s="250"/>
      <c r="J3083" s="247"/>
      <c r="K3083" s="247"/>
      <c r="L3083" s="251"/>
      <c r="M3083" s="252"/>
      <c r="N3083" s="253"/>
      <c r="O3083" s="253"/>
      <c r="P3083" s="253"/>
      <c r="Q3083" s="253"/>
      <c r="R3083" s="253"/>
      <c r="S3083" s="253"/>
      <c r="T3083" s="25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5" t="s">
        <v>268</v>
      </c>
      <c r="AU3083" s="255" t="s">
        <v>93</v>
      </c>
      <c r="AV3083" s="14" t="s">
        <v>82</v>
      </c>
      <c r="AW3083" s="14" t="s">
        <v>34</v>
      </c>
      <c r="AX3083" s="14" t="s">
        <v>74</v>
      </c>
      <c r="AY3083" s="255" t="s">
        <v>224</v>
      </c>
    </row>
    <row r="3084" s="13" customFormat="1">
      <c r="A3084" s="13"/>
      <c r="B3084" s="229"/>
      <c r="C3084" s="230"/>
      <c r="D3084" s="231" t="s">
        <v>268</v>
      </c>
      <c r="E3084" s="232" t="s">
        <v>19</v>
      </c>
      <c r="F3084" s="233" t="s">
        <v>3040</v>
      </c>
      <c r="G3084" s="230"/>
      <c r="H3084" s="234">
        <v>5.5119999999999996</v>
      </c>
      <c r="I3084" s="235"/>
      <c r="J3084" s="230"/>
      <c r="K3084" s="230"/>
      <c r="L3084" s="236"/>
      <c r="M3084" s="237"/>
      <c r="N3084" s="238"/>
      <c r="O3084" s="238"/>
      <c r="P3084" s="238"/>
      <c r="Q3084" s="238"/>
      <c r="R3084" s="238"/>
      <c r="S3084" s="238"/>
      <c r="T3084" s="239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0" t="s">
        <v>268</v>
      </c>
      <c r="AU3084" s="240" t="s">
        <v>93</v>
      </c>
      <c r="AV3084" s="13" t="s">
        <v>93</v>
      </c>
      <c r="AW3084" s="13" t="s">
        <v>34</v>
      </c>
      <c r="AX3084" s="13" t="s">
        <v>82</v>
      </c>
      <c r="AY3084" s="240" t="s">
        <v>224</v>
      </c>
    </row>
    <row r="3085" s="2" customFormat="1" ht="16.5" customHeight="1">
      <c r="A3085" s="41"/>
      <c r="B3085" s="42"/>
      <c r="C3085" s="286" t="s">
        <v>3041</v>
      </c>
      <c r="D3085" s="286" t="s">
        <v>572</v>
      </c>
      <c r="E3085" s="287" t="s">
        <v>3042</v>
      </c>
      <c r="F3085" s="288" t="s">
        <v>3043</v>
      </c>
      <c r="G3085" s="289" t="s">
        <v>266</v>
      </c>
      <c r="H3085" s="290">
        <v>94.5</v>
      </c>
      <c r="I3085" s="291"/>
      <c r="J3085" s="292">
        <f>ROUND(I3085*H3085,2)</f>
        <v>0</v>
      </c>
      <c r="K3085" s="288" t="s">
        <v>312</v>
      </c>
      <c r="L3085" s="293"/>
      <c r="M3085" s="294" t="s">
        <v>19</v>
      </c>
      <c r="N3085" s="295" t="s">
        <v>46</v>
      </c>
      <c r="O3085" s="87"/>
      <c r="P3085" s="225">
        <f>O3085*H3085</f>
        <v>0</v>
      </c>
      <c r="Q3085" s="225">
        <v>0.0030000000000000001</v>
      </c>
      <c r="R3085" s="225">
        <f>Q3085*H3085</f>
        <v>0.28350000000000003</v>
      </c>
      <c r="S3085" s="225">
        <v>0</v>
      </c>
      <c r="T3085" s="226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7" t="s">
        <v>643</v>
      </c>
      <c r="AT3085" s="227" t="s">
        <v>572</v>
      </c>
      <c r="AU3085" s="227" t="s">
        <v>93</v>
      </c>
      <c r="AY3085" s="20" t="s">
        <v>224</v>
      </c>
      <c r="BE3085" s="228">
        <f>IF(N3085="základní",J3085,0)</f>
        <v>0</v>
      </c>
      <c r="BF3085" s="228">
        <f>IF(N3085="snížená",J3085,0)</f>
        <v>0</v>
      </c>
      <c r="BG3085" s="228">
        <f>IF(N3085="zákl. přenesená",J3085,0)</f>
        <v>0</v>
      </c>
      <c r="BH3085" s="228">
        <f>IF(N3085="sníž. přenesená",J3085,0)</f>
        <v>0</v>
      </c>
      <c r="BI3085" s="228">
        <f>IF(N3085="nulová",J3085,0)</f>
        <v>0</v>
      </c>
      <c r="BJ3085" s="20" t="s">
        <v>93</v>
      </c>
      <c r="BK3085" s="228">
        <f>ROUND(I3085*H3085,2)</f>
        <v>0</v>
      </c>
      <c r="BL3085" s="20" t="s">
        <v>544</v>
      </c>
      <c r="BM3085" s="227" t="s">
        <v>3044</v>
      </c>
    </row>
    <row r="3086" s="14" customFormat="1">
      <c r="A3086" s="14"/>
      <c r="B3086" s="246"/>
      <c r="C3086" s="247"/>
      <c r="D3086" s="231" t="s">
        <v>268</v>
      </c>
      <c r="E3086" s="248" t="s">
        <v>19</v>
      </c>
      <c r="F3086" s="249" t="s">
        <v>3032</v>
      </c>
      <c r="G3086" s="247"/>
      <c r="H3086" s="248" t="s">
        <v>19</v>
      </c>
      <c r="I3086" s="250"/>
      <c r="J3086" s="247"/>
      <c r="K3086" s="247"/>
      <c r="L3086" s="251"/>
      <c r="M3086" s="252"/>
      <c r="N3086" s="253"/>
      <c r="O3086" s="253"/>
      <c r="P3086" s="253"/>
      <c r="Q3086" s="253"/>
      <c r="R3086" s="253"/>
      <c r="S3086" s="253"/>
      <c r="T3086" s="25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5" t="s">
        <v>268</v>
      </c>
      <c r="AU3086" s="255" t="s">
        <v>93</v>
      </c>
      <c r="AV3086" s="14" t="s">
        <v>82</v>
      </c>
      <c r="AW3086" s="14" t="s">
        <v>34</v>
      </c>
      <c r="AX3086" s="14" t="s">
        <v>74</v>
      </c>
      <c r="AY3086" s="255" t="s">
        <v>224</v>
      </c>
    </row>
    <row r="3087" s="13" customFormat="1">
      <c r="A3087" s="13"/>
      <c r="B3087" s="229"/>
      <c r="C3087" s="230"/>
      <c r="D3087" s="231" t="s">
        <v>268</v>
      </c>
      <c r="E3087" s="232" t="s">
        <v>19</v>
      </c>
      <c r="F3087" s="233" t="s">
        <v>3045</v>
      </c>
      <c r="G3087" s="230"/>
      <c r="H3087" s="234">
        <v>63</v>
      </c>
      <c r="I3087" s="235"/>
      <c r="J3087" s="230"/>
      <c r="K3087" s="230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268</v>
      </c>
      <c r="AU3087" s="240" t="s">
        <v>93</v>
      </c>
      <c r="AV3087" s="13" t="s">
        <v>93</v>
      </c>
      <c r="AW3087" s="13" t="s">
        <v>34</v>
      </c>
      <c r="AX3087" s="13" t="s">
        <v>74</v>
      </c>
      <c r="AY3087" s="240" t="s">
        <v>224</v>
      </c>
    </row>
    <row r="3088" s="14" customFormat="1">
      <c r="A3088" s="14"/>
      <c r="B3088" s="246"/>
      <c r="C3088" s="247"/>
      <c r="D3088" s="231" t="s">
        <v>268</v>
      </c>
      <c r="E3088" s="248" t="s">
        <v>19</v>
      </c>
      <c r="F3088" s="249" t="s">
        <v>3033</v>
      </c>
      <c r="G3088" s="247"/>
      <c r="H3088" s="248" t="s">
        <v>19</v>
      </c>
      <c r="I3088" s="250"/>
      <c r="J3088" s="247"/>
      <c r="K3088" s="247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5" t="s">
        <v>268</v>
      </c>
      <c r="AU3088" s="255" t="s">
        <v>93</v>
      </c>
      <c r="AV3088" s="14" t="s">
        <v>82</v>
      </c>
      <c r="AW3088" s="14" t="s">
        <v>34</v>
      </c>
      <c r="AX3088" s="14" t="s">
        <v>74</v>
      </c>
      <c r="AY3088" s="255" t="s">
        <v>224</v>
      </c>
    </row>
    <row r="3089" s="13" customFormat="1">
      <c r="A3089" s="13"/>
      <c r="B3089" s="229"/>
      <c r="C3089" s="230"/>
      <c r="D3089" s="231" t="s">
        <v>268</v>
      </c>
      <c r="E3089" s="232" t="s">
        <v>19</v>
      </c>
      <c r="F3089" s="233" t="s">
        <v>3046</v>
      </c>
      <c r="G3089" s="230"/>
      <c r="H3089" s="234">
        <v>18.899999999999999</v>
      </c>
      <c r="I3089" s="235"/>
      <c r="J3089" s="230"/>
      <c r="K3089" s="230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268</v>
      </c>
      <c r="AU3089" s="240" t="s">
        <v>93</v>
      </c>
      <c r="AV3089" s="13" t="s">
        <v>93</v>
      </c>
      <c r="AW3089" s="13" t="s">
        <v>34</v>
      </c>
      <c r="AX3089" s="13" t="s">
        <v>74</v>
      </c>
      <c r="AY3089" s="240" t="s">
        <v>224</v>
      </c>
    </row>
    <row r="3090" s="14" customFormat="1">
      <c r="A3090" s="14"/>
      <c r="B3090" s="246"/>
      <c r="C3090" s="247"/>
      <c r="D3090" s="231" t="s">
        <v>268</v>
      </c>
      <c r="E3090" s="248" t="s">
        <v>19</v>
      </c>
      <c r="F3090" s="249" t="s">
        <v>3034</v>
      </c>
      <c r="G3090" s="247"/>
      <c r="H3090" s="248" t="s">
        <v>19</v>
      </c>
      <c r="I3090" s="250"/>
      <c r="J3090" s="247"/>
      <c r="K3090" s="247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268</v>
      </c>
      <c r="AU3090" s="255" t="s">
        <v>93</v>
      </c>
      <c r="AV3090" s="14" t="s">
        <v>82</v>
      </c>
      <c r="AW3090" s="14" t="s">
        <v>34</v>
      </c>
      <c r="AX3090" s="14" t="s">
        <v>74</v>
      </c>
      <c r="AY3090" s="255" t="s">
        <v>224</v>
      </c>
    </row>
    <row r="3091" s="13" customFormat="1">
      <c r="A3091" s="13"/>
      <c r="B3091" s="229"/>
      <c r="C3091" s="230"/>
      <c r="D3091" s="231" t="s">
        <v>268</v>
      </c>
      <c r="E3091" s="232" t="s">
        <v>19</v>
      </c>
      <c r="F3091" s="233" t="s">
        <v>3047</v>
      </c>
      <c r="G3091" s="230"/>
      <c r="H3091" s="234">
        <v>12.6</v>
      </c>
      <c r="I3091" s="235"/>
      <c r="J3091" s="230"/>
      <c r="K3091" s="230"/>
      <c r="L3091" s="236"/>
      <c r="M3091" s="237"/>
      <c r="N3091" s="238"/>
      <c r="O3091" s="238"/>
      <c r="P3091" s="238"/>
      <c r="Q3091" s="238"/>
      <c r="R3091" s="238"/>
      <c r="S3091" s="238"/>
      <c r="T3091" s="239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0" t="s">
        <v>268</v>
      </c>
      <c r="AU3091" s="240" t="s">
        <v>93</v>
      </c>
      <c r="AV3091" s="13" t="s">
        <v>93</v>
      </c>
      <c r="AW3091" s="13" t="s">
        <v>34</v>
      </c>
      <c r="AX3091" s="13" t="s">
        <v>74</v>
      </c>
      <c r="AY3091" s="240" t="s">
        <v>224</v>
      </c>
    </row>
    <row r="3092" s="16" customFormat="1">
      <c r="A3092" s="16"/>
      <c r="B3092" s="272"/>
      <c r="C3092" s="273"/>
      <c r="D3092" s="231" t="s">
        <v>268</v>
      </c>
      <c r="E3092" s="274" t="s">
        <v>19</v>
      </c>
      <c r="F3092" s="275" t="s">
        <v>351</v>
      </c>
      <c r="G3092" s="273"/>
      <c r="H3092" s="276">
        <v>94.5</v>
      </c>
      <c r="I3092" s="277"/>
      <c r="J3092" s="273"/>
      <c r="K3092" s="273"/>
      <c r="L3092" s="278"/>
      <c r="M3092" s="279"/>
      <c r="N3092" s="280"/>
      <c r="O3092" s="280"/>
      <c r="P3092" s="280"/>
      <c r="Q3092" s="280"/>
      <c r="R3092" s="280"/>
      <c r="S3092" s="280"/>
      <c r="T3092" s="281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T3092" s="282" t="s">
        <v>268</v>
      </c>
      <c r="AU3092" s="282" t="s">
        <v>93</v>
      </c>
      <c r="AV3092" s="16" t="s">
        <v>231</v>
      </c>
      <c r="AW3092" s="16" t="s">
        <v>34</v>
      </c>
      <c r="AX3092" s="16" t="s">
        <v>82</v>
      </c>
      <c r="AY3092" s="282" t="s">
        <v>224</v>
      </c>
    </row>
    <row r="3093" s="2" customFormat="1" ht="37.8" customHeight="1">
      <c r="A3093" s="41"/>
      <c r="B3093" s="42"/>
      <c r="C3093" s="216" t="s">
        <v>3048</v>
      </c>
      <c r="D3093" s="216" t="s">
        <v>227</v>
      </c>
      <c r="E3093" s="217" t="s">
        <v>3049</v>
      </c>
      <c r="F3093" s="218" t="s">
        <v>3050</v>
      </c>
      <c r="G3093" s="219" t="s">
        <v>266</v>
      </c>
      <c r="H3093" s="220">
        <v>388.858</v>
      </c>
      <c r="I3093" s="221"/>
      <c r="J3093" s="222">
        <f>ROUND(I3093*H3093,2)</f>
        <v>0</v>
      </c>
      <c r="K3093" s="218" t="s">
        <v>312</v>
      </c>
      <c r="L3093" s="47"/>
      <c r="M3093" s="223" t="s">
        <v>19</v>
      </c>
      <c r="N3093" s="224" t="s">
        <v>46</v>
      </c>
      <c r="O3093" s="87"/>
      <c r="P3093" s="225">
        <f>O3093*H3093</f>
        <v>0</v>
      </c>
      <c r="Q3093" s="225">
        <v>0</v>
      </c>
      <c r="R3093" s="225">
        <f>Q3093*H3093</f>
        <v>0</v>
      </c>
      <c r="S3093" s="225">
        <v>0</v>
      </c>
      <c r="T3093" s="226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7" t="s">
        <v>544</v>
      </c>
      <c r="AT3093" s="227" t="s">
        <v>227</v>
      </c>
      <c r="AU3093" s="227" t="s">
        <v>93</v>
      </c>
      <c r="AY3093" s="20" t="s">
        <v>224</v>
      </c>
      <c r="BE3093" s="228">
        <f>IF(N3093="základní",J3093,0)</f>
        <v>0</v>
      </c>
      <c r="BF3093" s="228">
        <f>IF(N3093="snížená",J3093,0)</f>
        <v>0</v>
      </c>
      <c r="BG3093" s="228">
        <f>IF(N3093="zákl. přenesená",J3093,0)</f>
        <v>0</v>
      </c>
      <c r="BH3093" s="228">
        <f>IF(N3093="sníž. přenesená",J3093,0)</f>
        <v>0</v>
      </c>
      <c r="BI3093" s="228">
        <f>IF(N3093="nulová",J3093,0)</f>
        <v>0</v>
      </c>
      <c r="BJ3093" s="20" t="s">
        <v>93</v>
      </c>
      <c r="BK3093" s="228">
        <f>ROUND(I3093*H3093,2)</f>
        <v>0</v>
      </c>
      <c r="BL3093" s="20" t="s">
        <v>544</v>
      </c>
      <c r="BM3093" s="227" t="s">
        <v>3051</v>
      </c>
    </row>
    <row r="3094" s="2" customFormat="1">
      <c r="A3094" s="41"/>
      <c r="B3094" s="42"/>
      <c r="C3094" s="43"/>
      <c r="D3094" s="267" t="s">
        <v>314</v>
      </c>
      <c r="E3094" s="43"/>
      <c r="F3094" s="268" t="s">
        <v>3052</v>
      </c>
      <c r="G3094" s="43"/>
      <c r="H3094" s="43"/>
      <c r="I3094" s="269"/>
      <c r="J3094" s="43"/>
      <c r="K3094" s="43"/>
      <c r="L3094" s="47"/>
      <c r="M3094" s="270"/>
      <c r="N3094" s="271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314</v>
      </c>
      <c r="AU3094" s="20" t="s">
        <v>93</v>
      </c>
    </row>
    <row r="3095" s="14" customFormat="1">
      <c r="A3095" s="14"/>
      <c r="B3095" s="246"/>
      <c r="C3095" s="247"/>
      <c r="D3095" s="231" t="s">
        <v>268</v>
      </c>
      <c r="E3095" s="248" t="s">
        <v>19</v>
      </c>
      <c r="F3095" s="249" t="s">
        <v>3053</v>
      </c>
      <c r="G3095" s="247"/>
      <c r="H3095" s="248" t="s">
        <v>19</v>
      </c>
      <c r="I3095" s="250"/>
      <c r="J3095" s="247"/>
      <c r="K3095" s="247"/>
      <c r="L3095" s="251"/>
      <c r="M3095" s="252"/>
      <c r="N3095" s="253"/>
      <c r="O3095" s="253"/>
      <c r="P3095" s="253"/>
      <c r="Q3095" s="253"/>
      <c r="R3095" s="253"/>
      <c r="S3095" s="253"/>
      <c r="T3095" s="25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5" t="s">
        <v>268</v>
      </c>
      <c r="AU3095" s="255" t="s">
        <v>93</v>
      </c>
      <c r="AV3095" s="14" t="s">
        <v>82</v>
      </c>
      <c r="AW3095" s="14" t="s">
        <v>34</v>
      </c>
      <c r="AX3095" s="14" t="s">
        <v>74</v>
      </c>
      <c r="AY3095" s="255" t="s">
        <v>224</v>
      </c>
    </row>
    <row r="3096" s="14" customFormat="1">
      <c r="A3096" s="14"/>
      <c r="B3096" s="246"/>
      <c r="C3096" s="247"/>
      <c r="D3096" s="231" t="s">
        <v>268</v>
      </c>
      <c r="E3096" s="248" t="s">
        <v>19</v>
      </c>
      <c r="F3096" s="249" t="s">
        <v>634</v>
      </c>
      <c r="G3096" s="247"/>
      <c r="H3096" s="248" t="s">
        <v>19</v>
      </c>
      <c r="I3096" s="250"/>
      <c r="J3096" s="247"/>
      <c r="K3096" s="247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5" t="s">
        <v>268</v>
      </c>
      <c r="AU3096" s="255" t="s">
        <v>93</v>
      </c>
      <c r="AV3096" s="14" t="s">
        <v>82</v>
      </c>
      <c r="AW3096" s="14" t="s">
        <v>34</v>
      </c>
      <c r="AX3096" s="14" t="s">
        <v>74</v>
      </c>
      <c r="AY3096" s="255" t="s">
        <v>224</v>
      </c>
    </row>
    <row r="3097" s="13" customFormat="1">
      <c r="A3097" s="13"/>
      <c r="B3097" s="229"/>
      <c r="C3097" s="230"/>
      <c r="D3097" s="231" t="s">
        <v>268</v>
      </c>
      <c r="E3097" s="232" t="s">
        <v>19</v>
      </c>
      <c r="F3097" s="233" t="s">
        <v>3054</v>
      </c>
      <c r="G3097" s="230"/>
      <c r="H3097" s="234">
        <v>264.55799999999999</v>
      </c>
      <c r="I3097" s="235"/>
      <c r="J3097" s="230"/>
      <c r="K3097" s="230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268</v>
      </c>
      <c r="AU3097" s="240" t="s">
        <v>93</v>
      </c>
      <c r="AV3097" s="13" t="s">
        <v>93</v>
      </c>
      <c r="AW3097" s="13" t="s">
        <v>34</v>
      </c>
      <c r="AX3097" s="13" t="s">
        <v>74</v>
      </c>
      <c r="AY3097" s="240" t="s">
        <v>224</v>
      </c>
    </row>
    <row r="3098" s="14" customFormat="1">
      <c r="A3098" s="14"/>
      <c r="B3098" s="246"/>
      <c r="C3098" s="247"/>
      <c r="D3098" s="231" t="s">
        <v>268</v>
      </c>
      <c r="E3098" s="248" t="s">
        <v>19</v>
      </c>
      <c r="F3098" s="249" t="s">
        <v>641</v>
      </c>
      <c r="G3098" s="247"/>
      <c r="H3098" s="248" t="s">
        <v>19</v>
      </c>
      <c r="I3098" s="250"/>
      <c r="J3098" s="247"/>
      <c r="K3098" s="247"/>
      <c r="L3098" s="251"/>
      <c r="M3098" s="252"/>
      <c r="N3098" s="253"/>
      <c r="O3098" s="253"/>
      <c r="P3098" s="253"/>
      <c r="Q3098" s="253"/>
      <c r="R3098" s="253"/>
      <c r="S3098" s="253"/>
      <c r="T3098" s="25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5" t="s">
        <v>268</v>
      </c>
      <c r="AU3098" s="255" t="s">
        <v>93</v>
      </c>
      <c r="AV3098" s="14" t="s">
        <v>82</v>
      </c>
      <c r="AW3098" s="14" t="s">
        <v>34</v>
      </c>
      <c r="AX3098" s="14" t="s">
        <v>74</v>
      </c>
      <c r="AY3098" s="255" t="s">
        <v>224</v>
      </c>
    </row>
    <row r="3099" s="13" customFormat="1">
      <c r="A3099" s="13"/>
      <c r="B3099" s="229"/>
      <c r="C3099" s="230"/>
      <c r="D3099" s="231" t="s">
        <v>268</v>
      </c>
      <c r="E3099" s="232" t="s">
        <v>19</v>
      </c>
      <c r="F3099" s="233" t="s">
        <v>3055</v>
      </c>
      <c r="G3099" s="230"/>
      <c r="H3099" s="234">
        <v>124.3</v>
      </c>
      <c r="I3099" s="235"/>
      <c r="J3099" s="230"/>
      <c r="K3099" s="230"/>
      <c r="L3099" s="236"/>
      <c r="M3099" s="237"/>
      <c r="N3099" s="238"/>
      <c r="O3099" s="238"/>
      <c r="P3099" s="238"/>
      <c r="Q3099" s="238"/>
      <c r="R3099" s="238"/>
      <c r="S3099" s="238"/>
      <c r="T3099" s="239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40" t="s">
        <v>268</v>
      </c>
      <c r="AU3099" s="240" t="s">
        <v>93</v>
      </c>
      <c r="AV3099" s="13" t="s">
        <v>93</v>
      </c>
      <c r="AW3099" s="13" t="s">
        <v>34</v>
      </c>
      <c r="AX3099" s="13" t="s">
        <v>74</v>
      </c>
      <c r="AY3099" s="240" t="s">
        <v>224</v>
      </c>
    </row>
    <row r="3100" s="16" customFormat="1">
      <c r="A3100" s="16"/>
      <c r="B3100" s="272"/>
      <c r="C3100" s="273"/>
      <c r="D3100" s="231" t="s">
        <v>268</v>
      </c>
      <c r="E3100" s="274" t="s">
        <v>19</v>
      </c>
      <c r="F3100" s="275" t="s">
        <v>351</v>
      </c>
      <c r="G3100" s="273"/>
      <c r="H3100" s="276">
        <v>388.858</v>
      </c>
      <c r="I3100" s="277"/>
      <c r="J3100" s="273"/>
      <c r="K3100" s="273"/>
      <c r="L3100" s="278"/>
      <c r="M3100" s="279"/>
      <c r="N3100" s="280"/>
      <c r="O3100" s="280"/>
      <c r="P3100" s="280"/>
      <c r="Q3100" s="280"/>
      <c r="R3100" s="280"/>
      <c r="S3100" s="280"/>
      <c r="T3100" s="281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T3100" s="282" t="s">
        <v>268</v>
      </c>
      <c r="AU3100" s="282" t="s">
        <v>93</v>
      </c>
      <c r="AV3100" s="16" t="s">
        <v>231</v>
      </c>
      <c r="AW3100" s="16" t="s">
        <v>34</v>
      </c>
      <c r="AX3100" s="16" t="s">
        <v>82</v>
      </c>
      <c r="AY3100" s="282" t="s">
        <v>224</v>
      </c>
    </row>
    <row r="3101" s="2" customFormat="1" ht="24.15" customHeight="1">
      <c r="A3101" s="41"/>
      <c r="B3101" s="42"/>
      <c r="C3101" s="286" t="s">
        <v>3056</v>
      </c>
      <c r="D3101" s="286" t="s">
        <v>572</v>
      </c>
      <c r="E3101" s="287" t="s">
        <v>3057</v>
      </c>
      <c r="F3101" s="288" t="s">
        <v>3058</v>
      </c>
      <c r="G3101" s="289" t="s">
        <v>266</v>
      </c>
      <c r="H3101" s="290">
        <v>408.30099999999999</v>
      </c>
      <c r="I3101" s="291"/>
      <c r="J3101" s="292">
        <f>ROUND(I3101*H3101,2)</f>
        <v>0</v>
      </c>
      <c r="K3101" s="288" t="s">
        <v>312</v>
      </c>
      <c r="L3101" s="293"/>
      <c r="M3101" s="294" t="s">
        <v>19</v>
      </c>
      <c r="N3101" s="295" t="s">
        <v>46</v>
      </c>
      <c r="O3101" s="87"/>
      <c r="P3101" s="225">
        <f>O3101*H3101</f>
        <v>0</v>
      </c>
      <c r="Q3101" s="225">
        <v>0.01575</v>
      </c>
      <c r="R3101" s="225">
        <f>Q3101*H3101</f>
        <v>6.43074075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254</v>
      </c>
      <c r="AT3101" s="227" t="s">
        <v>572</v>
      </c>
      <c r="AU3101" s="227" t="s">
        <v>93</v>
      </c>
      <c r="AY3101" s="20" t="s">
        <v>224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93</v>
      </c>
      <c r="BK3101" s="228">
        <f>ROUND(I3101*H3101,2)</f>
        <v>0</v>
      </c>
      <c r="BL3101" s="20" t="s">
        <v>231</v>
      </c>
      <c r="BM3101" s="227" t="s">
        <v>3059</v>
      </c>
    </row>
    <row r="3102" s="13" customFormat="1">
      <c r="A3102" s="13"/>
      <c r="B3102" s="229"/>
      <c r="C3102" s="230"/>
      <c r="D3102" s="231" t="s">
        <v>268</v>
      </c>
      <c r="E3102" s="232" t="s">
        <v>19</v>
      </c>
      <c r="F3102" s="233" t="s">
        <v>3060</v>
      </c>
      <c r="G3102" s="230"/>
      <c r="H3102" s="234">
        <v>408.30099999999999</v>
      </c>
      <c r="I3102" s="235"/>
      <c r="J3102" s="230"/>
      <c r="K3102" s="230"/>
      <c r="L3102" s="236"/>
      <c r="M3102" s="237"/>
      <c r="N3102" s="238"/>
      <c r="O3102" s="238"/>
      <c r="P3102" s="238"/>
      <c r="Q3102" s="238"/>
      <c r="R3102" s="238"/>
      <c r="S3102" s="238"/>
      <c r="T3102" s="23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0" t="s">
        <v>268</v>
      </c>
      <c r="AU3102" s="240" t="s">
        <v>93</v>
      </c>
      <c r="AV3102" s="13" t="s">
        <v>93</v>
      </c>
      <c r="AW3102" s="13" t="s">
        <v>34</v>
      </c>
      <c r="AX3102" s="13" t="s">
        <v>82</v>
      </c>
      <c r="AY3102" s="240" t="s">
        <v>224</v>
      </c>
    </row>
    <row r="3103" s="2" customFormat="1" ht="49.05" customHeight="1">
      <c r="A3103" s="41"/>
      <c r="B3103" s="42"/>
      <c r="C3103" s="216" t="s">
        <v>3061</v>
      </c>
      <c r="D3103" s="216" t="s">
        <v>227</v>
      </c>
      <c r="E3103" s="217" t="s">
        <v>3062</v>
      </c>
      <c r="F3103" s="218" t="s">
        <v>3063</v>
      </c>
      <c r="G3103" s="219" t="s">
        <v>266</v>
      </c>
      <c r="H3103" s="220">
        <v>62.020000000000003</v>
      </c>
      <c r="I3103" s="221"/>
      <c r="J3103" s="222">
        <f>ROUND(I3103*H3103,2)</f>
        <v>0</v>
      </c>
      <c r="K3103" s="218" t="s">
        <v>312</v>
      </c>
      <c r="L3103" s="47"/>
      <c r="M3103" s="223" t="s">
        <v>19</v>
      </c>
      <c r="N3103" s="224" t="s">
        <v>46</v>
      </c>
      <c r="O3103" s="87"/>
      <c r="P3103" s="225">
        <f>O3103*H3103</f>
        <v>0</v>
      </c>
      <c r="Q3103" s="225">
        <v>0.00012</v>
      </c>
      <c r="R3103" s="225">
        <f>Q3103*H3103</f>
        <v>0.0074424000000000009</v>
      </c>
      <c r="S3103" s="225">
        <v>0</v>
      </c>
      <c r="T3103" s="226">
        <f>S3103*H3103</f>
        <v>0</v>
      </c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R3103" s="227" t="s">
        <v>544</v>
      </c>
      <c r="AT3103" s="227" t="s">
        <v>227</v>
      </c>
      <c r="AU3103" s="227" t="s">
        <v>93</v>
      </c>
      <c r="AY3103" s="20" t="s">
        <v>224</v>
      </c>
      <c r="BE3103" s="228">
        <f>IF(N3103="základní",J3103,0)</f>
        <v>0</v>
      </c>
      <c r="BF3103" s="228">
        <f>IF(N3103="snížená",J3103,0)</f>
        <v>0</v>
      </c>
      <c r="BG3103" s="228">
        <f>IF(N3103="zákl. přenesená",J3103,0)</f>
        <v>0</v>
      </c>
      <c r="BH3103" s="228">
        <f>IF(N3103="sníž. přenesená",J3103,0)</f>
        <v>0</v>
      </c>
      <c r="BI3103" s="228">
        <f>IF(N3103="nulová",J3103,0)</f>
        <v>0</v>
      </c>
      <c r="BJ3103" s="20" t="s">
        <v>93</v>
      </c>
      <c r="BK3103" s="228">
        <f>ROUND(I3103*H3103,2)</f>
        <v>0</v>
      </c>
      <c r="BL3103" s="20" t="s">
        <v>544</v>
      </c>
      <c r="BM3103" s="227" t="s">
        <v>3064</v>
      </c>
    </row>
    <row r="3104" s="2" customFormat="1">
      <c r="A3104" s="41"/>
      <c r="B3104" s="42"/>
      <c r="C3104" s="43"/>
      <c r="D3104" s="267" t="s">
        <v>314</v>
      </c>
      <c r="E3104" s="43"/>
      <c r="F3104" s="268" t="s">
        <v>3065</v>
      </c>
      <c r="G3104" s="43"/>
      <c r="H3104" s="43"/>
      <c r="I3104" s="269"/>
      <c r="J3104" s="43"/>
      <c r="K3104" s="43"/>
      <c r="L3104" s="47"/>
      <c r="M3104" s="270"/>
      <c r="N3104" s="271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314</v>
      </c>
      <c r="AU3104" s="20" t="s">
        <v>93</v>
      </c>
    </row>
    <row r="3105" s="14" customFormat="1">
      <c r="A3105" s="14"/>
      <c r="B3105" s="246"/>
      <c r="C3105" s="247"/>
      <c r="D3105" s="231" t="s">
        <v>268</v>
      </c>
      <c r="E3105" s="248" t="s">
        <v>19</v>
      </c>
      <c r="F3105" s="249" t="s">
        <v>2778</v>
      </c>
      <c r="G3105" s="247"/>
      <c r="H3105" s="248" t="s">
        <v>19</v>
      </c>
      <c r="I3105" s="250"/>
      <c r="J3105" s="247"/>
      <c r="K3105" s="247"/>
      <c r="L3105" s="251"/>
      <c r="M3105" s="252"/>
      <c r="N3105" s="253"/>
      <c r="O3105" s="253"/>
      <c r="P3105" s="253"/>
      <c r="Q3105" s="253"/>
      <c r="R3105" s="253"/>
      <c r="S3105" s="253"/>
      <c r="T3105" s="25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5" t="s">
        <v>268</v>
      </c>
      <c r="AU3105" s="255" t="s">
        <v>93</v>
      </c>
      <c r="AV3105" s="14" t="s">
        <v>82</v>
      </c>
      <c r="AW3105" s="14" t="s">
        <v>34</v>
      </c>
      <c r="AX3105" s="14" t="s">
        <v>74</v>
      </c>
      <c r="AY3105" s="255" t="s">
        <v>224</v>
      </c>
    </row>
    <row r="3106" s="13" customFormat="1">
      <c r="A3106" s="13"/>
      <c r="B3106" s="229"/>
      <c r="C3106" s="230"/>
      <c r="D3106" s="231" t="s">
        <v>268</v>
      </c>
      <c r="E3106" s="232" t="s">
        <v>19</v>
      </c>
      <c r="F3106" s="233" t="s">
        <v>2779</v>
      </c>
      <c r="G3106" s="230"/>
      <c r="H3106" s="234">
        <v>20.800000000000001</v>
      </c>
      <c r="I3106" s="235"/>
      <c r="J3106" s="230"/>
      <c r="K3106" s="230"/>
      <c r="L3106" s="236"/>
      <c r="M3106" s="237"/>
      <c r="N3106" s="238"/>
      <c r="O3106" s="238"/>
      <c r="P3106" s="238"/>
      <c r="Q3106" s="238"/>
      <c r="R3106" s="238"/>
      <c r="S3106" s="238"/>
      <c r="T3106" s="239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0" t="s">
        <v>268</v>
      </c>
      <c r="AU3106" s="240" t="s">
        <v>93</v>
      </c>
      <c r="AV3106" s="13" t="s">
        <v>93</v>
      </c>
      <c r="AW3106" s="13" t="s">
        <v>34</v>
      </c>
      <c r="AX3106" s="13" t="s">
        <v>74</v>
      </c>
      <c r="AY3106" s="240" t="s">
        <v>224</v>
      </c>
    </row>
    <row r="3107" s="15" customFormat="1">
      <c r="A3107" s="15"/>
      <c r="B3107" s="256"/>
      <c r="C3107" s="257"/>
      <c r="D3107" s="231" t="s">
        <v>268</v>
      </c>
      <c r="E3107" s="258" t="s">
        <v>19</v>
      </c>
      <c r="F3107" s="259" t="s">
        <v>300</v>
      </c>
      <c r="G3107" s="257"/>
      <c r="H3107" s="260">
        <v>20.800000000000001</v>
      </c>
      <c r="I3107" s="261"/>
      <c r="J3107" s="257"/>
      <c r="K3107" s="257"/>
      <c r="L3107" s="262"/>
      <c r="M3107" s="263"/>
      <c r="N3107" s="264"/>
      <c r="O3107" s="264"/>
      <c r="P3107" s="264"/>
      <c r="Q3107" s="264"/>
      <c r="R3107" s="264"/>
      <c r="S3107" s="264"/>
      <c r="T3107" s="265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66" t="s">
        <v>268</v>
      </c>
      <c r="AU3107" s="266" t="s">
        <v>93</v>
      </c>
      <c r="AV3107" s="15" t="s">
        <v>108</v>
      </c>
      <c r="AW3107" s="15" t="s">
        <v>34</v>
      </c>
      <c r="AX3107" s="15" t="s">
        <v>74</v>
      </c>
      <c r="AY3107" s="266" t="s">
        <v>224</v>
      </c>
    </row>
    <row r="3108" s="14" customFormat="1">
      <c r="A3108" s="14"/>
      <c r="B3108" s="246"/>
      <c r="C3108" s="247"/>
      <c r="D3108" s="231" t="s">
        <v>268</v>
      </c>
      <c r="E3108" s="248" t="s">
        <v>19</v>
      </c>
      <c r="F3108" s="249" t="s">
        <v>1005</v>
      </c>
      <c r="G3108" s="247"/>
      <c r="H3108" s="248" t="s">
        <v>19</v>
      </c>
      <c r="I3108" s="250"/>
      <c r="J3108" s="247"/>
      <c r="K3108" s="247"/>
      <c r="L3108" s="251"/>
      <c r="M3108" s="252"/>
      <c r="N3108" s="253"/>
      <c r="O3108" s="253"/>
      <c r="P3108" s="253"/>
      <c r="Q3108" s="253"/>
      <c r="R3108" s="253"/>
      <c r="S3108" s="253"/>
      <c r="T3108" s="25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5" t="s">
        <v>268</v>
      </c>
      <c r="AU3108" s="255" t="s">
        <v>93</v>
      </c>
      <c r="AV3108" s="14" t="s">
        <v>82</v>
      </c>
      <c r="AW3108" s="14" t="s">
        <v>34</v>
      </c>
      <c r="AX3108" s="14" t="s">
        <v>74</v>
      </c>
      <c r="AY3108" s="255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665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2781</v>
      </c>
      <c r="G3110" s="230"/>
      <c r="H3110" s="234">
        <v>7.8399999999999999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4" customFormat="1">
      <c r="A3111" s="14"/>
      <c r="B3111" s="246"/>
      <c r="C3111" s="247"/>
      <c r="D3111" s="231" t="s">
        <v>268</v>
      </c>
      <c r="E3111" s="248" t="s">
        <v>19</v>
      </c>
      <c r="F3111" s="249" t="s">
        <v>667</v>
      </c>
      <c r="G3111" s="247"/>
      <c r="H3111" s="248" t="s">
        <v>19</v>
      </c>
      <c r="I3111" s="250"/>
      <c r="J3111" s="247"/>
      <c r="K3111" s="247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268</v>
      </c>
      <c r="AU3111" s="255" t="s">
        <v>93</v>
      </c>
      <c r="AV3111" s="14" t="s">
        <v>82</v>
      </c>
      <c r="AW3111" s="14" t="s">
        <v>34</v>
      </c>
      <c r="AX3111" s="14" t="s">
        <v>74</v>
      </c>
      <c r="AY3111" s="255" t="s">
        <v>224</v>
      </c>
    </row>
    <row r="3112" s="13" customFormat="1">
      <c r="A3112" s="13"/>
      <c r="B3112" s="229"/>
      <c r="C3112" s="230"/>
      <c r="D3112" s="231" t="s">
        <v>268</v>
      </c>
      <c r="E3112" s="232" t="s">
        <v>19</v>
      </c>
      <c r="F3112" s="233" t="s">
        <v>2782</v>
      </c>
      <c r="G3112" s="230"/>
      <c r="H3112" s="234">
        <v>15.795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0" t="s">
        <v>268</v>
      </c>
      <c r="AU3112" s="240" t="s">
        <v>93</v>
      </c>
      <c r="AV3112" s="13" t="s">
        <v>93</v>
      </c>
      <c r="AW3112" s="13" t="s">
        <v>34</v>
      </c>
      <c r="AX3112" s="13" t="s">
        <v>74</v>
      </c>
      <c r="AY3112" s="240" t="s">
        <v>224</v>
      </c>
    </row>
    <row r="3113" s="14" customFormat="1">
      <c r="A3113" s="14"/>
      <c r="B3113" s="246"/>
      <c r="C3113" s="247"/>
      <c r="D3113" s="231" t="s">
        <v>268</v>
      </c>
      <c r="E3113" s="248" t="s">
        <v>19</v>
      </c>
      <c r="F3113" s="249" t="s">
        <v>1008</v>
      </c>
      <c r="G3113" s="247"/>
      <c r="H3113" s="248" t="s">
        <v>19</v>
      </c>
      <c r="I3113" s="250"/>
      <c r="J3113" s="247"/>
      <c r="K3113" s="247"/>
      <c r="L3113" s="251"/>
      <c r="M3113" s="252"/>
      <c r="N3113" s="253"/>
      <c r="O3113" s="253"/>
      <c r="P3113" s="253"/>
      <c r="Q3113" s="253"/>
      <c r="R3113" s="253"/>
      <c r="S3113" s="253"/>
      <c r="T3113" s="25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5" t="s">
        <v>268</v>
      </c>
      <c r="AU3113" s="255" t="s">
        <v>93</v>
      </c>
      <c r="AV3113" s="14" t="s">
        <v>82</v>
      </c>
      <c r="AW3113" s="14" t="s">
        <v>34</v>
      </c>
      <c r="AX3113" s="14" t="s">
        <v>74</v>
      </c>
      <c r="AY3113" s="255" t="s">
        <v>224</v>
      </c>
    </row>
    <row r="3114" s="13" customFormat="1">
      <c r="A3114" s="13"/>
      <c r="B3114" s="229"/>
      <c r="C3114" s="230"/>
      <c r="D3114" s="231" t="s">
        <v>268</v>
      </c>
      <c r="E3114" s="232" t="s">
        <v>19</v>
      </c>
      <c r="F3114" s="233" t="s">
        <v>2783</v>
      </c>
      <c r="G3114" s="230"/>
      <c r="H3114" s="234">
        <v>17.585000000000001</v>
      </c>
      <c r="I3114" s="235"/>
      <c r="J3114" s="230"/>
      <c r="K3114" s="230"/>
      <c r="L3114" s="236"/>
      <c r="M3114" s="237"/>
      <c r="N3114" s="238"/>
      <c r="O3114" s="238"/>
      <c r="P3114" s="238"/>
      <c r="Q3114" s="238"/>
      <c r="R3114" s="238"/>
      <c r="S3114" s="238"/>
      <c r="T3114" s="239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0" t="s">
        <v>268</v>
      </c>
      <c r="AU3114" s="240" t="s">
        <v>93</v>
      </c>
      <c r="AV3114" s="13" t="s">
        <v>93</v>
      </c>
      <c r="AW3114" s="13" t="s">
        <v>34</v>
      </c>
      <c r="AX3114" s="13" t="s">
        <v>74</v>
      </c>
      <c r="AY3114" s="240" t="s">
        <v>224</v>
      </c>
    </row>
    <row r="3115" s="15" customFormat="1">
      <c r="A3115" s="15"/>
      <c r="B3115" s="256"/>
      <c r="C3115" s="257"/>
      <c r="D3115" s="231" t="s">
        <v>268</v>
      </c>
      <c r="E3115" s="258" t="s">
        <v>19</v>
      </c>
      <c r="F3115" s="259" t="s">
        <v>300</v>
      </c>
      <c r="G3115" s="257"/>
      <c r="H3115" s="260">
        <v>41.219999999999999</v>
      </c>
      <c r="I3115" s="261"/>
      <c r="J3115" s="257"/>
      <c r="K3115" s="257"/>
      <c r="L3115" s="262"/>
      <c r="M3115" s="263"/>
      <c r="N3115" s="264"/>
      <c r="O3115" s="264"/>
      <c r="P3115" s="264"/>
      <c r="Q3115" s="264"/>
      <c r="R3115" s="264"/>
      <c r="S3115" s="264"/>
      <c r="T3115" s="265"/>
      <c r="U3115" s="15"/>
      <c r="V3115" s="15"/>
      <c r="W3115" s="15"/>
      <c r="X3115" s="15"/>
      <c r="Y3115" s="15"/>
      <c r="Z3115" s="15"/>
      <c r="AA3115" s="15"/>
      <c r="AB3115" s="15"/>
      <c r="AC3115" s="15"/>
      <c r="AD3115" s="15"/>
      <c r="AE3115" s="15"/>
      <c r="AT3115" s="266" t="s">
        <v>268</v>
      </c>
      <c r="AU3115" s="266" t="s">
        <v>93</v>
      </c>
      <c r="AV3115" s="15" t="s">
        <v>108</v>
      </c>
      <c r="AW3115" s="15" t="s">
        <v>34</v>
      </c>
      <c r="AX3115" s="15" t="s">
        <v>74</v>
      </c>
      <c r="AY3115" s="266" t="s">
        <v>224</v>
      </c>
    </row>
    <row r="3116" s="16" customFormat="1">
      <c r="A3116" s="16"/>
      <c r="B3116" s="272"/>
      <c r="C3116" s="273"/>
      <c r="D3116" s="231" t="s">
        <v>268</v>
      </c>
      <c r="E3116" s="274" t="s">
        <v>19</v>
      </c>
      <c r="F3116" s="275" t="s">
        <v>351</v>
      </c>
      <c r="G3116" s="273"/>
      <c r="H3116" s="276">
        <v>62.020000000000003</v>
      </c>
      <c r="I3116" s="277"/>
      <c r="J3116" s="273"/>
      <c r="K3116" s="273"/>
      <c r="L3116" s="278"/>
      <c r="M3116" s="279"/>
      <c r="N3116" s="280"/>
      <c r="O3116" s="280"/>
      <c r="P3116" s="280"/>
      <c r="Q3116" s="280"/>
      <c r="R3116" s="280"/>
      <c r="S3116" s="280"/>
      <c r="T3116" s="281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T3116" s="282" t="s">
        <v>268</v>
      </c>
      <c r="AU3116" s="282" t="s">
        <v>93</v>
      </c>
      <c r="AV3116" s="16" t="s">
        <v>231</v>
      </c>
      <c r="AW3116" s="16" t="s">
        <v>34</v>
      </c>
      <c r="AX3116" s="16" t="s">
        <v>82</v>
      </c>
      <c r="AY3116" s="282" t="s">
        <v>224</v>
      </c>
    </row>
    <row r="3117" s="2" customFormat="1" ht="49.05" customHeight="1">
      <c r="A3117" s="41"/>
      <c r="B3117" s="42"/>
      <c r="C3117" s="216" t="s">
        <v>3066</v>
      </c>
      <c r="D3117" s="216" t="s">
        <v>227</v>
      </c>
      <c r="E3117" s="217" t="s">
        <v>3067</v>
      </c>
      <c r="F3117" s="218" t="s">
        <v>3068</v>
      </c>
      <c r="G3117" s="219" t="s">
        <v>266</v>
      </c>
      <c r="H3117" s="220">
        <v>1099.7090000000001</v>
      </c>
      <c r="I3117" s="221"/>
      <c r="J3117" s="222">
        <f>ROUND(I3117*H3117,2)</f>
        <v>0</v>
      </c>
      <c r="K3117" s="218" t="s">
        <v>312</v>
      </c>
      <c r="L3117" s="47"/>
      <c r="M3117" s="223" t="s">
        <v>19</v>
      </c>
      <c r="N3117" s="224" t="s">
        <v>46</v>
      </c>
      <c r="O3117" s="87"/>
      <c r="P3117" s="225">
        <f>O3117*H3117</f>
        <v>0</v>
      </c>
      <c r="Q3117" s="225">
        <v>0.00024000000000000001</v>
      </c>
      <c r="R3117" s="225">
        <f>Q3117*H3117</f>
        <v>0.26393016000000002</v>
      </c>
      <c r="S3117" s="225">
        <v>0</v>
      </c>
      <c r="T3117" s="226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7" t="s">
        <v>544</v>
      </c>
      <c r="AT3117" s="227" t="s">
        <v>227</v>
      </c>
      <c r="AU3117" s="227" t="s">
        <v>93</v>
      </c>
      <c r="AY3117" s="20" t="s">
        <v>224</v>
      </c>
      <c r="BE3117" s="228">
        <f>IF(N3117="základní",J3117,0)</f>
        <v>0</v>
      </c>
      <c r="BF3117" s="228">
        <f>IF(N3117="snížená",J3117,0)</f>
        <v>0</v>
      </c>
      <c r="BG3117" s="228">
        <f>IF(N3117="zákl. přenesená",J3117,0)</f>
        <v>0</v>
      </c>
      <c r="BH3117" s="228">
        <f>IF(N3117="sníž. přenesená",J3117,0)</f>
        <v>0</v>
      </c>
      <c r="BI3117" s="228">
        <f>IF(N3117="nulová",J3117,0)</f>
        <v>0</v>
      </c>
      <c r="BJ3117" s="20" t="s">
        <v>93</v>
      </c>
      <c r="BK3117" s="228">
        <f>ROUND(I3117*H3117,2)</f>
        <v>0</v>
      </c>
      <c r="BL3117" s="20" t="s">
        <v>544</v>
      </c>
      <c r="BM3117" s="227" t="s">
        <v>3069</v>
      </c>
    </row>
    <row r="3118" s="2" customFormat="1">
      <c r="A3118" s="41"/>
      <c r="B3118" s="42"/>
      <c r="C3118" s="43"/>
      <c r="D3118" s="267" t="s">
        <v>314</v>
      </c>
      <c r="E3118" s="43"/>
      <c r="F3118" s="268" t="s">
        <v>3070</v>
      </c>
      <c r="G3118" s="43"/>
      <c r="H3118" s="43"/>
      <c r="I3118" s="269"/>
      <c r="J3118" s="43"/>
      <c r="K3118" s="43"/>
      <c r="L3118" s="47"/>
      <c r="M3118" s="270"/>
      <c r="N3118" s="271"/>
      <c r="O3118" s="87"/>
      <c r="P3118" s="87"/>
      <c r="Q3118" s="87"/>
      <c r="R3118" s="87"/>
      <c r="S3118" s="87"/>
      <c r="T3118" s="88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20" t="s">
        <v>314</v>
      </c>
      <c r="AU3118" s="20" t="s">
        <v>93</v>
      </c>
    </row>
    <row r="3119" s="14" customFormat="1">
      <c r="A3119" s="14"/>
      <c r="B3119" s="246"/>
      <c r="C3119" s="247"/>
      <c r="D3119" s="231" t="s">
        <v>268</v>
      </c>
      <c r="E3119" s="248" t="s">
        <v>19</v>
      </c>
      <c r="F3119" s="249" t="s">
        <v>1926</v>
      </c>
      <c r="G3119" s="247"/>
      <c r="H3119" s="248" t="s">
        <v>19</v>
      </c>
      <c r="I3119" s="250"/>
      <c r="J3119" s="247"/>
      <c r="K3119" s="247"/>
      <c r="L3119" s="251"/>
      <c r="M3119" s="252"/>
      <c r="N3119" s="253"/>
      <c r="O3119" s="253"/>
      <c r="P3119" s="253"/>
      <c r="Q3119" s="253"/>
      <c r="R3119" s="253"/>
      <c r="S3119" s="253"/>
      <c r="T3119" s="25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5" t="s">
        <v>268</v>
      </c>
      <c r="AU3119" s="255" t="s">
        <v>93</v>
      </c>
      <c r="AV3119" s="14" t="s">
        <v>82</v>
      </c>
      <c r="AW3119" s="14" t="s">
        <v>34</v>
      </c>
      <c r="AX3119" s="14" t="s">
        <v>74</v>
      </c>
      <c r="AY3119" s="255" t="s">
        <v>224</v>
      </c>
    </row>
    <row r="3120" s="13" customFormat="1">
      <c r="A3120" s="13"/>
      <c r="B3120" s="229"/>
      <c r="C3120" s="230"/>
      <c r="D3120" s="231" t="s">
        <v>268</v>
      </c>
      <c r="E3120" s="232" t="s">
        <v>19</v>
      </c>
      <c r="F3120" s="233" t="s">
        <v>2761</v>
      </c>
      <c r="G3120" s="230"/>
      <c r="H3120" s="234">
        <v>566.56899999999996</v>
      </c>
      <c r="I3120" s="235"/>
      <c r="J3120" s="230"/>
      <c r="K3120" s="230"/>
      <c r="L3120" s="236"/>
      <c r="M3120" s="237"/>
      <c r="N3120" s="238"/>
      <c r="O3120" s="238"/>
      <c r="P3120" s="238"/>
      <c r="Q3120" s="238"/>
      <c r="R3120" s="238"/>
      <c r="S3120" s="238"/>
      <c r="T3120" s="239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0" t="s">
        <v>268</v>
      </c>
      <c r="AU3120" s="240" t="s">
        <v>93</v>
      </c>
      <c r="AV3120" s="13" t="s">
        <v>93</v>
      </c>
      <c r="AW3120" s="13" t="s">
        <v>34</v>
      </c>
      <c r="AX3120" s="13" t="s">
        <v>74</v>
      </c>
      <c r="AY3120" s="240" t="s">
        <v>224</v>
      </c>
    </row>
    <row r="3121" s="13" customFormat="1">
      <c r="A3121" s="13"/>
      <c r="B3121" s="229"/>
      <c r="C3121" s="230"/>
      <c r="D3121" s="231" t="s">
        <v>268</v>
      </c>
      <c r="E3121" s="232" t="s">
        <v>19</v>
      </c>
      <c r="F3121" s="233" t="s">
        <v>2762</v>
      </c>
      <c r="G3121" s="230"/>
      <c r="H3121" s="234">
        <v>-27.359000000000002</v>
      </c>
      <c r="I3121" s="235"/>
      <c r="J3121" s="230"/>
      <c r="K3121" s="230"/>
      <c r="L3121" s="236"/>
      <c r="M3121" s="237"/>
      <c r="N3121" s="238"/>
      <c r="O3121" s="238"/>
      <c r="P3121" s="238"/>
      <c r="Q3121" s="238"/>
      <c r="R3121" s="238"/>
      <c r="S3121" s="238"/>
      <c r="T3121" s="239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40" t="s">
        <v>268</v>
      </c>
      <c r="AU3121" s="240" t="s">
        <v>93</v>
      </c>
      <c r="AV3121" s="13" t="s">
        <v>93</v>
      </c>
      <c r="AW3121" s="13" t="s">
        <v>34</v>
      </c>
      <c r="AX3121" s="13" t="s">
        <v>74</v>
      </c>
      <c r="AY3121" s="240" t="s">
        <v>224</v>
      </c>
    </row>
    <row r="3122" s="15" customFormat="1">
      <c r="A3122" s="15"/>
      <c r="B3122" s="256"/>
      <c r="C3122" s="257"/>
      <c r="D3122" s="231" t="s">
        <v>268</v>
      </c>
      <c r="E3122" s="258" t="s">
        <v>19</v>
      </c>
      <c r="F3122" s="259" t="s">
        <v>300</v>
      </c>
      <c r="G3122" s="257"/>
      <c r="H3122" s="260">
        <v>539.21000000000004</v>
      </c>
      <c r="I3122" s="261"/>
      <c r="J3122" s="257"/>
      <c r="K3122" s="257"/>
      <c r="L3122" s="262"/>
      <c r="M3122" s="263"/>
      <c r="N3122" s="264"/>
      <c r="O3122" s="264"/>
      <c r="P3122" s="264"/>
      <c r="Q3122" s="264"/>
      <c r="R3122" s="264"/>
      <c r="S3122" s="264"/>
      <c r="T3122" s="265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6" t="s">
        <v>268</v>
      </c>
      <c r="AU3122" s="266" t="s">
        <v>93</v>
      </c>
      <c r="AV3122" s="15" t="s">
        <v>108</v>
      </c>
      <c r="AW3122" s="15" t="s">
        <v>34</v>
      </c>
      <c r="AX3122" s="15" t="s">
        <v>74</v>
      </c>
      <c r="AY3122" s="266" t="s">
        <v>224</v>
      </c>
    </row>
    <row r="3123" s="14" customFormat="1">
      <c r="A3123" s="14"/>
      <c r="B3123" s="246"/>
      <c r="C3123" s="247"/>
      <c r="D3123" s="231" t="s">
        <v>268</v>
      </c>
      <c r="E3123" s="248" t="s">
        <v>19</v>
      </c>
      <c r="F3123" s="249" t="s">
        <v>1911</v>
      </c>
      <c r="G3123" s="247"/>
      <c r="H3123" s="248" t="s">
        <v>19</v>
      </c>
      <c r="I3123" s="250"/>
      <c r="J3123" s="247"/>
      <c r="K3123" s="247"/>
      <c r="L3123" s="251"/>
      <c r="M3123" s="252"/>
      <c r="N3123" s="253"/>
      <c r="O3123" s="253"/>
      <c r="P3123" s="253"/>
      <c r="Q3123" s="253"/>
      <c r="R3123" s="253"/>
      <c r="S3123" s="253"/>
      <c r="T3123" s="25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5" t="s">
        <v>268</v>
      </c>
      <c r="AU3123" s="255" t="s">
        <v>93</v>
      </c>
      <c r="AV3123" s="14" t="s">
        <v>82</v>
      </c>
      <c r="AW3123" s="14" t="s">
        <v>34</v>
      </c>
      <c r="AX3123" s="14" t="s">
        <v>74</v>
      </c>
      <c r="AY3123" s="255" t="s">
        <v>224</v>
      </c>
    </row>
    <row r="3124" s="13" customFormat="1">
      <c r="A3124" s="13"/>
      <c r="B3124" s="229"/>
      <c r="C3124" s="230"/>
      <c r="D3124" s="231" t="s">
        <v>268</v>
      </c>
      <c r="E3124" s="232" t="s">
        <v>19</v>
      </c>
      <c r="F3124" s="233" t="s">
        <v>1912</v>
      </c>
      <c r="G3124" s="230"/>
      <c r="H3124" s="234">
        <v>40.887</v>
      </c>
      <c r="I3124" s="235"/>
      <c r="J3124" s="230"/>
      <c r="K3124" s="230"/>
      <c r="L3124" s="236"/>
      <c r="M3124" s="237"/>
      <c r="N3124" s="238"/>
      <c r="O3124" s="238"/>
      <c r="P3124" s="238"/>
      <c r="Q3124" s="238"/>
      <c r="R3124" s="238"/>
      <c r="S3124" s="238"/>
      <c r="T3124" s="23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40" t="s">
        <v>268</v>
      </c>
      <c r="AU3124" s="240" t="s">
        <v>93</v>
      </c>
      <c r="AV3124" s="13" t="s">
        <v>93</v>
      </c>
      <c r="AW3124" s="13" t="s">
        <v>34</v>
      </c>
      <c r="AX3124" s="13" t="s">
        <v>74</v>
      </c>
      <c r="AY3124" s="240" t="s">
        <v>224</v>
      </c>
    </row>
    <row r="3125" s="15" customFormat="1">
      <c r="A3125" s="15"/>
      <c r="B3125" s="256"/>
      <c r="C3125" s="257"/>
      <c r="D3125" s="231" t="s">
        <v>268</v>
      </c>
      <c r="E3125" s="258" t="s">
        <v>19</v>
      </c>
      <c r="F3125" s="259" t="s">
        <v>300</v>
      </c>
      <c r="G3125" s="257"/>
      <c r="H3125" s="260">
        <v>40.887</v>
      </c>
      <c r="I3125" s="261"/>
      <c r="J3125" s="257"/>
      <c r="K3125" s="257"/>
      <c r="L3125" s="262"/>
      <c r="M3125" s="263"/>
      <c r="N3125" s="264"/>
      <c r="O3125" s="264"/>
      <c r="P3125" s="264"/>
      <c r="Q3125" s="264"/>
      <c r="R3125" s="264"/>
      <c r="S3125" s="264"/>
      <c r="T3125" s="265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6" t="s">
        <v>268</v>
      </c>
      <c r="AU3125" s="266" t="s">
        <v>93</v>
      </c>
      <c r="AV3125" s="15" t="s">
        <v>108</v>
      </c>
      <c r="AW3125" s="15" t="s">
        <v>34</v>
      </c>
      <c r="AX3125" s="15" t="s">
        <v>74</v>
      </c>
      <c r="AY3125" s="266" t="s">
        <v>224</v>
      </c>
    </row>
    <row r="3126" s="14" customFormat="1">
      <c r="A3126" s="14"/>
      <c r="B3126" s="246"/>
      <c r="C3126" s="247"/>
      <c r="D3126" s="231" t="s">
        <v>268</v>
      </c>
      <c r="E3126" s="248" t="s">
        <v>19</v>
      </c>
      <c r="F3126" s="249" t="s">
        <v>1932</v>
      </c>
      <c r="G3126" s="247"/>
      <c r="H3126" s="248" t="s">
        <v>19</v>
      </c>
      <c r="I3126" s="250"/>
      <c r="J3126" s="247"/>
      <c r="K3126" s="247"/>
      <c r="L3126" s="251"/>
      <c r="M3126" s="252"/>
      <c r="N3126" s="253"/>
      <c r="O3126" s="253"/>
      <c r="P3126" s="253"/>
      <c r="Q3126" s="253"/>
      <c r="R3126" s="253"/>
      <c r="S3126" s="253"/>
      <c r="T3126" s="25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5" t="s">
        <v>268</v>
      </c>
      <c r="AU3126" s="255" t="s">
        <v>93</v>
      </c>
      <c r="AV3126" s="14" t="s">
        <v>82</v>
      </c>
      <c r="AW3126" s="14" t="s">
        <v>34</v>
      </c>
      <c r="AX3126" s="14" t="s">
        <v>74</v>
      </c>
      <c r="AY3126" s="255" t="s">
        <v>224</v>
      </c>
    </row>
    <row r="3127" s="13" customFormat="1">
      <c r="A3127" s="13"/>
      <c r="B3127" s="229"/>
      <c r="C3127" s="230"/>
      <c r="D3127" s="231" t="s">
        <v>268</v>
      </c>
      <c r="E3127" s="232" t="s">
        <v>19</v>
      </c>
      <c r="F3127" s="233" t="s">
        <v>2773</v>
      </c>
      <c r="G3127" s="230"/>
      <c r="H3127" s="234">
        <v>117.05500000000001</v>
      </c>
      <c r="I3127" s="235"/>
      <c r="J3127" s="230"/>
      <c r="K3127" s="230"/>
      <c r="L3127" s="236"/>
      <c r="M3127" s="237"/>
      <c r="N3127" s="238"/>
      <c r="O3127" s="238"/>
      <c r="P3127" s="238"/>
      <c r="Q3127" s="238"/>
      <c r="R3127" s="238"/>
      <c r="S3127" s="238"/>
      <c r="T3127" s="23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0" t="s">
        <v>268</v>
      </c>
      <c r="AU3127" s="240" t="s">
        <v>93</v>
      </c>
      <c r="AV3127" s="13" t="s">
        <v>93</v>
      </c>
      <c r="AW3127" s="13" t="s">
        <v>34</v>
      </c>
      <c r="AX3127" s="13" t="s">
        <v>74</v>
      </c>
      <c r="AY3127" s="240" t="s">
        <v>224</v>
      </c>
    </row>
    <row r="3128" s="13" customFormat="1">
      <c r="A3128" s="13"/>
      <c r="B3128" s="229"/>
      <c r="C3128" s="230"/>
      <c r="D3128" s="231" t="s">
        <v>268</v>
      </c>
      <c r="E3128" s="232" t="s">
        <v>19</v>
      </c>
      <c r="F3128" s="233" t="s">
        <v>2774</v>
      </c>
      <c r="G3128" s="230"/>
      <c r="H3128" s="234">
        <v>402.55700000000002</v>
      </c>
      <c r="I3128" s="235"/>
      <c r="J3128" s="230"/>
      <c r="K3128" s="230"/>
      <c r="L3128" s="236"/>
      <c r="M3128" s="237"/>
      <c r="N3128" s="238"/>
      <c r="O3128" s="238"/>
      <c r="P3128" s="238"/>
      <c r="Q3128" s="238"/>
      <c r="R3128" s="238"/>
      <c r="S3128" s="238"/>
      <c r="T3128" s="23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40" t="s">
        <v>268</v>
      </c>
      <c r="AU3128" s="240" t="s">
        <v>93</v>
      </c>
      <c r="AV3128" s="13" t="s">
        <v>93</v>
      </c>
      <c r="AW3128" s="13" t="s">
        <v>34</v>
      </c>
      <c r="AX3128" s="13" t="s">
        <v>74</v>
      </c>
      <c r="AY3128" s="240" t="s">
        <v>224</v>
      </c>
    </row>
    <row r="3129" s="15" customFormat="1">
      <c r="A3129" s="15"/>
      <c r="B3129" s="256"/>
      <c r="C3129" s="257"/>
      <c r="D3129" s="231" t="s">
        <v>268</v>
      </c>
      <c r="E3129" s="258" t="s">
        <v>19</v>
      </c>
      <c r="F3129" s="259" t="s">
        <v>300</v>
      </c>
      <c r="G3129" s="257"/>
      <c r="H3129" s="260">
        <v>519.61199999999997</v>
      </c>
      <c r="I3129" s="261"/>
      <c r="J3129" s="257"/>
      <c r="K3129" s="257"/>
      <c r="L3129" s="262"/>
      <c r="M3129" s="263"/>
      <c r="N3129" s="264"/>
      <c r="O3129" s="264"/>
      <c r="P3129" s="264"/>
      <c r="Q3129" s="264"/>
      <c r="R3129" s="264"/>
      <c r="S3129" s="264"/>
      <c r="T3129" s="265"/>
      <c r="U3129" s="15"/>
      <c r="V3129" s="15"/>
      <c r="W3129" s="15"/>
      <c r="X3129" s="15"/>
      <c r="Y3129" s="15"/>
      <c r="Z3129" s="15"/>
      <c r="AA3129" s="15"/>
      <c r="AB3129" s="15"/>
      <c r="AC3129" s="15"/>
      <c r="AD3129" s="15"/>
      <c r="AE3129" s="15"/>
      <c r="AT3129" s="266" t="s">
        <v>268</v>
      </c>
      <c r="AU3129" s="266" t="s">
        <v>93</v>
      </c>
      <c r="AV3129" s="15" t="s">
        <v>108</v>
      </c>
      <c r="AW3129" s="15" t="s">
        <v>34</v>
      </c>
      <c r="AX3129" s="15" t="s">
        <v>74</v>
      </c>
      <c r="AY3129" s="266" t="s">
        <v>224</v>
      </c>
    </row>
    <row r="3130" s="16" customFormat="1">
      <c r="A3130" s="16"/>
      <c r="B3130" s="272"/>
      <c r="C3130" s="273"/>
      <c r="D3130" s="231" t="s">
        <v>268</v>
      </c>
      <c r="E3130" s="274" t="s">
        <v>19</v>
      </c>
      <c r="F3130" s="275" t="s">
        <v>351</v>
      </c>
      <c r="G3130" s="273"/>
      <c r="H3130" s="276">
        <v>1099.7090000000001</v>
      </c>
      <c r="I3130" s="277"/>
      <c r="J3130" s="273"/>
      <c r="K3130" s="273"/>
      <c r="L3130" s="278"/>
      <c r="M3130" s="279"/>
      <c r="N3130" s="280"/>
      <c r="O3130" s="280"/>
      <c r="P3130" s="280"/>
      <c r="Q3130" s="280"/>
      <c r="R3130" s="280"/>
      <c r="S3130" s="280"/>
      <c r="T3130" s="281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T3130" s="282" t="s">
        <v>268</v>
      </c>
      <c r="AU3130" s="282" t="s">
        <v>93</v>
      </c>
      <c r="AV3130" s="16" t="s">
        <v>231</v>
      </c>
      <c r="AW3130" s="16" t="s">
        <v>34</v>
      </c>
      <c r="AX3130" s="16" t="s">
        <v>82</v>
      </c>
      <c r="AY3130" s="282" t="s">
        <v>224</v>
      </c>
    </row>
    <row r="3131" s="2" customFormat="1" ht="49.05" customHeight="1">
      <c r="A3131" s="41"/>
      <c r="B3131" s="42"/>
      <c r="C3131" s="216" t="s">
        <v>3071</v>
      </c>
      <c r="D3131" s="216" t="s">
        <v>227</v>
      </c>
      <c r="E3131" s="217" t="s">
        <v>3072</v>
      </c>
      <c r="F3131" s="218" t="s">
        <v>3073</v>
      </c>
      <c r="G3131" s="219" t="s">
        <v>266</v>
      </c>
      <c r="H3131" s="220">
        <v>87.844999999999999</v>
      </c>
      <c r="I3131" s="221"/>
      <c r="J3131" s="222">
        <f>ROUND(I3131*H3131,2)</f>
        <v>0</v>
      </c>
      <c r="K3131" s="218" t="s">
        <v>312</v>
      </c>
      <c r="L3131" s="47"/>
      <c r="M3131" s="223" t="s">
        <v>19</v>
      </c>
      <c r="N3131" s="224" t="s">
        <v>46</v>
      </c>
      <c r="O3131" s="87"/>
      <c r="P3131" s="225">
        <f>O3131*H3131</f>
        <v>0</v>
      </c>
      <c r="Q3131" s="225">
        <v>0.00036000000000000002</v>
      </c>
      <c r="R3131" s="225">
        <f>Q3131*H3131</f>
        <v>0.031624199999999998</v>
      </c>
      <c r="S3131" s="225">
        <v>0</v>
      </c>
      <c r="T3131" s="226">
        <f>S3131*H3131</f>
        <v>0</v>
      </c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R3131" s="227" t="s">
        <v>544</v>
      </c>
      <c r="AT3131" s="227" t="s">
        <v>227</v>
      </c>
      <c r="AU3131" s="227" t="s">
        <v>93</v>
      </c>
      <c r="AY3131" s="20" t="s">
        <v>224</v>
      </c>
      <c r="BE3131" s="228">
        <f>IF(N3131="základní",J3131,0)</f>
        <v>0</v>
      </c>
      <c r="BF3131" s="228">
        <f>IF(N3131="snížená",J3131,0)</f>
        <v>0</v>
      </c>
      <c r="BG3131" s="228">
        <f>IF(N3131="zákl. přenesená",J3131,0)</f>
        <v>0</v>
      </c>
      <c r="BH3131" s="228">
        <f>IF(N3131="sníž. přenesená",J3131,0)</f>
        <v>0</v>
      </c>
      <c r="BI3131" s="228">
        <f>IF(N3131="nulová",J3131,0)</f>
        <v>0</v>
      </c>
      <c r="BJ3131" s="20" t="s">
        <v>93</v>
      </c>
      <c r="BK3131" s="228">
        <f>ROUND(I3131*H3131,2)</f>
        <v>0</v>
      </c>
      <c r="BL3131" s="20" t="s">
        <v>544</v>
      </c>
      <c r="BM3131" s="227" t="s">
        <v>3074</v>
      </c>
    </row>
    <row r="3132" s="2" customFormat="1">
      <c r="A3132" s="41"/>
      <c r="B3132" s="42"/>
      <c r="C3132" s="43"/>
      <c r="D3132" s="267" t="s">
        <v>314</v>
      </c>
      <c r="E3132" s="43"/>
      <c r="F3132" s="268" t="s">
        <v>3075</v>
      </c>
      <c r="G3132" s="43"/>
      <c r="H3132" s="43"/>
      <c r="I3132" s="269"/>
      <c r="J3132" s="43"/>
      <c r="K3132" s="43"/>
      <c r="L3132" s="47"/>
      <c r="M3132" s="270"/>
      <c r="N3132" s="271"/>
      <c r="O3132" s="87"/>
      <c r="P3132" s="87"/>
      <c r="Q3132" s="87"/>
      <c r="R3132" s="87"/>
      <c r="S3132" s="87"/>
      <c r="T3132" s="88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20" t="s">
        <v>314</v>
      </c>
      <c r="AU3132" s="20" t="s">
        <v>93</v>
      </c>
    </row>
    <row r="3133" s="14" customFormat="1">
      <c r="A3133" s="14"/>
      <c r="B3133" s="246"/>
      <c r="C3133" s="247"/>
      <c r="D3133" s="231" t="s">
        <v>268</v>
      </c>
      <c r="E3133" s="248" t="s">
        <v>19</v>
      </c>
      <c r="F3133" s="249" t="s">
        <v>1930</v>
      </c>
      <c r="G3133" s="247"/>
      <c r="H3133" s="248" t="s">
        <v>19</v>
      </c>
      <c r="I3133" s="250"/>
      <c r="J3133" s="247"/>
      <c r="K3133" s="247"/>
      <c r="L3133" s="251"/>
      <c r="M3133" s="252"/>
      <c r="N3133" s="253"/>
      <c r="O3133" s="253"/>
      <c r="P3133" s="253"/>
      <c r="Q3133" s="253"/>
      <c r="R3133" s="253"/>
      <c r="S3133" s="253"/>
      <c r="T3133" s="25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5" t="s">
        <v>268</v>
      </c>
      <c r="AU3133" s="255" t="s">
        <v>93</v>
      </c>
      <c r="AV3133" s="14" t="s">
        <v>82</v>
      </c>
      <c r="AW3133" s="14" t="s">
        <v>34</v>
      </c>
      <c r="AX3133" s="14" t="s">
        <v>74</v>
      </c>
      <c r="AY3133" s="255" t="s">
        <v>224</v>
      </c>
    </row>
    <row r="3134" s="13" customFormat="1">
      <c r="A3134" s="13"/>
      <c r="B3134" s="229"/>
      <c r="C3134" s="230"/>
      <c r="D3134" s="231" t="s">
        <v>268</v>
      </c>
      <c r="E3134" s="232" t="s">
        <v>19</v>
      </c>
      <c r="F3134" s="233" t="s">
        <v>2770</v>
      </c>
      <c r="G3134" s="230"/>
      <c r="H3134" s="234">
        <v>87.844999999999999</v>
      </c>
      <c r="I3134" s="235"/>
      <c r="J3134" s="230"/>
      <c r="K3134" s="230"/>
      <c r="L3134" s="236"/>
      <c r="M3134" s="237"/>
      <c r="N3134" s="238"/>
      <c r="O3134" s="238"/>
      <c r="P3134" s="238"/>
      <c r="Q3134" s="238"/>
      <c r="R3134" s="238"/>
      <c r="S3134" s="238"/>
      <c r="T3134" s="23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0" t="s">
        <v>268</v>
      </c>
      <c r="AU3134" s="240" t="s">
        <v>93</v>
      </c>
      <c r="AV3134" s="13" t="s">
        <v>93</v>
      </c>
      <c r="AW3134" s="13" t="s">
        <v>34</v>
      </c>
      <c r="AX3134" s="13" t="s">
        <v>82</v>
      </c>
      <c r="AY3134" s="240" t="s">
        <v>224</v>
      </c>
    </row>
    <row r="3135" s="2" customFormat="1" ht="24.15" customHeight="1">
      <c r="A3135" s="41"/>
      <c r="B3135" s="42"/>
      <c r="C3135" s="286" t="s">
        <v>3076</v>
      </c>
      <c r="D3135" s="286" t="s">
        <v>572</v>
      </c>
      <c r="E3135" s="287" t="s">
        <v>3077</v>
      </c>
      <c r="F3135" s="288" t="s">
        <v>3078</v>
      </c>
      <c r="G3135" s="289" t="s">
        <v>324</v>
      </c>
      <c r="H3135" s="290">
        <v>235.827</v>
      </c>
      <c r="I3135" s="291"/>
      <c r="J3135" s="292">
        <f>ROUND(I3135*H3135,2)</f>
        <v>0</v>
      </c>
      <c r="K3135" s="288" t="s">
        <v>312</v>
      </c>
      <c r="L3135" s="293"/>
      <c r="M3135" s="294" t="s">
        <v>19</v>
      </c>
      <c r="N3135" s="295" t="s">
        <v>46</v>
      </c>
      <c r="O3135" s="87"/>
      <c r="P3135" s="225">
        <f>O3135*H3135</f>
        <v>0</v>
      </c>
      <c r="Q3135" s="225">
        <v>0.035000000000000003</v>
      </c>
      <c r="R3135" s="225">
        <f>Q3135*H3135</f>
        <v>8.2539449999999999</v>
      </c>
      <c r="S3135" s="225">
        <v>0</v>
      </c>
      <c r="T3135" s="226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7" t="s">
        <v>643</v>
      </c>
      <c r="AT3135" s="227" t="s">
        <v>572</v>
      </c>
      <c r="AU3135" s="227" t="s">
        <v>93</v>
      </c>
      <c r="AY3135" s="20" t="s">
        <v>224</v>
      </c>
      <c r="BE3135" s="228">
        <f>IF(N3135="základní",J3135,0)</f>
        <v>0</v>
      </c>
      <c r="BF3135" s="228">
        <f>IF(N3135="snížená",J3135,0)</f>
        <v>0</v>
      </c>
      <c r="BG3135" s="228">
        <f>IF(N3135="zákl. přenesená",J3135,0)</f>
        <v>0</v>
      </c>
      <c r="BH3135" s="228">
        <f>IF(N3135="sníž. přenesená",J3135,0)</f>
        <v>0</v>
      </c>
      <c r="BI3135" s="228">
        <f>IF(N3135="nulová",J3135,0)</f>
        <v>0</v>
      </c>
      <c r="BJ3135" s="20" t="s">
        <v>93</v>
      </c>
      <c r="BK3135" s="228">
        <f>ROUND(I3135*H3135,2)</f>
        <v>0</v>
      </c>
      <c r="BL3135" s="20" t="s">
        <v>544</v>
      </c>
      <c r="BM3135" s="227" t="s">
        <v>3079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1926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3080</v>
      </c>
      <c r="G3137" s="230"/>
      <c r="H3137" s="234">
        <v>158.52799999999999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1911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3081</v>
      </c>
      <c r="G3139" s="230"/>
      <c r="H3139" s="234">
        <v>4.2930000000000001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1930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3082</v>
      </c>
      <c r="G3141" s="230"/>
      <c r="H3141" s="234">
        <v>18.446999999999999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4" customFormat="1">
      <c r="A3142" s="14"/>
      <c r="B3142" s="246"/>
      <c r="C3142" s="247"/>
      <c r="D3142" s="231" t="s">
        <v>268</v>
      </c>
      <c r="E3142" s="248" t="s">
        <v>19</v>
      </c>
      <c r="F3142" s="249" t="s">
        <v>1932</v>
      </c>
      <c r="G3142" s="247"/>
      <c r="H3142" s="248" t="s">
        <v>19</v>
      </c>
      <c r="I3142" s="250"/>
      <c r="J3142" s="247"/>
      <c r="K3142" s="247"/>
      <c r="L3142" s="251"/>
      <c r="M3142" s="252"/>
      <c r="N3142" s="253"/>
      <c r="O3142" s="253"/>
      <c r="P3142" s="253"/>
      <c r="Q3142" s="253"/>
      <c r="R3142" s="253"/>
      <c r="S3142" s="253"/>
      <c r="T3142" s="25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5" t="s">
        <v>268</v>
      </c>
      <c r="AU3142" s="255" t="s">
        <v>93</v>
      </c>
      <c r="AV3142" s="14" t="s">
        <v>82</v>
      </c>
      <c r="AW3142" s="14" t="s">
        <v>34</v>
      </c>
      <c r="AX3142" s="14" t="s">
        <v>74</v>
      </c>
      <c r="AY3142" s="255" t="s">
        <v>224</v>
      </c>
    </row>
    <row r="3143" s="13" customFormat="1">
      <c r="A3143" s="13"/>
      <c r="B3143" s="229"/>
      <c r="C3143" s="230"/>
      <c r="D3143" s="231" t="s">
        <v>268</v>
      </c>
      <c r="E3143" s="232" t="s">
        <v>19</v>
      </c>
      <c r="F3143" s="233" t="s">
        <v>3083</v>
      </c>
      <c r="G3143" s="230"/>
      <c r="H3143" s="234">
        <v>54.558999999999998</v>
      </c>
      <c r="I3143" s="235"/>
      <c r="J3143" s="230"/>
      <c r="K3143" s="230"/>
      <c r="L3143" s="236"/>
      <c r="M3143" s="237"/>
      <c r="N3143" s="238"/>
      <c r="O3143" s="238"/>
      <c r="P3143" s="238"/>
      <c r="Q3143" s="238"/>
      <c r="R3143" s="238"/>
      <c r="S3143" s="238"/>
      <c r="T3143" s="239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40" t="s">
        <v>268</v>
      </c>
      <c r="AU3143" s="240" t="s">
        <v>93</v>
      </c>
      <c r="AV3143" s="13" t="s">
        <v>93</v>
      </c>
      <c r="AW3143" s="13" t="s">
        <v>34</v>
      </c>
      <c r="AX3143" s="13" t="s">
        <v>74</v>
      </c>
      <c r="AY3143" s="240" t="s">
        <v>224</v>
      </c>
    </row>
    <row r="3144" s="16" customFormat="1">
      <c r="A3144" s="16"/>
      <c r="B3144" s="272"/>
      <c r="C3144" s="273"/>
      <c r="D3144" s="231" t="s">
        <v>268</v>
      </c>
      <c r="E3144" s="274" t="s">
        <v>19</v>
      </c>
      <c r="F3144" s="275" t="s">
        <v>351</v>
      </c>
      <c r="G3144" s="273"/>
      <c r="H3144" s="276">
        <v>235.827</v>
      </c>
      <c r="I3144" s="277"/>
      <c r="J3144" s="273"/>
      <c r="K3144" s="273"/>
      <c r="L3144" s="278"/>
      <c r="M3144" s="279"/>
      <c r="N3144" s="280"/>
      <c r="O3144" s="280"/>
      <c r="P3144" s="280"/>
      <c r="Q3144" s="280"/>
      <c r="R3144" s="280"/>
      <c r="S3144" s="280"/>
      <c r="T3144" s="281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T3144" s="282" t="s">
        <v>268</v>
      </c>
      <c r="AU3144" s="282" t="s">
        <v>93</v>
      </c>
      <c r="AV3144" s="16" t="s">
        <v>231</v>
      </c>
      <c r="AW3144" s="16" t="s">
        <v>34</v>
      </c>
      <c r="AX3144" s="16" t="s">
        <v>82</v>
      </c>
      <c r="AY3144" s="282" t="s">
        <v>224</v>
      </c>
    </row>
    <row r="3145" s="2" customFormat="1" ht="16.5" customHeight="1">
      <c r="A3145" s="41"/>
      <c r="B3145" s="42"/>
      <c r="C3145" s="286" t="s">
        <v>3084</v>
      </c>
      <c r="D3145" s="286" t="s">
        <v>572</v>
      </c>
      <c r="E3145" s="287" t="s">
        <v>3085</v>
      </c>
      <c r="F3145" s="288" t="s">
        <v>3086</v>
      </c>
      <c r="G3145" s="289" t="s">
        <v>324</v>
      </c>
      <c r="H3145" s="290">
        <v>10.244999999999999</v>
      </c>
      <c r="I3145" s="291"/>
      <c r="J3145" s="292">
        <f>ROUND(I3145*H3145,2)</f>
        <v>0</v>
      </c>
      <c r="K3145" s="288" t="s">
        <v>312</v>
      </c>
      <c r="L3145" s="293"/>
      <c r="M3145" s="294" t="s">
        <v>19</v>
      </c>
      <c r="N3145" s="295" t="s">
        <v>46</v>
      </c>
      <c r="O3145" s="87"/>
      <c r="P3145" s="225">
        <f>O3145*H3145</f>
        <v>0</v>
      </c>
      <c r="Q3145" s="225">
        <v>0.029999999999999999</v>
      </c>
      <c r="R3145" s="225">
        <f>Q3145*H3145</f>
        <v>0.30734999999999996</v>
      </c>
      <c r="S3145" s="225">
        <v>0</v>
      </c>
      <c r="T3145" s="226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7" t="s">
        <v>643</v>
      </c>
      <c r="AT3145" s="227" t="s">
        <v>572</v>
      </c>
      <c r="AU3145" s="227" t="s">
        <v>93</v>
      </c>
      <c r="AY3145" s="20" t="s">
        <v>224</v>
      </c>
      <c r="BE3145" s="228">
        <f>IF(N3145="základní",J3145,0)</f>
        <v>0</v>
      </c>
      <c r="BF3145" s="228">
        <f>IF(N3145="snížená",J3145,0)</f>
        <v>0</v>
      </c>
      <c r="BG3145" s="228">
        <f>IF(N3145="zákl. přenesená",J3145,0)</f>
        <v>0</v>
      </c>
      <c r="BH3145" s="228">
        <f>IF(N3145="sníž. přenesená",J3145,0)</f>
        <v>0</v>
      </c>
      <c r="BI3145" s="228">
        <f>IF(N3145="nulová",J3145,0)</f>
        <v>0</v>
      </c>
      <c r="BJ3145" s="20" t="s">
        <v>93</v>
      </c>
      <c r="BK3145" s="228">
        <f>ROUND(I3145*H3145,2)</f>
        <v>0</v>
      </c>
      <c r="BL3145" s="20" t="s">
        <v>544</v>
      </c>
      <c r="BM3145" s="227" t="s">
        <v>3087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2778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3" customFormat="1">
      <c r="A3147" s="13"/>
      <c r="B3147" s="229"/>
      <c r="C3147" s="230"/>
      <c r="D3147" s="231" t="s">
        <v>268</v>
      </c>
      <c r="E3147" s="232" t="s">
        <v>19</v>
      </c>
      <c r="F3147" s="233" t="s">
        <v>3088</v>
      </c>
      <c r="G3147" s="230"/>
      <c r="H3147" s="234">
        <v>3.3199999999999998</v>
      </c>
      <c r="I3147" s="235"/>
      <c r="J3147" s="230"/>
      <c r="K3147" s="230"/>
      <c r="L3147" s="236"/>
      <c r="M3147" s="237"/>
      <c r="N3147" s="238"/>
      <c r="O3147" s="238"/>
      <c r="P3147" s="238"/>
      <c r="Q3147" s="238"/>
      <c r="R3147" s="238"/>
      <c r="S3147" s="238"/>
      <c r="T3147" s="23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0" t="s">
        <v>268</v>
      </c>
      <c r="AU3147" s="240" t="s">
        <v>93</v>
      </c>
      <c r="AV3147" s="13" t="s">
        <v>93</v>
      </c>
      <c r="AW3147" s="13" t="s">
        <v>34</v>
      </c>
      <c r="AX3147" s="13" t="s">
        <v>74</v>
      </c>
      <c r="AY3147" s="240" t="s">
        <v>224</v>
      </c>
    </row>
    <row r="3148" s="14" customFormat="1">
      <c r="A3148" s="14"/>
      <c r="B3148" s="246"/>
      <c r="C3148" s="247"/>
      <c r="D3148" s="231" t="s">
        <v>268</v>
      </c>
      <c r="E3148" s="248" t="s">
        <v>19</v>
      </c>
      <c r="F3148" s="249" t="s">
        <v>3089</v>
      </c>
      <c r="G3148" s="247"/>
      <c r="H3148" s="248" t="s">
        <v>19</v>
      </c>
      <c r="I3148" s="250"/>
      <c r="J3148" s="247"/>
      <c r="K3148" s="247"/>
      <c r="L3148" s="251"/>
      <c r="M3148" s="252"/>
      <c r="N3148" s="253"/>
      <c r="O3148" s="253"/>
      <c r="P3148" s="253"/>
      <c r="Q3148" s="253"/>
      <c r="R3148" s="253"/>
      <c r="S3148" s="253"/>
      <c r="T3148" s="25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5" t="s">
        <v>268</v>
      </c>
      <c r="AU3148" s="255" t="s">
        <v>93</v>
      </c>
      <c r="AV3148" s="14" t="s">
        <v>82</v>
      </c>
      <c r="AW3148" s="14" t="s">
        <v>34</v>
      </c>
      <c r="AX3148" s="14" t="s">
        <v>74</v>
      </c>
      <c r="AY3148" s="255" t="s">
        <v>224</v>
      </c>
    </row>
    <row r="3149" s="13" customFormat="1">
      <c r="A3149" s="13"/>
      <c r="B3149" s="229"/>
      <c r="C3149" s="230"/>
      <c r="D3149" s="231" t="s">
        <v>268</v>
      </c>
      <c r="E3149" s="232" t="s">
        <v>19</v>
      </c>
      <c r="F3149" s="233" t="s">
        <v>3090</v>
      </c>
      <c r="G3149" s="230"/>
      <c r="H3149" s="234">
        <v>6.9249999999999998</v>
      </c>
      <c r="I3149" s="235"/>
      <c r="J3149" s="230"/>
      <c r="K3149" s="230"/>
      <c r="L3149" s="236"/>
      <c r="M3149" s="237"/>
      <c r="N3149" s="238"/>
      <c r="O3149" s="238"/>
      <c r="P3149" s="238"/>
      <c r="Q3149" s="238"/>
      <c r="R3149" s="238"/>
      <c r="S3149" s="238"/>
      <c r="T3149" s="239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40" t="s">
        <v>268</v>
      </c>
      <c r="AU3149" s="240" t="s">
        <v>93</v>
      </c>
      <c r="AV3149" s="13" t="s">
        <v>93</v>
      </c>
      <c r="AW3149" s="13" t="s">
        <v>34</v>
      </c>
      <c r="AX3149" s="13" t="s">
        <v>74</v>
      </c>
      <c r="AY3149" s="240" t="s">
        <v>224</v>
      </c>
    </row>
    <row r="3150" s="16" customFormat="1">
      <c r="A3150" s="16"/>
      <c r="B3150" s="272"/>
      <c r="C3150" s="273"/>
      <c r="D3150" s="231" t="s">
        <v>268</v>
      </c>
      <c r="E3150" s="274" t="s">
        <v>19</v>
      </c>
      <c r="F3150" s="275" t="s">
        <v>351</v>
      </c>
      <c r="G3150" s="273"/>
      <c r="H3150" s="276">
        <v>10.244999999999999</v>
      </c>
      <c r="I3150" s="277"/>
      <c r="J3150" s="273"/>
      <c r="K3150" s="273"/>
      <c r="L3150" s="278"/>
      <c r="M3150" s="279"/>
      <c r="N3150" s="280"/>
      <c r="O3150" s="280"/>
      <c r="P3150" s="280"/>
      <c r="Q3150" s="280"/>
      <c r="R3150" s="280"/>
      <c r="S3150" s="280"/>
      <c r="T3150" s="281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T3150" s="282" t="s">
        <v>268</v>
      </c>
      <c r="AU3150" s="282" t="s">
        <v>93</v>
      </c>
      <c r="AV3150" s="16" t="s">
        <v>231</v>
      </c>
      <c r="AW3150" s="16" t="s">
        <v>34</v>
      </c>
      <c r="AX3150" s="16" t="s">
        <v>82</v>
      </c>
      <c r="AY3150" s="282" t="s">
        <v>224</v>
      </c>
    </row>
    <row r="3151" s="2" customFormat="1" ht="37.8" customHeight="1">
      <c r="A3151" s="41"/>
      <c r="B3151" s="42"/>
      <c r="C3151" s="286" t="s">
        <v>3091</v>
      </c>
      <c r="D3151" s="286" t="s">
        <v>572</v>
      </c>
      <c r="E3151" s="287" t="s">
        <v>3092</v>
      </c>
      <c r="F3151" s="288" t="s">
        <v>3093</v>
      </c>
      <c r="G3151" s="289" t="s">
        <v>266</v>
      </c>
      <c r="H3151" s="290">
        <v>680.76099999999997</v>
      </c>
      <c r="I3151" s="291"/>
      <c r="J3151" s="292">
        <f>ROUND(I3151*H3151,2)</f>
        <v>0</v>
      </c>
      <c r="K3151" s="288" t="s">
        <v>312</v>
      </c>
      <c r="L3151" s="293"/>
      <c r="M3151" s="294" t="s">
        <v>19</v>
      </c>
      <c r="N3151" s="295" t="s">
        <v>46</v>
      </c>
      <c r="O3151" s="87"/>
      <c r="P3151" s="225">
        <f>O3151*H3151</f>
        <v>0</v>
      </c>
      <c r="Q3151" s="225">
        <v>0.0035999999999999999</v>
      </c>
      <c r="R3151" s="225">
        <f>Q3151*H3151</f>
        <v>2.4507395999999999</v>
      </c>
      <c r="S3151" s="225">
        <v>0</v>
      </c>
      <c r="T3151" s="226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7" t="s">
        <v>643</v>
      </c>
      <c r="AT3151" s="227" t="s">
        <v>572</v>
      </c>
      <c r="AU3151" s="227" t="s">
        <v>93</v>
      </c>
      <c r="AY3151" s="20" t="s">
        <v>224</v>
      </c>
      <c r="BE3151" s="228">
        <f>IF(N3151="základní",J3151,0)</f>
        <v>0</v>
      </c>
      <c r="BF3151" s="228">
        <f>IF(N3151="snížená",J3151,0)</f>
        <v>0</v>
      </c>
      <c r="BG3151" s="228">
        <f>IF(N3151="zákl. přenesená",J3151,0)</f>
        <v>0</v>
      </c>
      <c r="BH3151" s="228">
        <f>IF(N3151="sníž. přenesená",J3151,0)</f>
        <v>0</v>
      </c>
      <c r="BI3151" s="228">
        <f>IF(N3151="nulová",J3151,0)</f>
        <v>0</v>
      </c>
      <c r="BJ3151" s="20" t="s">
        <v>93</v>
      </c>
      <c r="BK3151" s="228">
        <f>ROUND(I3151*H3151,2)</f>
        <v>0</v>
      </c>
      <c r="BL3151" s="20" t="s">
        <v>544</v>
      </c>
      <c r="BM3151" s="227" t="s">
        <v>3094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1911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3" customFormat="1">
      <c r="A3153" s="13"/>
      <c r="B3153" s="229"/>
      <c r="C3153" s="230"/>
      <c r="D3153" s="231" t="s">
        <v>268</v>
      </c>
      <c r="E3153" s="232" t="s">
        <v>19</v>
      </c>
      <c r="F3153" s="233" t="s">
        <v>3095</v>
      </c>
      <c r="G3153" s="230"/>
      <c r="H3153" s="234">
        <v>42.930999999999997</v>
      </c>
      <c r="I3153" s="235"/>
      <c r="J3153" s="230"/>
      <c r="K3153" s="230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268</v>
      </c>
      <c r="AU3153" s="240" t="s">
        <v>93</v>
      </c>
      <c r="AV3153" s="13" t="s">
        <v>93</v>
      </c>
      <c r="AW3153" s="13" t="s">
        <v>34</v>
      </c>
      <c r="AX3153" s="13" t="s">
        <v>74</v>
      </c>
      <c r="AY3153" s="240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1930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3" customFormat="1">
      <c r="A3155" s="13"/>
      <c r="B3155" s="229"/>
      <c r="C3155" s="230"/>
      <c r="D3155" s="231" t="s">
        <v>268</v>
      </c>
      <c r="E3155" s="232" t="s">
        <v>19</v>
      </c>
      <c r="F3155" s="233" t="s">
        <v>3096</v>
      </c>
      <c r="G3155" s="230"/>
      <c r="H3155" s="234">
        <v>92.236999999999995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268</v>
      </c>
      <c r="AU3155" s="240" t="s">
        <v>93</v>
      </c>
      <c r="AV3155" s="13" t="s">
        <v>93</v>
      </c>
      <c r="AW3155" s="13" t="s">
        <v>34</v>
      </c>
      <c r="AX3155" s="13" t="s">
        <v>74</v>
      </c>
      <c r="AY3155" s="240" t="s">
        <v>224</v>
      </c>
    </row>
    <row r="3156" s="14" customFormat="1">
      <c r="A3156" s="14"/>
      <c r="B3156" s="246"/>
      <c r="C3156" s="247"/>
      <c r="D3156" s="231" t="s">
        <v>268</v>
      </c>
      <c r="E3156" s="248" t="s">
        <v>19</v>
      </c>
      <c r="F3156" s="249" t="s">
        <v>1932</v>
      </c>
      <c r="G3156" s="247"/>
      <c r="H3156" s="248" t="s">
        <v>19</v>
      </c>
      <c r="I3156" s="250"/>
      <c r="J3156" s="247"/>
      <c r="K3156" s="247"/>
      <c r="L3156" s="251"/>
      <c r="M3156" s="252"/>
      <c r="N3156" s="253"/>
      <c r="O3156" s="253"/>
      <c r="P3156" s="253"/>
      <c r="Q3156" s="253"/>
      <c r="R3156" s="253"/>
      <c r="S3156" s="253"/>
      <c r="T3156" s="25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5" t="s">
        <v>268</v>
      </c>
      <c r="AU3156" s="255" t="s">
        <v>93</v>
      </c>
      <c r="AV3156" s="14" t="s">
        <v>82</v>
      </c>
      <c r="AW3156" s="14" t="s">
        <v>34</v>
      </c>
      <c r="AX3156" s="14" t="s">
        <v>74</v>
      </c>
      <c r="AY3156" s="255" t="s">
        <v>224</v>
      </c>
    </row>
    <row r="3157" s="13" customFormat="1">
      <c r="A3157" s="13"/>
      <c r="B3157" s="229"/>
      <c r="C3157" s="230"/>
      <c r="D3157" s="231" t="s">
        <v>268</v>
      </c>
      <c r="E3157" s="232" t="s">
        <v>19</v>
      </c>
      <c r="F3157" s="233" t="s">
        <v>3097</v>
      </c>
      <c r="G3157" s="230"/>
      <c r="H3157" s="234">
        <v>545.59299999999996</v>
      </c>
      <c r="I3157" s="235"/>
      <c r="J3157" s="230"/>
      <c r="K3157" s="230"/>
      <c r="L3157" s="236"/>
      <c r="M3157" s="237"/>
      <c r="N3157" s="238"/>
      <c r="O3157" s="238"/>
      <c r="P3157" s="238"/>
      <c r="Q3157" s="238"/>
      <c r="R3157" s="238"/>
      <c r="S3157" s="238"/>
      <c r="T3157" s="23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0" t="s">
        <v>268</v>
      </c>
      <c r="AU3157" s="240" t="s">
        <v>93</v>
      </c>
      <c r="AV3157" s="13" t="s">
        <v>93</v>
      </c>
      <c r="AW3157" s="13" t="s">
        <v>34</v>
      </c>
      <c r="AX3157" s="13" t="s">
        <v>74</v>
      </c>
      <c r="AY3157" s="240" t="s">
        <v>224</v>
      </c>
    </row>
    <row r="3158" s="16" customFormat="1">
      <c r="A3158" s="16"/>
      <c r="B3158" s="272"/>
      <c r="C3158" s="273"/>
      <c r="D3158" s="231" t="s">
        <v>268</v>
      </c>
      <c r="E3158" s="274" t="s">
        <v>19</v>
      </c>
      <c r="F3158" s="275" t="s">
        <v>351</v>
      </c>
      <c r="G3158" s="273"/>
      <c r="H3158" s="276">
        <v>680.76099999999997</v>
      </c>
      <c r="I3158" s="277"/>
      <c r="J3158" s="273"/>
      <c r="K3158" s="273"/>
      <c r="L3158" s="278"/>
      <c r="M3158" s="279"/>
      <c r="N3158" s="280"/>
      <c r="O3158" s="280"/>
      <c r="P3158" s="280"/>
      <c r="Q3158" s="280"/>
      <c r="R3158" s="280"/>
      <c r="S3158" s="280"/>
      <c r="T3158" s="281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T3158" s="282" t="s">
        <v>268</v>
      </c>
      <c r="AU3158" s="282" t="s">
        <v>93</v>
      </c>
      <c r="AV3158" s="16" t="s">
        <v>231</v>
      </c>
      <c r="AW3158" s="16" t="s">
        <v>34</v>
      </c>
      <c r="AX3158" s="16" t="s">
        <v>82</v>
      </c>
      <c r="AY3158" s="282" t="s">
        <v>224</v>
      </c>
    </row>
    <row r="3159" s="2" customFormat="1" ht="44.25" customHeight="1">
      <c r="A3159" s="41"/>
      <c r="B3159" s="42"/>
      <c r="C3159" s="216" t="s">
        <v>3098</v>
      </c>
      <c r="D3159" s="216" t="s">
        <v>227</v>
      </c>
      <c r="E3159" s="217" t="s">
        <v>3099</v>
      </c>
      <c r="F3159" s="218" t="s">
        <v>3100</v>
      </c>
      <c r="G3159" s="219" t="s">
        <v>266</v>
      </c>
      <c r="H3159" s="220">
        <v>4302.0950000000003</v>
      </c>
      <c r="I3159" s="221"/>
      <c r="J3159" s="222">
        <f>ROUND(I3159*H3159,2)</f>
        <v>0</v>
      </c>
      <c r="K3159" s="218" t="s">
        <v>312</v>
      </c>
      <c r="L3159" s="47"/>
      <c r="M3159" s="223" t="s">
        <v>19</v>
      </c>
      <c r="N3159" s="224" t="s">
        <v>46</v>
      </c>
      <c r="O3159" s="87"/>
      <c r="P3159" s="225">
        <f>O3159*H3159</f>
        <v>0</v>
      </c>
      <c r="Q3159" s="225">
        <v>1.0000000000000001E-05</v>
      </c>
      <c r="R3159" s="225">
        <f>Q3159*H3159</f>
        <v>0.043020950000000009</v>
      </c>
      <c r="S3159" s="225">
        <v>0</v>
      </c>
      <c r="T3159" s="226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7" t="s">
        <v>544</v>
      </c>
      <c r="AT3159" s="227" t="s">
        <v>227</v>
      </c>
      <c r="AU3159" s="227" t="s">
        <v>93</v>
      </c>
      <c r="AY3159" s="20" t="s">
        <v>224</v>
      </c>
      <c r="BE3159" s="228">
        <f>IF(N3159="základní",J3159,0)</f>
        <v>0</v>
      </c>
      <c r="BF3159" s="228">
        <f>IF(N3159="snížená",J3159,0)</f>
        <v>0</v>
      </c>
      <c r="BG3159" s="228">
        <f>IF(N3159="zákl. přenesená",J3159,0)</f>
        <v>0</v>
      </c>
      <c r="BH3159" s="228">
        <f>IF(N3159="sníž. přenesená",J3159,0)</f>
        <v>0</v>
      </c>
      <c r="BI3159" s="228">
        <f>IF(N3159="nulová",J3159,0)</f>
        <v>0</v>
      </c>
      <c r="BJ3159" s="20" t="s">
        <v>93</v>
      </c>
      <c r="BK3159" s="228">
        <f>ROUND(I3159*H3159,2)</f>
        <v>0</v>
      </c>
      <c r="BL3159" s="20" t="s">
        <v>544</v>
      </c>
      <c r="BM3159" s="227" t="s">
        <v>3101</v>
      </c>
    </row>
    <row r="3160" s="2" customFormat="1">
      <c r="A3160" s="41"/>
      <c r="B3160" s="42"/>
      <c r="C3160" s="43"/>
      <c r="D3160" s="267" t="s">
        <v>314</v>
      </c>
      <c r="E3160" s="43"/>
      <c r="F3160" s="268" t="s">
        <v>3102</v>
      </c>
      <c r="G3160" s="43"/>
      <c r="H3160" s="43"/>
      <c r="I3160" s="269"/>
      <c r="J3160" s="43"/>
      <c r="K3160" s="43"/>
      <c r="L3160" s="47"/>
      <c r="M3160" s="270"/>
      <c r="N3160" s="271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314</v>
      </c>
      <c r="AU3160" s="20" t="s">
        <v>93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3103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3104</v>
      </c>
      <c r="G3162" s="230"/>
      <c r="H3162" s="234">
        <v>16.937000000000001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1838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1839</v>
      </c>
      <c r="G3164" s="230"/>
      <c r="H3164" s="234">
        <v>357.60000000000002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1840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1841</v>
      </c>
      <c r="G3166" s="230"/>
      <c r="H3166" s="234">
        <v>2310.4000000000001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1842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1843</v>
      </c>
      <c r="G3168" s="230"/>
      <c r="H3168" s="234">
        <v>252.90000000000001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1844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1845</v>
      </c>
      <c r="G3170" s="230"/>
      <c r="H3170" s="234">
        <v>138.69999999999999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1846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1847</v>
      </c>
      <c r="G3172" s="230"/>
      <c r="H3172" s="234">
        <v>534.79999999999995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1848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1849</v>
      </c>
      <c r="G3174" s="230"/>
      <c r="H3174" s="234">
        <v>119.8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1850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1851</v>
      </c>
      <c r="G3176" s="230"/>
      <c r="H3176" s="234">
        <v>133.19999999999999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4" customFormat="1">
      <c r="A3177" s="14"/>
      <c r="B3177" s="246"/>
      <c r="C3177" s="247"/>
      <c r="D3177" s="231" t="s">
        <v>268</v>
      </c>
      <c r="E3177" s="248" t="s">
        <v>19</v>
      </c>
      <c r="F3177" s="249" t="s">
        <v>1852</v>
      </c>
      <c r="G3177" s="247"/>
      <c r="H3177" s="248" t="s">
        <v>19</v>
      </c>
      <c r="I3177" s="250"/>
      <c r="J3177" s="247"/>
      <c r="K3177" s="247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5" t="s">
        <v>268</v>
      </c>
      <c r="AU3177" s="255" t="s">
        <v>93</v>
      </c>
      <c r="AV3177" s="14" t="s">
        <v>82</v>
      </c>
      <c r="AW3177" s="14" t="s">
        <v>34</v>
      </c>
      <c r="AX3177" s="14" t="s">
        <v>74</v>
      </c>
      <c r="AY3177" s="255" t="s">
        <v>224</v>
      </c>
    </row>
    <row r="3178" s="13" customFormat="1">
      <c r="A3178" s="13"/>
      <c r="B3178" s="229"/>
      <c r="C3178" s="230"/>
      <c r="D3178" s="231" t="s">
        <v>268</v>
      </c>
      <c r="E3178" s="232" t="s">
        <v>19</v>
      </c>
      <c r="F3178" s="233" t="s">
        <v>1853</v>
      </c>
      <c r="G3178" s="230"/>
      <c r="H3178" s="234">
        <v>319</v>
      </c>
      <c r="I3178" s="235"/>
      <c r="J3178" s="230"/>
      <c r="K3178" s="230"/>
      <c r="L3178" s="236"/>
      <c r="M3178" s="237"/>
      <c r="N3178" s="238"/>
      <c r="O3178" s="238"/>
      <c r="P3178" s="238"/>
      <c r="Q3178" s="238"/>
      <c r="R3178" s="238"/>
      <c r="S3178" s="238"/>
      <c r="T3178" s="23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0" t="s">
        <v>268</v>
      </c>
      <c r="AU3178" s="240" t="s">
        <v>93</v>
      </c>
      <c r="AV3178" s="13" t="s">
        <v>93</v>
      </c>
      <c r="AW3178" s="13" t="s">
        <v>34</v>
      </c>
      <c r="AX3178" s="13" t="s">
        <v>74</v>
      </c>
      <c r="AY3178" s="240" t="s">
        <v>224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1854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3" customFormat="1">
      <c r="A3180" s="13"/>
      <c r="B3180" s="229"/>
      <c r="C3180" s="230"/>
      <c r="D3180" s="231" t="s">
        <v>268</v>
      </c>
      <c r="E3180" s="232" t="s">
        <v>19</v>
      </c>
      <c r="F3180" s="233" t="s">
        <v>1855</v>
      </c>
      <c r="G3180" s="230"/>
      <c r="H3180" s="234">
        <v>3.7000000000000002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0" t="s">
        <v>268</v>
      </c>
      <c r="AU3180" s="240" t="s">
        <v>93</v>
      </c>
      <c r="AV3180" s="13" t="s">
        <v>93</v>
      </c>
      <c r="AW3180" s="13" t="s">
        <v>34</v>
      </c>
      <c r="AX3180" s="13" t="s">
        <v>74</v>
      </c>
      <c r="AY3180" s="240" t="s">
        <v>224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1856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3" customFormat="1">
      <c r="A3182" s="13"/>
      <c r="B3182" s="229"/>
      <c r="C3182" s="230"/>
      <c r="D3182" s="231" t="s">
        <v>268</v>
      </c>
      <c r="E3182" s="232" t="s">
        <v>19</v>
      </c>
      <c r="F3182" s="233" t="s">
        <v>1857</v>
      </c>
      <c r="G3182" s="230"/>
      <c r="H3182" s="234">
        <v>18.800000000000001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0" t="s">
        <v>268</v>
      </c>
      <c r="AU3182" s="240" t="s">
        <v>93</v>
      </c>
      <c r="AV3182" s="13" t="s">
        <v>93</v>
      </c>
      <c r="AW3182" s="13" t="s">
        <v>34</v>
      </c>
      <c r="AX3182" s="13" t="s">
        <v>74</v>
      </c>
      <c r="AY3182" s="240" t="s">
        <v>224</v>
      </c>
    </row>
    <row r="3183" s="14" customFormat="1">
      <c r="A3183" s="14"/>
      <c r="B3183" s="246"/>
      <c r="C3183" s="247"/>
      <c r="D3183" s="231" t="s">
        <v>268</v>
      </c>
      <c r="E3183" s="248" t="s">
        <v>19</v>
      </c>
      <c r="F3183" s="249" t="s">
        <v>1858</v>
      </c>
      <c r="G3183" s="247"/>
      <c r="H3183" s="248" t="s">
        <v>19</v>
      </c>
      <c r="I3183" s="250"/>
      <c r="J3183" s="247"/>
      <c r="K3183" s="247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268</v>
      </c>
      <c r="AU3183" s="255" t="s">
        <v>93</v>
      </c>
      <c r="AV3183" s="14" t="s">
        <v>82</v>
      </c>
      <c r="AW3183" s="14" t="s">
        <v>34</v>
      </c>
      <c r="AX3183" s="14" t="s">
        <v>74</v>
      </c>
      <c r="AY3183" s="255" t="s">
        <v>224</v>
      </c>
    </row>
    <row r="3184" s="13" customFormat="1">
      <c r="A3184" s="13"/>
      <c r="B3184" s="229"/>
      <c r="C3184" s="230"/>
      <c r="D3184" s="231" t="s">
        <v>268</v>
      </c>
      <c r="E3184" s="232" t="s">
        <v>19</v>
      </c>
      <c r="F3184" s="233" t="s">
        <v>1859</v>
      </c>
      <c r="G3184" s="230"/>
      <c r="H3184" s="234">
        <v>52.558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0" t="s">
        <v>268</v>
      </c>
      <c r="AU3184" s="240" t="s">
        <v>93</v>
      </c>
      <c r="AV3184" s="13" t="s">
        <v>93</v>
      </c>
      <c r="AW3184" s="13" t="s">
        <v>34</v>
      </c>
      <c r="AX3184" s="13" t="s">
        <v>74</v>
      </c>
      <c r="AY3184" s="240" t="s">
        <v>224</v>
      </c>
    </row>
    <row r="3185" s="14" customFormat="1">
      <c r="A3185" s="14"/>
      <c r="B3185" s="246"/>
      <c r="C3185" s="247"/>
      <c r="D3185" s="231" t="s">
        <v>268</v>
      </c>
      <c r="E3185" s="248" t="s">
        <v>19</v>
      </c>
      <c r="F3185" s="249" t="s">
        <v>1860</v>
      </c>
      <c r="G3185" s="247"/>
      <c r="H3185" s="248" t="s">
        <v>19</v>
      </c>
      <c r="I3185" s="250"/>
      <c r="J3185" s="247"/>
      <c r="K3185" s="247"/>
      <c r="L3185" s="251"/>
      <c r="M3185" s="252"/>
      <c r="N3185" s="253"/>
      <c r="O3185" s="253"/>
      <c r="P3185" s="253"/>
      <c r="Q3185" s="253"/>
      <c r="R3185" s="253"/>
      <c r="S3185" s="253"/>
      <c r="T3185" s="25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55" t="s">
        <v>268</v>
      </c>
      <c r="AU3185" s="255" t="s">
        <v>93</v>
      </c>
      <c r="AV3185" s="14" t="s">
        <v>82</v>
      </c>
      <c r="AW3185" s="14" t="s">
        <v>34</v>
      </c>
      <c r="AX3185" s="14" t="s">
        <v>74</v>
      </c>
      <c r="AY3185" s="255" t="s">
        <v>224</v>
      </c>
    </row>
    <row r="3186" s="13" customFormat="1">
      <c r="A3186" s="13"/>
      <c r="B3186" s="229"/>
      <c r="C3186" s="230"/>
      <c r="D3186" s="231" t="s">
        <v>268</v>
      </c>
      <c r="E3186" s="232" t="s">
        <v>19</v>
      </c>
      <c r="F3186" s="233" t="s">
        <v>1861</v>
      </c>
      <c r="G3186" s="230"/>
      <c r="H3186" s="234">
        <v>43.700000000000003</v>
      </c>
      <c r="I3186" s="235"/>
      <c r="J3186" s="230"/>
      <c r="K3186" s="230"/>
      <c r="L3186" s="236"/>
      <c r="M3186" s="237"/>
      <c r="N3186" s="238"/>
      <c r="O3186" s="238"/>
      <c r="P3186" s="238"/>
      <c r="Q3186" s="238"/>
      <c r="R3186" s="238"/>
      <c r="S3186" s="238"/>
      <c r="T3186" s="239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0" t="s">
        <v>268</v>
      </c>
      <c r="AU3186" s="240" t="s">
        <v>93</v>
      </c>
      <c r="AV3186" s="13" t="s">
        <v>93</v>
      </c>
      <c r="AW3186" s="13" t="s">
        <v>34</v>
      </c>
      <c r="AX3186" s="13" t="s">
        <v>74</v>
      </c>
      <c r="AY3186" s="240" t="s">
        <v>224</v>
      </c>
    </row>
    <row r="3187" s="16" customFormat="1">
      <c r="A3187" s="16"/>
      <c r="B3187" s="272"/>
      <c r="C3187" s="273"/>
      <c r="D3187" s="231" t="s">
        <v>268</v>
      </c>
      <c r="E3187" s="274" t="s">
        <v>19</v>
      </c>
      <c r="F3187" s="275" t="s">
        <v>351</v>
      </c>
      <c r="G3187" s="273"/>
      <c r="H3187" s="276">
        <v>4302.0950000000003</v>
      </c>
      <c r="I3187" s="277"/>
      <c r="J3187" s="273"/>
      <c r="K3187" s="273"/>
      <c r="L3187" s="278"/>
      <c r="M3187" s="279"/>
      <c r="N3187" s="280"/>
      <c r="O3187" s="280"/>
      <c r="P3187" s="280"/>
      <c r="Q3187" s="280"/>
      <c r="R3187" s="280"/>
      <c r="S3187" s="280"/>
      <c r="T3187" s="281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T3187" s="282" t="s">
        <v>268</v>
      </c>
      <c r="AU3187" s="282" t="s">
        <v>93</v>
      </c>
      <c r="AV3187" s="16" t="s">
        <v>231</v>
      </c>
      <c r="AW3187" s="16" t="s">
        <v>34</v>
      </c>
      <c r="AX3187" s="16" t="s">
        <v>82</v>
      </c>
      <c r="AY3187" s="282" t="s">
        <v>224</v>
      </c>
    </row>
    <row r="3188" s="2" customFormat="1" ht="16.5" customHeight="1">
      <c r="A3188" s="41"/>
      <c r="B3188" s="42"/>
      <c r="C3188" s="286" t="s">
        <v>3105</v>
      </c>
      <c r="D3188" s="286" t="s">
        <v>572</v>
      </c>
      <c r="E3188" s="287" t="s">
        <v>3106</v>
      </c>
      <c r="F3188" s="288" t="s">
        <v>3107</v>
      </c>
      <c r="G3188" s="289" t="s">
        <v>266</v>
      </c>
      <c r="H3188" s="290">
        <v>4947.4089999999997</v>
      </c>
      <c r="I3188" s="291"/>
      <c r="J3188" s="292">
        <f>ROUND(I3188*H3188,2)</f>
        <v>0</v>
      </c>
      <c r="K3188" s="288" t="s">
        <v>312</v>
      </c>
      <c r="L3188" s="293"/>
      <c r="M3188" s="294" t="s">
        <v>19</v>
      </c>
      <c r="N3188" s="295" t="s">
        <v>46</v>
      </c>
      <c r="O3188" s="87"/>
      <c r="P3188" s="225">
        <f>O3188*H3188</f>
        <v>0</v>
      </c>
      <c r="Q3188" s="225">
        <v>0.00040000000000000002</v>
      </c>
      <c r="R3188" s="225">
        <f>Q3188*H3188</f>
        <v>1.9789635999999999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643</v>
      </c>
      <c r="AT3188" s="227" t="s">
        <v>572</v>
      </c>
      <c r="AU3188" s="227" t="s">
        <v>93</v>
      </c>
      <c r="AY3188" s="20" t="s">
        <v>224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93</v>
      </c>
      <c r="BK3188" s="228">
        <f>ROUND(I3188*H3188,2)</f>
        <v>0</v>
      </c>
      <c r="BL3188" s="20" t="s">
        <v>544</v>
      </c>
      <c r="BM3188" s="227" t="s">
        <v>3108</v>
      </c>
    </row>
    <row r="3189" s="13" customFormat="1">
      <c r="A3189" s="13"/>
      <c r="B3189" s="229"/>
      <c r="C3189" s="230"/>
      <c r="D3189" s="231" t="s">
        <v>268</v>
      </c>
      <c r="E3189" s="232" t="s">
        <v>19</v>
      </c>
      <c r="F3189" s="233" t="s">
        <v>3109</v>
      </c>
      <c r="G3189" s="230"/>
      <c r="H3189" s="234">
        <v>4947.4089999999997</v>
      </c>
      <c r="I3189" s="235"/>
      <c r="J3189" s="230"/>
      <c r="K3189" s="230"/>
      <c r="L3189" s="236"/>
      <c r="M3189" s="237"/>
      <c r="N3189" s="238"/>
      <c r="O3189" s="238"/>
      <c r="P3189" s="238"/>
      <c r="Q3189" s="238"/>
      <c r="R3189" s="238"/>
      <c r="S3189" s="238"/>
      <c r="T3189" s="239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0" t="s">
        <v>268</v>
      </c>
      <c r="AU3189" s="240" t="s">
        <v>93</v>
      </c>
      <c r="AV3189" s="13" t="s">
        <v>93</v>
      </c>
      <c r="AW3189" s="13" t="s">
        <v>34</v>
      </c>
      <c r="AX3189" s="13" t="s">
        <v>82</v>
      </c>
      <c r="AY3189" s="240" t="s">
        <v>224</v>
      </c>
    </row>
    <row r="3190" s="2" customFormat="1" ht="55.5" customHeight="1">
      <c r="A3190" s="41"/>
      <c r="B3190" s="42"/>
      <c r="C3190" s="216" t="s">
        <v>3110</v>
      </c>
      <c r="D3190" s="216" t="s">
        <v>227</v>
      </c>
      <c r="E3190" s="217" t="s">
        <v>3111</v>
      </c>
      <c r="F3190" s="218" t="s">
        <v>3112</v>
      </c>
      <c r="G3190" s="219" t="s">
        <v>371</v>
      </c>
      <c r="H3190" s="220">
        <v>24.244</v>
      </c>
      <c r="I3190" s="221"/>
      <c r="J3190" s="222">
        <f>ROUND(I3190*H3190,2)</f>
        <v>0</v>
      </c>
      <c r="K3190" s="218" t="s">
        <v>312</v>
      </c>
      <c r="L3190" s="47"/>
      <c r="M3190" s="223" t="s">
        <v>19</v>
      </c>
      <c r="N3190" s="224" t="s">
        <v>46</v>
      </c>
      <c r="O3190" s="87"/>
      <c r="P3190" s="225">
        <f>O3190*H3190</f>
        <v>0</v>
      </c>
      <c r="Q3190" s="225">
        <v>0</v>
      </c>
      <c r="R3190" s="225">
        <f>Q3190*H3190</f>
        <v>0</v>
      </c>
      <c r="S3190" s="225">
        <v>0</v>
      </c>
      <c r="T3190" s="226">
        <f>S3190*H3190</f>
        <v>0</v>
      </c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R3190" s="227" t="s">
        <v>544</v>
      </c>
      <c r="AT3190" s="227" t="s">
        <v>227</v>
      </c>
      <c r="AU3190" s="227" t="s">
        <v>93</v>
      </c>
      <c r="AY3190" s="20" t="s">
        <v>224</v>
      </c>
      <c r="BE3190" s="228">
        <f>IF(N3190="základní",J3190,0)</f>
        <v>0</v>
      </c>
      <c r="BF3190" s="228">
        <f>IF(N3190="snížená",J3190,0)</f>
        <v>0</v>
      </c>
      <c r="BG3190" s="228">
        <f>IF(N3190="zákl. přenesená",J3190,0)</f>
        <v>0</v>
      </c>
      <c r="BH3190" s="228">
        <f>IF(N3190="sníž. přenesená",J3190,0)</f>
        <v>0</v>
      </c>
      <c r="BI3190" s="228">
        <f>IF(N3190="nulová",J3190,0)</f>
        <v>0</v>
      </c>
      <c r="BJ3190" s="20" t="s">
        <v>93</v>
      </c>
      <c r="BK3190" s="228">
        <f>ROUND(I3190*H3190,2)</f>
        <v>0</v>
      </c>
      <c r="BL3190" s="20" t="s">
        <v>544</v>
      </c>
      <c r="BM3190" s="227" t="s">
        <v>3113</v>
      </c>
    </row>
    <row r="3191" s="2" customFormat="1">
      <c r="A3191" s="41"/>
      <c r="B3191" s="42"/>
      <c r="C3191" s="43"/>
      <c r="D3191" s="267" t="s">
        <v>314</v>
      </c>
      <c r="E3191" s="43"/>
      <c r="F3191" s="268" t="s">
        <v>3114</v>
      </c>
      <c r="G3191" s="43"/>
      <c r="H3191" s="43"/>
      <c r="I3191" s="269"/>
      <c r="J3191" s="43"/>
      <c r="K3191" s="43"/>
      <c r="L3191" s="47"/>
      <c r="M3191" s="270"/>
      <c r="N3191" s="271"/>
      <c r="O3191" s="87"/>
      <c r="P3191" s="87"/>
      <c r="Q3191" s="87"/>
      <c r="R3191" s="87"/>
      <c r="S3191" s="87"/>
      <c r="T3191" s="88"/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T3191" s="20" t="s">
        <v>314</v>
      </c>
      <c r="AU3191" s="20" t="s">
        <v>93</v>
      </c>
    </row>
    <row r="3192" s="12" customFormat="1" ht="22.8" customHeight="1">
      <c r="A3192" s="12"/>
      <c r="B3192" s="200"/>
      <c r="C3192" s="201"/>
      <c r="D3192" s="202" t="s">
        <v>73</v>
      </c>
      <c r="E3192" s="214" t="s">
        <v>3115</v>
      </c>
      <c r="F3192" s="214" t="s">
        <v>3116</v>
      </c>
      <c r="G3192" s="201"/>
      <c r="H3192" s="201"/>
      <c r="I3192" s="204"/>
      <c r="J3192" s="215">
        <f>BK3192</f>
        <v>0</v>
      </c>
      <c r="K3192" s="201"/>
      <c r="L3192" s="206"/>
      <c r="M3192" s="207"/>
      <c r="N3192" s="208"/>
      <c r="O3192" s="208"/>
      <c r="P3192" s="209">
        <f>SUM(P3193:P3200)</f>
        <v>0</v>
      </c>
      <c r="Q3192" s="208"/>
      <c r="R3192" s="209">
        <f>SUM(R3193:R3200)</f>
        <v>0.97525499999999987</v>
      </c>
      <c r="S3192" s="208"/>
      <c r="T3192" s="210">
        <f>SUM(T3193:T3200)</f>
        <v>0</v>
      </c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R3192" s="211" t="s">
        <v>93</v>
      </c>
      <c r="AT3192" s="212" t="s">
        <v>73</v>
      </c>
      <c r="AU3192" s="212" t="s">
        <v>82</v>
      </c>
      <c r="AY3192" s="211" t="s">
        <v>224</v>
      </c>
      <c r="BK3192" s="213">
        <f>SUM(BK3193:BK3200)</f>
        <v>0</v>
      </c>
    </row>
    <row r="3193" s="2" customFormat="1" ht="24.15" customHeight="1">
      <c r="A3193" s="41"/>
      <c r="B3193" s="42"/>
      <c r="C3193" s="216" t="s">
        <v>3117</v>
      </c>
      <c r="D3193" s="216" t="s">
        <v>227</v>
      </c>
      <c r="E3193" s="217" t="s">
        <v>3118</v>
      </c>
      <c r="F3193" s="218" t="s">
        <v>3119</v>
      </c>
      <c r="G3193" s="219" t="s">
        <v>266</v>
      </c>
      <c r="H3193" s="220">
        <v>23.699999999999999</v>
      </c>
      <c r="I3193" s="221"/>
      <c r="J3193" s="222">
        <f>ROUND(I3193*H3193,2)</f>
        <v>0</v>
      </c>
      <c r="K3193" s="218" t="s">
        <v>312</v>
      </c>
      <c r="L3193" s="47"/>
      <c r="M3193" s="223" t="s">
        <v>19</v>
      </c>
      <c r="N3193" s="224" t="s">
        <v>46</v>
      </c>
      <c r="O3193" s="87"/>
      <c r="P3193" s="225">
        <f>O3193*H3193</f>
        <v>0</v>
      </c>
      <c r="Q3193" s="225">
        <v>0.00155</v>
      </c>
      <c r="R3193" s="225">
        <f>Q3193*H3193</f>
        <v>0.036734999999999997</v>
      </c>
      <c r="S3193" s="225">
        <v>0</v>
      </c>
      <c r="T3193" s="226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7" t="s">
        <v>544</v>
      </c>
      <c r="AT3193" s="227" t="s">
        <v>227</v>
      </c>
      <c r="AU3193" s="227" t="s">
        <v>93</v>
      </c>
      <c r="AY3193" s="20" t="s">
        <v>224</v>
      </c>
      <c r="BE3193" s="228">
        <f>IF(N3193="základní",J3193,0)</f>
        <v>0</v>
      </c>
      <c r="BF3193" s="228">
        <f>IF(N3193="snížená",J3193,0)</f>
        <v>0</v>
      </c>
      <c r="BG3193" s="228">
        <f>IF(N3193="zákl. přenesená",J3193,0)</f>
        <v>0</v>
      </c>
      <c r="BH3193" s="228">
        <f>IF(N3193="sníž. přenesená",J3193,0)</f>
        <v>0</v>
      </c>
      <c r="BI3193" s="228">
        <f>IF(N3193="nulová",J3193,0)</f>
        <v>0</v>
      </c>
      <c r="BJ3193" s="20" t="s">
        <v>93</v>
      </c>
      <c r="BK3193" s="228">
        <f>ROUND(I3193*H3193,2)</f>
        <v>0</v>
      </c>
      <c r="BL3193" s="20" t="s">
        <v>544</v>
      </c>
      <c r="BM3193" s="227" t="s">
        <v>3120</v>
      </c>
    </row>
    <row r="3194" s="2" customFormat="1">
      <c r="A3194" s="41"/>
      <c r="B3194" s="42"/>
      <c r="C3194" s="43"/>
      <c r="D3194" s="267" t="s">
        <v>314</v>
      </c>
      <c r="E3194" s="43"/>
      <c r="F3194" s="268" t="s">
        <v>3121</v>
      </c>
      <c r="G3194" s="43"/>
      <c r="H3194" s="43"/>
      <c r="I3194" s="269"/>
      <c r="J3194" s="43"/>
      <c r="K3194" s="43"/>
      <c r="L3194" s="47"/>
      <c r="M3194" s="270"/>
      <c r="N3194" s="271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314</v>
      </c>
      <c r="AU3194" s="20" t="s">
        <v>93</v>
      </c>
    </row>
    <row r="3195" s="14" customFormat="1">
      <c r="A3195" s="14"/>
      <c r="B3195" s="246"/>
      <c r="C3195" s="247"/>
      <c r="D3195" s="231" t="s">
        <v>268</v>
      </c>
      <c r="E3195" s="248" t="s">
        <v>19</v>
      </c>
      <c r="F3195" s="249" t="s">
        <v>3122</v>
      </c>
      <c r="G3195" s="247"/>
      <c r="H3195" s="248" t="s">
        <v>19</v>
      </c>
      <c r="I3195" s="250"/>
      <c r="J3195" s="247"/>
      <c r="K3195" s="247"/>
      <c r="L3195" s="251"/>
      <c r="M3195" s="252"/>
      <c r="N3195" s="253"/>
      <c r="O3195" s="253"/>
      <c r="P3195" s="253"/>
      <c r="Q3195" s="253"/>
      <c r="R3195" s="253"/>
      <c r="S3195" s="253"/>
      <c r="T3195" s="25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5" t="s">
        <v>268</v>
      </c>
      <c r="AU3195" s="255" t="s">
        <v>93</v>
      </c>
      <c r="AV3195" s="14" t="s">
        <v>82</v>
      </c>
      <c r="AW3195" s="14" t="s">
        <v>34</v>
      </c>
      <c r="AX3195" s="14" t="s">
        <v>74</v>
      </c>
      <c r="AY3195" s="255" t="s">
        <v>224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3123</v>
      </c>
      <c r="G3196" s="230"/>
      <c r="H3196" s="234">
        <v>23.699999999999999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82</v>
      </c>
      <c r="AY3196" s="240" t="s">
        <v>224</v>
      </c>
    </row>
    <row r="3197" s="2" customFormat="1" ht="16.5" customHeight="1">
      <c r="A3197" s="41"/>
      <c r="B3197" s="42"/>
      <c r="C3197" s="286" t="s">
        <v>3124</v>
      </c>
      <c r="D3197" s="286" t="s">
        <v>572</v>
      </c>
      <c r="E3197" s="287" t="s">
        <v>3125</v>
      </c>
      <c r="F3197" s="288" t="s">
        <v>3126</v>
      </c>
      <c r="G3197" s="289" t="s">
        <v>266</v>
      </c>
      <c r="H3197" s="290">
        <v>26.07</v>
      </c>
      <c r="I3197" s="291"/>
      <c r="J3197" s="292">
        <f>ROUND(I3197*H3197,2)</f>
        <v>0</v>
      </c>
      <c r="K3197" s="288" t="s">
        <v>19</v>
      </c>
      <c r="L3197" s="293"/>
      <c r="M3197" s="294" t="s">
        <v>19</v>
      </c>
      <c r="N3197" s="295" t="s">
        <v>46</v>
      </c>
      <c r="O3197" s="87"/>
      <c r="P3197" s="225">
        <f>O3197*H3197</f>
        <v>0</v>
      </c>
      <c r="Q3197" s="225">
        <v>0.035999999999999997</v>
      </c>
      <c r="R3197" s="225">
        <f>Q3197*H3197</f>
        <v>0.93851999999999991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643</v>
      </c>
      <c r="AT3197" s="227" t="s">
        <v>572</v>
      </c>
      <c r="AU3197" s="227" t="s">
        <v>93</v>
      </c>
      <c r="AY3197" s="20" t="s">
        <v>224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93</v>
      </c>
      <c r="BK3197" s="228">
        <f>ROUND(I3197*H3197,2)</f>
        <v>0</v>
      </c>
      <c r="BL3197" s="20" t="s">
        <v>544</v>
      </c>
      <c r="BM3197" s="227" t="s">
        <v>3127</v>
      </c>
    </row>
    <row r="3198" s="13" customFormat="1">
      <c r="A3198" s="13"/>
      <c r="B3198" s="229"/>
      <c r="C3198" s="230"/>
      <c r="D3198" s="231" t="s">
        <v>268</v>
      </c>
      <c r="E3198" s="232" t="s">
        <v>19</v>
      </c>
      <c r="F3198" s="233" t="s">
        <v>3128</v>
      </c>
      <c r="G3198" s="230"/>
      <c r="H3198" s="234">
        <v>26.07</v>
      </c>
      <c r="I3198" s="235"/>
      <c r="J3198" s="230"/>
      <c r="K3198" s="230"/>
      <c r="L3198" s="236"/>
      <c r="M3198" s="237"/>
      <c r="N3198" s="238"/>
      <c r="O3198" s="238"/>
      <c r="P3198" s="238"/>
      <c r="Q3198" s="238"/>
      <c r="R3198" s="238"/>
      <c r="S3198" s="238"/>
      <c r="T3198" s="239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0" t="s">
        <v>268</v>
      </c>
      <c r="AU3198" s="240" t="s">
        <v>93</v>
      </c>
      <c r="AV3198" s="13" t="s">
        <v>93</v>
      </c>
      <c r="AW3198" s="13" t="s">
        <v>34</v>
      </c>
      <c r="AX3198" s="13" t="s">
        <v>82</v>
      </c>
      <c r="AY3198" s="240" t="s">
        <v>224</v>
      </c>
    </row>
    <row r="3199" s="2" customFormat="1" ht="49.05" customHeight="1">
      <c r="A3199" s="41"/>
      <c r="B3199" s="42"/>
      <c r="C3199" s="216" t="s">
        <v>3129</v>
      </c>
      <c r="D3199" s="216" t="s">
        <v>227</v>
      </c>
      <c r="E3199" s="217" t="s">
        <v>3130</v>
      </c>
      <c r="F3199" s="218" t="s">
        <v>3131</v>
      </c>
      <c r="G3199" s="219" t="s">
        <v>371</v>
      </c>
      <c r="H3199" s="220">
        <v>0.97499999999999998</v>
      </c>
      <c r="I3199" s="221"/>
      <c r="J3199" s="222">
        <f>ROUND(I3199*H3199,2)</f>
        <v>0</v>
      </c>
      <c r="K3199" s="218" t="s">
        <v>312</v>
      </c>
      <c r="L3199" s="47"/>
      <c r="M3199" s="223" t="s">
        <v>19</v>
      </c>
      <c r="N3199" s="224" t="s">
        <v>46</v>
      </c>
      <c r="O3199" s="87"/>
      <c r="P3199" s="225">
        <f>O3199*H3199</f>
        <v>0</v>
      </c>
      <c r="Q3199" s="225">
        <v>0</v>
      </c>
      <c r="R3199" s="225">
        <f>Q3199*H3199</f>
        <v>0</v>
      </c>
      <c r="S3199" s="225">
        <v>0</v>
      </c>
      <c r="T3199" s="226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7" t="s">
        <v>544</v>
      </c>
      <c r="AT3199" s="227" t="s">
        <v>227</v>
      </c>
      <c r="AU3199" s="227" t="s">
        <v>93</v>
      </c>
      <c r="AY3199" s="20" t="s">
        <v>224</v>
      </c>
      <c r="BE3199" s="228">
        <f>IF(N3199="základní",J3199,0)</f>
        <v>0</v>
      </c>
      <c r="BF3199" s="228">
        <f>IF(N3199="snížená",J3199,0)</f>
        <v>0</v>
      </c>
      <c r="BG3199" s="228">
        <f>IF(N3199="zákl. přenesená",J3199,0)</f>
        <v>0</v>
      </c>
      <c r="BH3199" s="228">
        <f>IF(N3199="sníž. přenesená",J3199,0)</f>
        <v>0</v>
      </c>
      <c r="BI3199" s="228">
        <f>IF(N3199="nulová",J3199,0)</f>
        <v>0</v>
      </c>
      <c r="BJ3199" s="20" t="s">
        <v>93</v>
      </c>
      <c r="BK3199" s="228">
        <f>ROUND(I3199*H3199,2)</f>
        <v>0</v>
      </c>
      <c r="BL3199" s="20" t="s">
        <v>544</v>
      </c>
      <c r="BM3199" s="227" t="s">
        <v>3132</v>
      </c>
    </row>
    <row r="3200" s="2" customFormat="1">
      <c r="A3200" s="41"/>
      <c r="B3200" s="42"/>
      <c r="C3200" s="43"/>
      <c r="D3200" s="267" t="s">
        <v>314</v>
      </c>
      <c r="E3200" s="43"/>
      <c r="F3200" s="268" t="s">
        <v>3133</v>
      </c>
      <c r="G3200" s="43"/>
      <c r="H3200" s="43"/>
      <c r="I3200" s="269"/>
      <c r="J3200" s="43"/>
      <c r="K3200" s="43"/>
      <c r="L3200" s="47"/>
      <c r="M3200" s="270"/>
      <c r="N3200" s="271"/>
      <c r="O3200" s="87"/>
      <c r="P3200" s="87"/>
      <c r="Q3200" s="87"/>
      <c r="R3200" s="87"/>
      <c r="S3200" s="87"/>
      <c r="T3200" s="88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20" t="s">
        <v>314</v>
      </c>
      <c r="AU3200" s="20" t="s">
        <v>93</v>
      </c>
    </row>
    <row r="3201" s="12" customFormat="1" ht="22.8" customHeight="1">
      <c r="A3201" s="12"/>
      <c r="B3201" s="200"/>
      <c r="C3201" s="201"/>
      <c r="D3201" s="202" t="s">
        <v>73</v>
      </c>
      <c r="E3201" s="214" t="s">
        <v>3134</v>
      </c>
      <c r="F3201" s="214" t="s">
        <v>3135</v>
      </c>
      <c r="G3201" s="201"/>
      <c r="H3201" s="201"/>
      <c r="I3201" s="204"/>
      <c r="J3201" s="215">
        <f>BK3201</f>
        <v>0</v>
      </c>
      <c r="K3201" s="201"/>
      <c r="L3201" s="206"/>
      <c r="M3201" s="207"/>
      <c r="N3201" s="208"/>
      <c r="O3201" s="208"/>
      <c r="P3201" s="209">
        <f>SUM(P3202:P3231)</f>
        <v>0</v>
      </c>
      <c r="Q3201" s="208"/>
      <c r="R3201" s="209">
        <f>SUM(R3202:R3231)</f>
        <v>6.00535423</v>
      </c>
      <c r="S3201" s="208"/>
      <c r="T3201" s="210">
        <f>SUM(T3202:T3231)</f>
        <v>0</v>
      </c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R3201" s="211" t="s">
        <v>93</v>
      </c>
      <c r="AT3201" s="212" t="s">
        <v>73</v>
      </c>
      <c r="AU3201" s="212" t="s">
        <v>82</v>
      </c>
      <c r="AY3201" s="211" t="s">
        <v>224</v>
      </c>
      <c r="BK3201" s="213">
        <f>SUM(BK3202:BK3231)</f>
        <v>0</v>
      </c>
    </row>
    <row r="3202" s="2" customFormat="1" ht="37.8" customHeight="1">
      <c r="A3202" s="41"/>
      <c r="B3202" s="42"/>
      <c r="C3202" s="216" t="s">
        <v>3136</v>
      </c>
      <c r="D3202" s="216" t="s">
        <v>227</v>
      </c>
      <c r="E3202" s="217" t="s">
        <v>3137</v>
      </c>
      <c r="F3202" s="218" t="s">
        <v>3138</v>
      </c>
      <c r="G3202" s="219" t="s">
        <v>266</v>
      </c>
      <c r="H3202" s="220">
        <v>177.85300000000001</v>
      </c>
      <c r="I3202" s="221"/>
      <c r="J3202" s="222">
        <f>ROUND(I3202*H3202,2)</f>
        <v>0</v>
      </c>
      <c r="K3202" s="218" t="s">
        <v>312</v>
      </c>
      <c r="L3202" s="47"/>
      <c r="M3202" s="223" t="s">
        <v>19</v>
      </c>
      <c r="N3202" s="224" t="s">
        <v>46</v>
      </c>
      <c r="O3202" s="87"/>
      <c r="P3202" s="225">
        <f>O3202*H3202</f>
        <v>0</v>
      </c>
      <c r="Q3202" s="225">
        <v>0</v>
      </c>
      <c r="R3202" s="225">
        <f>Q3202*H3202</f>
        <v>0</v>
      </c>
      <c r="S3202" s="225">
        <v>0</v>
      </c>
      <c r="T3202" s="226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7" t="s">
        <v>544</v>
      </c>
      <c r="AT3202" s="227" t="s">
        <v>227</v>
      </c>
      <c r="AU3202" s="227" t="s">
        <v>93</v>
      </c>
      <c r="AY3202" s="20" t="s">
        <v>224</v>
      </c>
      <c r="BE3202" s="228">
        <f>IF(N3202="základní",J3202,0)</f>
        <v>0</v>
      </c>
      <c r="BF3202" s="228">
        <f>IF(N3202="snížená",J3202,0)</f>
        <v>0</v>
      </c>
      <c r="BG3202" s="228">
        <f>IF(N3202="zákl. přenesená",J3202,0)</f>
        <v>0</v>
      </c>
      <c r="BH3202" s="228">
        <f>IF(N3202="sníž. přenesená",J3202,0)</f>
        <v>0</v>
      </c>
      <c r="BI3202" s="228">
        <f>IF(N3202="nulová",J3202,0)</f>
        <v>0</v>
      </c>
      <c r="BJ3202" s="20" t="s">
        <v>93</v>
      </c>
      <c r="BK3202" s="228">
        <f>ROUND(I3202*H3202,2)</f>
        <v>0</v>
      </c>
      <c r="BL3202" s="20" t="s">
        <v>544</v>
      </c>
      <c r="BM3202" s="227" t="s">
        <v>3139</v>
      </c>
    </row>
    <row r="3203" s="2" customFormat="1">
      <c r="A3203" s="41"/>
      <c r="B3203" s="42"/>
      <c r="C3203" s="43"/>
      <c r="D3203" s="267" t="s">
        <v>314</v>
      </c>
      <c r="E3203" s="43"/>
      <c r="F3203" s="268" t="s">
        <v>3140</v>
      </c>
      <c r="G3203" s="43"/>
      <c r="H3203" s="43"/>
      <c r="I3203" s="269"/>
      <c r="J3203" s="43"/>
      <c r="K3203" s="43"/>
      <c r="L3203" s="47"/>
      <c r="M3203" s="270"/>
      <c r="N3203" s="271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314</v>
      </c>
      <c r="AU3203" s="20" t="s">
        <v>93</v>
      </c>
    </row>
    <row r="3204" s="14" customFormat="1">
      <c r="A3204" s="14"/>
      <c r="B3204" s="246"/>
      <c r="C3204" s="247"/>
      <c r="D3204" s="231" t="s">
        <v>268</v>
      </c>
      <c r="E3204" s="248" t="s">
        <v>19</v>
      </c>
      <c r="F3204" s="249" t="s">
        <v>2809</v>
      </c>
      <c r="G3204" s="247"/>
      <c r="H3204" s="248" t="s">
        <v>19</v>
      </c>
      <c r="I3204" s="250"/>
      <c r="J3204" s="247"/>
      <c r="K3204" s="247"/>
      <c r="L3204" s="251"/>
      <c r="M3204" s="252"/>
      <c r="N3204" s="253"/>
      <c r="O3204" s="253"/>
      <c r="P3204" s="253"/>
      <c r="Q3204" s="253"/>
      <c r="R3204" s="253"/>
      <c r="S3204" s="253"/>
      <c r="T3204" s="25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5" t="s">
        <v>268</v>
      </c>
      <c r="AU3204" s="255" t="s">
        <v>93</v>
      </c>
      <c r="AV3204" s="14" t="s">
        <v>82</v>
      </c>
      <c r="AW3204" s="14" t="s">
        <v>34</v>
      </c>
      <c r="AX3204" s="14" t="s">
        <v>74</v>
      </c>
      <c r="AY3204" s="255" t="s">
        <v>224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3141</v>
      </c>
      <c r="G3205" s="230"/>
      <c r="H3205" s="234">
        <v>177.85300000000001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82</v>
      </c>
      <c r="AY3205" s="240" t="s">
        <v>224</v>
      </c>
    </row>
    <row r="3206" s="2" customFormat="1" ht="16.5" customHeight="1">
      <c r="A3206" s="41"/>
      <c r="B3206" s="42"/>
      <c r="C3206" s="286" t="s">
        <v>3142</v>
      </c>
      <c r="D3206" s="286" t="s">
        <v>572</v>
      </c>
      <c r="E3206" s="287" t="s">
        <v>3143</v>
      </c>
      <c r="F3206" s="288" t="s">
        <v>3144</v>
      </c>
      <c r="G3206" s="289" t="s">
        <v>266</v>
      </c>
      <c r="H3206" s="290">
        <v>195.63800000000001</v>
      </c>
      <c r="I3206" s="291"/>
      <c r="J3206" s="292">
        <f>ROUND(I3206*H3206,2)</f>
        <v>0</v>
      </c>
      <c r="K3206" s="288" t="s">
        <v>312</v>
      </c>
      <c r="L3206" s="293"/>
      <c r="M3206" s="294" t="s">
        <v>19</v>
      </c>
      <c r="N3206" s="295" t="s">
        <v>46</v>
      </c>
      <c r="O3206" s="87"/>
      <c r="P3206" s="225">
        <f>O3206*H3206</f>
        <v>0</v>
      </c>
      <c r="Q3206" s="225">
        <v>0.012</v>
      </c>
      <c r="R3206" s="225">
        <f>Q3206*H3206</f>
        <v>2.3476560000000002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643</v>
      </c>
      <c r="AT3206" s="227" t="s">
        <v>572</v>
      </c>
      <c r="AU3206" s="227" t="s">
        <v>93</v>
      </c>
      <c r="AY3206" s="20" t="s">
        <v>224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93</v>
      </c>
      <c r="BK3206" s="228">
        <f>ROUND(I3206*H3206,2)</f>
        <v>0</v>
      </c>
      <c r="BL3206" s="20" t="s">
        <v>544</v>
      </c>
      <c r="BM3206" s="227" t="s">
        <v>3145</v>
      </c>
    </row>
    <row r="3207" s="13" customFormat="1">
      <c r="A3207" s="13"/>
      <c r="B3207" s="229"/>
      <c r="C3207" s="230"/>
      <c r="D3207" s="231" t="s">
        <v>268</v>
      </c>
      <c r="E3207" s="232" t="s">
        <v>19</v>
      </c>
      <c r="F3207" s="233" t="s">
        <v>3146</v>
      </c>
      <c r="G3207" s="230"/>
      <c r="H3207" s="234">
        <v>195.63800000000001</v>
      </c>
      <c r="I3207" s="235"/>
      <c r="J3207" s="230"/>
      <c r="K3207" s="230"/>
      <c r="L3207" s="236"/>
      <c r="M3207" s="237"/>
      <c r="N3207" s="238"/>
      <c r="O3207" s="238"/>
      <c r="P3207" s="238"/>
      <c r="Q3207" s="238"/>
      <c r="R3207" s="238"/>
      <c r="S3207" s="238"/>
      <c r="T3207" s="23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40" t="s">
        <v>268</v>
      </c>
      <c r="AU3207" s="240" t="s">
        <v>93</v>
      </c>
      <c r="AV3207" s="13" t="s">
        <v>93</v>
      </c>
      <c r="AW3207" s="13" t="s">
        <v>34</v>
      </c>
      <c r="AX3207" s="13" t="s">
        <v>82</v>
      </c>
      <c r="AY3207" s="240" t="s">
        <v>224</v>
      </c>
    </row>
    <row r="3208" s="2" customFormat="1" ht="37.8" customHeight="1">
      <c r="A3208" s="41"/>
      <c r="B3208" s="42"/>
      <c r="C3208" s="216" t="s">
        <v>3147</v>
      </c>
      <c r="D3208" s="216" t="s">
        <v>227</v>
      </c>
      <c r="E3208" s="217" t="s">
        <v>3148</v>
      </c>
      <c r="F3208" s="218" t="s">
        <v>3149</v>
      </c>
      <c r="G3208" s="219" t="s">
        <v>266</v>
      </c>
      <c r="H3208" s="220">
        <v>27.25</v>
      </c>
      <c r="I3208" s="221"/>
      <c r="J3208" s="222">
        <f>ROUND(I3208*H3208,2)</f>
        <v>0</v>
      </c>
      <c r="K3208" s="218" t="s">
        <v>312</v>
      </c>
      <c r="L3208" s="47"/>
      <c r="M3208" s="223" t="s">
        <v>19</v>
      </c>
      <c r="N3208" s="224" t="s">
        <v>46</v>
      </c>
      <c r="O3208" s="87"/>
      <c r="P3208" s="225">
        <f>O3208*H3208</f>
        <v>0</v>
      </c>
      <c r="Q3208" s="225">
        <v>0</v>
      </c>
      <c r="R3208" s="225">
        <f>Q3208*H3208</f>
        <v>0</v>
      </c>
      <c r="S3208" s="225">
        <v>0</v>
      </c>
      <c r="T3208" s="226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7" t="s">
        <v>544</v>
      </c>
      <c r="AT3208" s="227" t="s">
        <v>227</v>
      </c>
      <c r="AU3208" s="227" t="s">
        <v>93</v>
      </c>
      <c r="AY3208" s="20" t="s">
        <v>224</v>
      </c>
      <c r="BE3208" s="228">
        <f>IF(N3208="základní",J3208,0)</f>
        <v>0</v>
      </c>
      <c r="BF3208" s="228">
        <f>IF(N3208="snížená",J3208,0)</f>
        <v>0</v>
      </c>
      <c r="BG3208" s="228">
        <f>IF(N3208="zákl. přenesená",J3208,0)</f>
        <v>0</v>
      </c>
      <c r="BH3208" s="228">
        <f>IF(N3208="sníž. přenesená",J3208,0)</f>
        <v>0</v>
      </c>
      <c r="BI3208" s="228">
        <f>IF(N3208="nulová",J3208,0)</f>
        <v>0</v>
      </c>
      <c r="BJ3208" s="20" t="s">
        <v>93</v>
      </c>
      <c r="BK3208" s="228">
        <f>ROUND(I3208*H3208,2)</f>
        <v>0</v>
      </c>
      <c r="BL3208" s="20" t="s">
        <v>544</v>
      </c>
      <c r="BM3208" s="227" t="s">
        <v>3150</v>
      </c>
    </row>
    <row r="3209" s="2" customFormat="1">
      <c r="A3209" s="41"/>
      <c r="B3209" s="42"/>
      <c r="C3209" s="43"/>
      <c r="D3209" s="267" t="s">
        <v>314</v>
      </c>
      <c r="E3209" s="43"/>
      <c r="F3209" s="268" t="s">
        <v>3151</v>
      </c>
      <c r="G3209" s="43"/>
      <c r="H3209" s="43"/>
      <c r="I3209" s="269"/>
      <c r="J3209" s="43"/>
      <c r="K3209" s="43"/>
      <c r="L3209" s="47"/>
      <c r="M3209" s="270"/>
      <c r="N3209" s="271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314</v>
      </c>
      <c r="AU3209" s="20" t="s">
        <v>93</v>
      </c>
    </row>
    <row r="3210" s="14" customFormat="1">
      <c r="A3210" s="14"/>
      <c r="B3210" s="246"/>
      <c r="C3210" s="247"/>
      <c r="D3210" s="231" t="s">
        <v>268</v>
      </c>
      <c r="E3210" s="248" t="s">
        <v>19</v>
      </c>
      <c r="F3210" s="249" t="s">
        <v>3152</v>
      </c>
      <c r="G3210" s="247"/>
      <c r="H3210" s="248" t="s">
        <v>19</v>
      </c>
      <c r="I3210" s="250"/>
      <c r="J3210" s="247"/>
      <c r="K3210" s="247"/>
      <c r="L3210" s="251"/>
      <c r="M3210" s="252"/>
      <c r="N3210" s="253"/>
      <c r="O3210" s="253"/>
      <c r="P3210" s="253"/>
      <c r="Q3210" s="253"/>
      <c r="R3210" s="253"/>
      <c r="S3210" s="253"/>
      <c r="T3210" s="25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5" t="s">
        <v>268</v>
      </c>
      <c r="AU3210" s="255" t="s">
        <v>93</v>
      </c>
      <c r="AV3210" s="14" t="s">
        <v>82</v>
      </c>
      <c r="AW3210" s="14" t="s">
        <v>34</v>
      </c>
      <c r="AX3210" s="14" t="s">
        <v>74</v>
      </c>
      <c r="AY3210" s="255" t="s">
        <v>224</v>
      </c>
    </row>
    <row r="3211" s="13" customFormat="1">
      <c r="A3211" s="13"/>
      <c r="B3211" s="229"/>
      <c r="C3211" s="230"/>
      <c r="D3211" s="231" t="s">
        <v>268</v>
      </c>
      <c r="E3211" s="232" t="s">
        <v>19</v>
      </c>
      <c r="F3211" s="233" t="s">
        <v>1576</v>
      </c>
      <c r="G3211" s="230"/>
      <c r="H3211" s="234">
        <v>27.25</v>
      </c>
      <c r="I3211" s="235"/>
      <c r="J3211" s="230"/>
      <c r="K3211" s="230"/>
      <c r="L3211" s="236"/>
      <c r="M3211" s="237"/>
      <c r="N3211" s="238"/>
      <c r="O3211" s="238"/>
      <c r="P3211" s="238"/>
      <c r="Q3211" s="238"/>
      <c r="R3211" s="238"/>
      <c r="S3211" s="238"/>
      <c r="T3211" s="23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40" t="s">
        <v>268</v>
      </c>
      <c r="AU3211" s="240" t="s">
        <v>93</v>
      </c>
      <c r="AV3211" s="13" t="s">
        <v>93</v>
      </c>
      <c r="AW3211" s="13" t="s">
        <v>34</v>
      </c>
      <c r="AX3211" s="13" t="s">
        <v>74</v>
      </c>
      <c r="AY3211" s="240" t="s">
        <v>224</v>
      </c>
    </row>
    <row r="3212" s="16" customFormat="1">
      <c r="A3212" s="16"/>
      <c r="B3212" s="272"/>
      <c r="C3212" s="273"/>
      <c r="D3212" s="231" t="s">
        <v>268</v>
      </c>
      <c r="E3212" s="274" t="s">
        <v>19</v>
      </c>
      <c r="F3212" s="275" t="s">
        <v>351</v>
      </c>
      <c r="G3212" s="273"/>
      <c r="H3212" s="276">
        <v>27.25</v>
      </c>
      <c r="I3212" s="277"/>
      <c r="J3212" s="273"/>
      <c r="K3212" s="273"/>
      <c r="L3212" s="278"/>
      <c r="M3212" s="279"/>
      <c r="N3212" s="280"/>
      <c r="O3212" s="280"/>
      <c r="P3212" s="280"/>
      <c r="Q3212" s="280"/>
      <c r="R3212" s="280"/>
      <c r="S3212" s="280"/>
      <c r="T3212" s="281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T3212" s="282" t="s">
        <v>268</v>
      </c>
      <c r="AU3212" s="282" t="s">
        <v>93</v>
      </c>
      <c r="AV3212" s="16" t="s">
        <v>231</v>
      </c>
      <c r="AW3212" s="16" t="s">
        <v>34</v>
      </c>
      <c r="AX3212" s="16" t="s">
        <v>82</v>
      </c>
      <c r="AY3212" s="282" t="s">
        <v>224</v>
      </c>
    </row>
    <row r="3213" s="2" customFormat="1" ht="21.75" customHeight="1">
      <c r="A3213" s="41"/>
      <c r="B3213" s="42"/>
      <c r="C3213" s="286" t="s">
        <v>3153</v>
      </c>
      <c r="D3213" s="286" t="s">
        <v>572</v>
      </c>
      <c r="E3213" s="287" t="s">
        <v>3154</v>
      </c>
      <c r="F3213" s="288" t="s">
        <v>3155</v>
      </c>
      <c r="G3213" s="289" t="s">
        <v>266</v>
      </c>
      <c r="H3213" s="290">
        <v>29.975000000000001</v>
      </c>
      <c r="I3213" s="291"/>
      <c r="J3213" s="292">
        <f>ROUND(I3213*H3213,2)</f>
        <v>0</v>
      </c>
      <c r="K3213" s="288" t="s">
        <v>312</v>
      </c>
      <c r="L3213" s="293"/>
      <c r="M3213" s="294" t="s">
        <v>19</v>
      </c>
      <c r="N3213" s="295" t="s">
        <v>46</v>
      </c>
      <c r="O3213" s="87"/>
      <c r="P3213" s="225">
        <f>O3213*H3213</f>
        <v>0</v>
      </c>
      <c r="Q3213" s="225">
        <v>0.034099999999999998</v>
      </c>
      <c r="R3213" s="225">
        <f>Q3213*H3213</f>
        <v>1.0221475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643</v>
      </c>
      <c r="AT3213" s="227" t="s">
        <v>572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3156</v>
      </c>
    </row>
    <row r="3214" s="13" customFormat="1">
      <c r="A3214" s="13"/>
      <c r="B3214" s="229"/>
      <c r="C3214" s="230"/>
      <c r="D3214" s="231" t="s">
        <v>268</v>
      </c>
      <c r="E3214" s="232" t="s">
        <v>19</v>
      </c>
      <c r="F3214" s="233" t="s">
        <v>3157</v>
      </c>
      <c r="G3214" s="230"/>
      <c r="H3214" s="234">
        <v>29.975000000000001</v>
      </c>
      <c r="I3214" s="235"/>
      <c r="J3214" s="230"/>
      <c r="K3214" s="230"/>
      <c r="L3214" s="236"/>
      <c r="M3214" s="237"/>
      <c r="N3214" s="238"/>
      <c r="O3214" s="238"/>
      <c r="P3214" s="238"/>
      <c r="Q3214" s="238"/>
      <c r="R3214" s="238"/>
      <c r="S3214" s="238"/>
      <c r="T3214" s="239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0" t="s">
        <v>268</v>
      </c>
      <c r="AU3214" s="240" t="s">
        <v>93</v>
      </c>
      <c r="AV3214" s="13" t="s">
        <v>93</v>
      </c>
      <c r="AW3214" s="13" t="s">
        <v>34</v>
      </c>
      <c r="AX3214" s="13" t="s">
        <v>82</v>
      </c>
      <c r="AY3214" s="240" t="s">
        <v>224</v>
      </c>
    </row>
    <row r="3215" s="2" customFormat="1" ht="49.05" customHeight="1">
      <c r="A3215" s="41"/>
      <c r="B3215" s="42"/>
      <c r="C3215" s="216" t="s">
        <v>3158</v>
      </c>
      <c r="D3215" s="216" t="s">
        <v>227</v>
      </c>
      <c r="E3215" s="217" t="s">
        <v>3159</v>
      </c>
      <c r="F3215" s="218" t="s">
        <v>3160</v>
      </c>
      <c r="G3215" s="219" t="s">
        <v>266</v>
      </c>
      <c r="H3215" s="220">
        <v>159.387</v>
      </c>
      <c r="I3215" s="221"/>
      <c r="J3215" s="222">
        <f>ROUND(I3215*H3215,2)</f>
        <v>0</v>
      </c>
      <c r="K3215" s="218" t="s">
        <v>312</v>
      </c>
      <c r="L3215" s="47"/>
      <c r="M3215" s="223" t="s">
        <v>19</v>
      </c>
      <c r="N3215" s="224" t="s">
        <v>46</v>
      </c>
      <c r="O3215" s="87"/>
      <c r="P3215" s="225">
        <f>O3215*H3215</f>
        <v>0</v>
      </c>
      <c r="Q3215" s="225">
        <v>0.015789999999999998</v>
      </c>
      <c r="R3215" s="225">
        <f>Q3215*H3215</f>
        <v>2.5167207299999999</v>
      </c>
      <c r="S3215" s="225">
        <v>0</v>
      </c>
      <c r="T3215" s="226">
        <f>S3215*H3215</f>
        <v>0</v>
      </c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R3215" s="227" t="s">
        <v>544</v>
      </c>
      <c r="AT3215" s="227" t="s">
        <v>227</v>
      </c>
      <c r="AU3215" s="227" t="s">
        <v>93</v>
      </c>
      <c r="AY3215" s="20" t="s">
        <v>224</v>
      </c>
      <c r="BE3215" s="228">
        <f>IF(N3215="základní",J3215,0)</f>
        <v>0</v>
      </c>
      <c r="BF3215" s="228">
        <f>IF(N3215="snížená",J3215,0)</f>
        <v>0</v>
      </c>
      <c r="BG3215" s="228">
        <f>IF(N3215="zákl. přenesená",J3215,0)</f>
        <v>0</v>
      </c>
      <c r="BH3215" s="228">
        <f>IF(N3215="sníž. přenesená",J3215,0)</f>
        <v>0</v>
      </c>
      <c r="BI3215" s="228">
        <f>IF(N3215="nulová",J3215,0)</f>
        <v>0</v>
      </c>
      <c r="BJ3215" s="20" t="s">
        <v>93</v>
      </c>
      <c r="BK3215" s="228">
        <f>ROUND(I3215*H3215,2)</f>
        <v>0</v>
      </c>
      <c r="BL3215" s="20" t="s">
        <v>544</v>
      </c>
      <c r="BM3215" s="227" t="s">
        <v>3161</v>
      </c>
    </row>
    <row r="3216" s="2" customFormat="1">
      <c r="A3216" s="41"/>
      <c r="B3216" s="42"/>
      <c r="C3216" s="43"/>
      <c r="D3216" s="267" t="s">
        <v>314</v>
      </c>
      <c r="E3216" s="43"/>
      <c r="F3216" s="268" t="s">
        <v>3162</v>
      </c>
      <c r="G3216" s="43"/>
      <c r="H3216" s="43"/>
      <c r="I3216" s="269"/>
      <c r="J3216" s="43"/>
      <c r="K3216" s="43"/>
      <c r="L3216" s="47"/>
      <c r="M3216" s="270"/>
      <c r="N3216" s="271"/>
      <c r="O3216" s="87"/>
      <c r="P3216" s="87"/>
      <c r="Q3216" s="87"/>
      <c r="R3216" s="87"/>
      <c r="S3216" s="87"/>
      <c r="T3216" s="88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T3216" s="20" t="s">
        <v>314</v>
      </c>
      <c r="AU3216" s="20" t="s">
        <v>93</v>
      </c>
    </row>
    <row r="3217" s="14" customFormat="1">
      <c r="A3217" s="14"/>
      <c r="B3217" s="246"/>
      <c r="C3217" s="247"/>
      <c r="D3217" s="231" t="s">
        <v>268</v>
      </c>
      <c r="E3217" s="248" t="s">
        <v>19</v>
      </c>
      <c r="F3217" s="249" t="s">
        <v>3163</v>
      </c>
      <c r="G3217" s="247"/>
      <c r="H3217" s="248" t="s">
        <v>19</v>
      </c>
      <c r="I3217" s="250"/>
      <c r="J3217" s="247"/>
      <c r="K3217" s="247"/>
      <c r="L3217" s="251"/>
      <c r="M3217" s="252"/>
      <c r="N3217" s="253"/>
      <c r="O3217" s="253"/>
      <c r="P3217" s="253"/>
      <c r="Q3217" s="253"/>
      <c r="R3217" s="253"/>
      <c r="S3217" s="253"/>
      <c r="T3217" s="25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5" t="s">
        <v>268</v>
      </c>
      <c r="AU3217" s="255" t="s">
        <v>93</v>
      </c>
      <c r="AV3217" s="14" t="s">
        <v>82</v>
      </c>
      <c r="AW3217" s="14" t="s">
        <v>34</v>
      </c>
      <c r="AX3217" s="14" t="s">
        <v>74</v>
      </c>
      <c r="AY3217" s="255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1926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3164</v>
      </c>
      <c r="G3219" s="230"/>
      <c r="H3219" s="234">
        <v>79.751000000000005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4" customFormat="1">
      <c r="A3220" s="14"/>
      <c r="B3220" s="246"/>
      <c r="C3220" s="247"/>
      <c r="D3220" s="231" t="s">
        <v>268</v>
      </c>
      <c r="E3220" s="248" t="s">
        <v>19</v>
      </c>
      <c r="F3220" s="249" t="s">
        <v>1911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268</v>
      </c>
      <c r="AU3220" s="255" t="s">
        <v>93</v>
      </c>
      <c r="AV3220" s="14" t="s">
        <v>82</v>
      </c>
      <c r="AW3220" s="14" t="s">
        <v>34</v>
      </c>
      <c r="AX3220" s="14" t="s">
        <v>74</v>
      </c>
      <c r="AY3220" s="255" t="s">
        <v>224</v>
      </c>
    </row>
    <row r="3221" s="13" customFormat="1">
      <c r="A3221" s="13"/>
      <c r="B3221" s="229"/>
      <c r="C3221" s="230"/>
      <c r="D3221" s="231" t="s">
        <v>268</v>
      </c>
      <c r="E3221" s="232" t="s">
        <v>19</v>
      </c>
      <c r="F3221" s="233" t="s">
        <v>3165</v>
      </c>
      <c r="G3221" s="230"/>
      <c r="H3221" s="234">
        <v>4.6970000000000001</v>
      </c>
      <c r="I3221" s="235"/>
      <c r="J3221" s="230"/>
      <c r="K3221" s="230"/>
      <c r="L3221" s="236"/>
      <c r="M3221" s="237"/>
      <c r="N3221" s="238"/>
      <c r="O3221" s="238"/>
      <c r="P3221" s="238"/>
      <c r="Q3221" s="238"/>
      <c r="R3221" s="238"/>
      <c r="S3221" s="238"/>
      <c r="T3221" s="23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0" t="s">
        <v>268</v>
      </c>
      <c r="AU3221" s="240" t="s">
        <v>93</v>
      </c>
      <c r="AV3221" s="13" t="s">
        <v>93</v>
      </c>
      <c r="AW3221" s="13" t="s">
        <v>34</v>
      </c>
      <c r="AX3221" s="13" t="s">
        <v>74</v>
      </c>
      <c r="AY3221" s="240" t="s">
        <v>224</v>
      </c>
    </row>
    <row r="3222" s="14" customFormat="1">
      <c r="A3222" s="14"/>
      <c r="B3222" s="246"/>
      <c r="C3222" s="247"/>
      <c r="D3222" s="231" t="s">
        <v>268</v>
      </c>
      <c r="E3222" s="248" t="s">
        <v>19</v>
      </c>
      <c r="F3222" s="249" t="s">
        <v>3166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268</v>
      </c>
      <c r="AU3222" s="255" t="s">
        <v>93</v>
      </c>
      <c r="AV3222" s="14" t="s">
        <v>82</v>
      </c>
      <c r="AW3222" s="14" t="s">
        <v>34</v>
      </c>
      <c r="AX3222" s="14" t="s">
        <v>74</v>
      </c>
      <c r="AY3222" s="255" t="s">
        <v>224</v>
      </c>
    </row>
    <row r="3223" s="13" customFormat="1">
      <c r="A3223" s="13"/>
      <c r="B3223" s="229"/>
      <c r="C3223" s="230"/>
      <c r="D3223" s="231" t="s">
        <v>268</v>
      </c>
      <c r="E3223" s="232" t="s">
        <v>19</v>
      </c>
      <c r="F3223" s="233" t="s">
        <v>3167</v>
      </c>
      <c r="G3223" s="230"/>
      <c r="H3223" s="234">
        <v>7.351</v>
      </c>
      <c r="I3223" s="235"/>
      <c r="J3223" s="230"/>
      <c r="K3223" s="230"/>
      <c r="L3223" s="236"/>
      <c r="M3223" s="237"/>
      <c r="N3223" s="238"/>
      <c r="O3223" s="238"/>
      <c r="P3223" s="238"/>
      <c r="Q3223" s="238"/>
      <c r="R3223" s="238"/>
      <c r="S3223" s="238"/>
      <c r="T3223" s="23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0" t="s">
        <v>268</v>
      </c>
      <c r="AU3223" s="240" t="s">
        <v>93</v>
      </c>
      <c r="AV3223" s="13" t="s">
        <v>93</v>
      </c>
      <c r="AW3223" s="13" t="s">
        <v>34</v>
      </c>
      <c r="AX3223" s="13" t="s">
        <v>74</v>
      </c>
      <c r="AY3223" s="240" t="s">
        <v>224</v>
      </c>
    </row>
    <row r="3224" s="14" customFormat="1">
      <c r="A3224" s="14"/>
      <c r="B3224" s="246"/>
      <c r="C3224" s="247"/>
      <c r="D3224" s="231" t="s">
        <v>268</v>
      </c>
      <c r="E3224" s="248" t="s">
        <v>19</v>
      </c>
      <c r="F3224" s="249" t="s">
        <v>3168</v>
      </c>
      <c r="G3224" s="247"/>
      <c r="H3224" s="248" t="s">
        <v>19</v>
      </c>
      <c r="I3224" s="250"/>
      <c r="J3224" s="247"/>
      <c r="K3224" s="247"/>
      <c r="L3224" s="251"/>
      <c r="M3224" s="252"/>
      <c r="N3224" s="253"/>
      <c r="O3224" s="253"/>
      <c r="P3224" s="253"/>
      <c r="Q3224" s="253"/>
      <c r="R3224" s="253"/>
      <c r="S3224" s="253"/>
      <c r="T3224" s="25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5" t="s">
        <v>268</v>
      </c>
      <c r="AU3224" s="255" t="s">
        <v>93</v>
      </c>
      <c r="AV3224" s="14" t="s">
        <v>82</v>
      </c>
      <c r="AW3224" s="14" t="s">
        <v>34</v>
      </c>
      <c r="AX3224" s="14" t="s">
        <v>74</v>
      </c>
      <c r="AY3224" s="255" t="s">
        <v>224</v>
      </c>
    </row>
    <row r="3225" s="13" customFormat="1">
      <c r="A3225" s="13"/>
      <c r="B3225" s="229"/>
      <c r="C3225" s="230"/>
      <c r="D3225" s="231" t="s">
        <v>268</v>
      </c>
      <c r="E3225" s="232" t="s">
        <v>19</v>
      </c>
      <c r="F3225" s="233" t="s">
        <v>3169</v>
      </c>
      <c r="G3225" s="230"/>
      <c r="H3225" s="234">
        <v>67.587999999999994</v>
      </c>
      <c r="I3225" s="235"/>
      <c r="J3225" s="230"/>
      <c r="K3225" s="230"/>
      <c r="L3225" s="236"/>
      <c r="M3225" s="237"/>
      <c r="N3225" s="238"/>
      <c r="O3225" s="238"/>
      <c r="P3225" s="238"/>
      <c r="Q3225" s="238"/>
      <c r="R3225" s="238"/>
      <c r="S3225" s="238"/>
      <c r="T3225" s="239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40" t="s">
        <v>268</v>
      </c>
      <c r="AU3225" s="240" t="s">
        <v>93</v>
      </c>
      <c r="AV3225" s="13" t="s">
        <v>93</v>
      </c>
      <c r="AW3225" s="13" t="s">
        <v>34</v>
      </c>
      <c r="AX3225" s="13" t="s">
        <v>74</v>
      </c>
      <c r="AY3225" s="240" t="s">
        <v>224</v>
      </c>
    </row>
    <row r="3226" s="16" customFormat="1">
      <c r="A3226" s="16"/>
      <c r="B3226" s="272"/>
      <c r="C3226" s="273"/>
      <c r="D3226" s="231" t="s">
        <v>268</v>
      </c>
      <c r="E3226" s="274" t="s">
        <v>19</v>
      </c>
      <c r="F3226" s="275" t="s">
        <v>351</v>
      </c>
      <c r="G3226" s="273"/>
      <c r="H3226" s="276">
        <v>159.387</v>
      </c>
      <c r="I3226" s="277"/>
      <c r="J3226" s="273"/>
      <c r="K3226" s="273"/>
      <c r="L3226" s="278"/>
      <c r="M3226" s="279"/>
      <c r="N3226" s="280"/>
      <c r="O3226" s="280"/>
      <c r="P3226" s="280"/>
      <c r="Q3226" s="280"/>
      <c r="R3226" s="280"/>
      <c r="S3226" s="280"/>
      <c r="T3226" s="281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T3226" s="282" t="s">
        <v>268</v>
      </c>
      <c r="AU3226" s="282" t="s">
        <v>93</v>
      </c>
      <c r="AV3226" s="16" t="s">
        <v>231</v>
      </c>
      <c r="AW3226" s="16" t="s">
        <v>34</v>
      </c>
      <c r="AX3226" s="16" t="s">
        <v>82</v>
      </c>
      <c r="AY3226" s="282" t="s">
        <v>224</v>
      </c>
    </row>
    <row r="3227" s="2" customFormat="1" ht="37.8" customHeight="1">
      <c r="A3227" s="41"/>
      <c r="B3227" s="42"/>
      <c r="C3227" s="216" t="s">
        <v>3170</v>
      </c>
      <c r="D3227" s="216" t="s">
        <v>227</v>
      </c>
      <c r="E3227" s="217" t="s">
        <v>3171</v>
      </c>
      <c r="F3227" s="218" t="s">
        <v>3172</v>
      </c>
      <c r="G3227" s="219" t="s">
        <v>324</v>
      </c>
      <c r="H3227" s="220">
        <v>5.0999999999999996</v>
      </c>
      <c r="I3227" s="221"/>
      <c r="J3227" s="222">
        <f>ROUND(I3227*H3227,2)</f>
        <v>0</v>
      </c>
      <c r="K3227" s="218" t="s">
        <v>312</v>
      </c>
      <c r="L3227" s="47"/>
      <c r="M3227" s="223" t="s">
        <v>19</v>
      </c>
      <c r="N3227" s="224" t="s">
        <v>46</v>
      </c>
      <c r="O3227" s="87"/>
      <c r="P3227" s="225">
        <f>O3227*H3227</f>
        <v>0</v>
      </c>
      <c r="Q3227" s="225">
        <v>0.023300000000000001</v>
      </c>
      <c r="R3227" s="225">
        <f>Q3227*H3227</f>
        <v>0.11883000000000001</v>
      </c>
      <c r="S3227" s="225">
        <v>0</v>
      </c>
      <c r="T3227" s="226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27" t="s">
        <v>544</v>
      </c>
      <c r="AT3227" s="227" t="s">
        <v>227</v>
      </c>
      <c r="AU3227" s="227" t="s">
        <v>93</v>
      </c>
      <c r="AY3227" s="20" t="s">
        <v>224</v>
      </c>
      <c r="BE3227" s="228">
        <f>IF(N3227="základní",J3227,0)</f>
        <v>0</v>
      </c>
      <c r="BF3227" s="228">
        <f>IF(N3227="snížená",J3227,0)</f>
        <v>0</v>
      </c>
      <c r="BG3227" s="228">
        <f>IF(N3227="zákl. přenesená",J3227,0)</f>
        <v>0</v>
      </c>
      <c r="BH3227" s="228">
        <f>IF(N3227="sníž. přenesená",J3227,0)</f>
        <v>0</v>
      </c>
      <c r="BI3227" s="228">
        <f>IF(N3227="nulová",J3227,0)</f>
        <v>0</v>
      </c>
      <c r="BJ3227" s="20" t="s">
        <v>93</v>
      </c>
      <c r="BK3227" s="228">
        <f>ROUND(I3227*H3227,2)</f>
        <v>0</v>
      </c>
      <c r="BL3227" s="20" t="s">
        <v>544</v>
      </c>
      <c r="BM3227" s="227" t="s">
        <v>3173</v>
      </c>
    </row>
    <row r="3228" s="2" customFormat="1">
      <c r="A3228" s="41"/>
      <c r="B3228" s="42"/>
      <c r="C3228" s="43"/>
      <c r="D3228" s="267" t="s">
        <v>314</v>
      </c>
      <c r="E3228" s="43"/>
      <c r="F3228" s="268" t="s">
        <v>3174</v>
      </c>
      <c r="G3228" s="43"/>
      <c r="H3228" s="43"/>
      <c r="I3228" s="269"/>
      <c r="J3228" s="43"/>
      <c r="K3228" s="43"/>
      <c r="L3228" s="47"/>
      <c r="M3228" s="270"/>
      <c r="N3228" s="271"/>
      <c r="O3228" s="87"/>
      <c r="P3228" s="87"/>
      <c r="Q3228" s="87"/>
      <c r="R3228" s="87"/>
      <c r="S3228" s="87"/>
      <c r="T3228" s="88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20" t="s">
        <v>314</v>
      </c>
      <c r="AU3228" s="20" t="s">
        <v>93</v>
      </c>
    </row>
    <row r="3229" s="13" customFormat="1">
      <c r="A3229" s="13"/>
      <c r="B3229" s="229"/>
      <c r="C3229" s="230"/>
      <c r="D3229" s="231" t="s">
        <v>268</v>
      </c>
      <c r="E3229" s="232" t="s">
        <v>19</v>
      </c>
      <c r="F3229" s="233" t="s">
        <v>3175</v>
      </c>
      <c r="G3229" s="230"/>
      <c r="H3229" s="234">
        <v>5.0999999999999996</v>
      </c>
      <c r="I3229" s="235"/>
      <c r="J3229" s="230"/>
      <c r="K3229" s="230"/>
      <c r="L3229" s="236"/>
      <c r="M3229" s="237"/>
      <c r="N3229" s="238"/>
      <c r="O3229" s="238"/>
      <c r="P3229" s="238"/>
      <c r="Q3229" s="238"/>
      <c r="R3229" s="238"/>
      <c r="S3229" s="238"/>
      <c r="T3229" s="239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40" t="s">
        <v>268</v>
      </c>
      <c r="AU3229" s="240" t="s">
        <v>93</v>
      </c>
      <c r="AV3229" s="13" t="s">
        <v>93</v>
      </c>
      <c r="AW3229" s="13" t="s">
        <v>34</v>
      </c>
      <c r="AX3229" s="13" t="s">
        <v>82</v>
      </c>
      <c r="AY3229" s="240" t="s">
        <v>224</v>
      </c>
    </row>
    <row r="3230" s="2" customFormat="1" ht="49.05" customHeight="1">
      <c r="A3230" s="41"/>
      <c r="B3230" s="42"/>
      <c r="C3230" s="216" t="s">
        <v>3176</v>
      </c>
      <c r="D3230" s="216" t="s">
        <v>227</v>
      </c>
      <c r="E3230" s="217" t="s">
        <v>3177</v>
      </c>
      <c r="F3230" s="218" t="s">
        <v>3178</v>
      </c>
      <c r="G3230" s="219" t="s">
        <v>371</v>
      </c>
      <c r="H3230" s="220">
        <v>6.0049999999999999</v>
      </c>
      <c r="I3230" s="221"/>
      <c r="J3230" s="222">
        <f>ROUND(I3230*H3230,2)</f>
        <v>0</v>
      </c>
      <c r="K3230" s="218" t="s">
        <v>312</v>
      </c>
      <c r="L3230" s="47"/>
      <c r="M3230" s="223" t="s">
        <v>19</v>
      </c>
      <c r="N3230" s="224" t="s">
        <v>46</v>
      </c>
      <c r="O3230" s="87"/>
      <c r="P3230" s="225">
        <f>O3230*H3230</f>
        <v>0</v>
      </c>
      <c r="Q3230" s="225">
        <v>0</v>
      </c>
      <c r="R3230" s="225">
        <f>Q3230*H3230</f>
        <v>0</v>
      </c>
      <c r="S3230" s="225">
        <v>0</v>
      </c>
      <c r="T3230" s="226">
        <f>S3230*H3230</f>
        <v>0</v>
      </c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R3230" s="227" t="s">
        <v>544</v>
      </c>
      <c r="AT3230" s="227" t="s">
        <v>227</v>
      </c>
      <c r="AU3230" s="227" t="s">
        <v>93</v>
      </c>
      <c r="AY3230" s="20" t="s">
        <v>224</v>
      </c>
      <c r="BE3230" s="228">
        <f>IF(N3230="základní",J3230,0)</f>
        <v>0</v>
      </c>
      <c r="BF3230" s="228">
        <f>IF(N3230="snížená",J3230,0)</f>
        <v>0</v>
      </c>
      <c r="BG3230" s="228">
        <f>IF(N3230="zákl. přenesená",J3230,0)</f>
        <v>0</v>
      </c>
      <c r="BH3230" s="228">
        <f>IF(N3230="sníž. přenesená",J3230,0)</f>
        <v>0</v>
      </c>
      <c r="BI3230" s="228">
        <f>IF(N3230="nulová",J3230,0)</f>
        <v>0</v>
      </c>
      <c r="BJ3230" s="20" t="s">
        <v>93</v>
      </c>
      <c r="BK3230" s="228">
        <f>ROUND(I3230*H3230,2)</f>
        <v>0</v>
      </c>
      <c r="BL3230" s="20" t="s">
        <v>544</v>
      </c>
      <c r="BM3230" s="227" t="s">
        <v>3179</v>
      </c>
    </row>
    <row r="3231" s="2" customFormat="1">
      <c r="A3231" s="41"/>
      <c r="B3231" s="42"/>
      <c r="C3231" s="43"/>
      <c r="D3231" s="267" t="s">
        <v>314</v>
      </c>
      <c r="E3231" s="43"/>
      <c r="F3231" s="268" t="s">
        <v>3180</v>
      </c>
      <c r="G3231" s="43"/>
      <c r="H3231" s="43"/>
      <c r="I3231" s="269"/>
      <c r="J3231" s="43"/>
      <c r="K3231" s="43"/>
      <c r="L3231" s="47"/>
      <c r="M3231" s="270"/>
      <c r="N3231" s="271"/>
      <c r="O3231" s="87"/>
      <c r="P3231" s="87"/>
      <c r="Q3231" s="87"/>
      <c r="R3231" s="87"/>
      <c r="S3231" s="87"/>
      <c r="T3231" s="88"/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T3231" s="20" t="s">
        <v>314</v>
      </c>
      <c r="AU3231" s="20" t="s">
        <v>93</v>
      </c>
    </row>
    <row r="3232" s="12" customFormat="1" ht="22.8" customHeight="1">
      <c r="A3232" s="12"/>
      <c r="B3232" s="200"/>
      <c r="C3232" s="201"/>
      <c r="D3232" s="202" t="s">
        <v>73</v>
      </c>
      <c r="E3232" s="214" t="s">
        <v>3181</v>
      </c>
      <c r="F3232" s="214" t="s">
        <v>3182</v>
      </c>
      <c r="G3232" s="201"/>
      <c r="H3232" s="201"/>
      <c r="I3232" s="204"/>
      <c r="J3232" s="215">
        <f>BK3232</f>
        <v>0</v>
      </c>
      <c r="K3232" s="201"/>
      <c r="L3232" s="206"/>
      <c r="M3232" s="207"/>
      <c r="N3232" s="208"/>
      <c r="O3232" s="208"/>
      <c r="P3232" s="209">
        <f>SUM(P3233:P3435)</f>
        <v>0</v>
      </c>
      <c r="Q3232" s="208"/>
      <c r="R3232" s="209">
        <f>SUM(R3233:R3435)</f>
        <v>74.627952920000013</v>
      </c>
      <c r="S3232" s="208"/>
      <c r="T3232" s="210">
        <f>SUM(T3233:T3435)</f>
        <v>0</v>
      </c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R3232" s="211" t="s">
        <v>93</v>
      </c>
      <c r="AT3232" s="212" t="s">
        <v>73</v>
      </c>
      <c r="AU3232" s="212" t="s">
        <v>82</v>
      </c>
      <c r="AY3232" s="211" t="s">
        <v>224</v>
      </c>
      <c r="BK3232" s="213">
        <f>SUM(BK3233:BK3435)</f>
        <v>0</v>
      </c>
    </row>
    <row r="3233" s="2" customFormat="1" ht="55.5" customHeight="1">
      <c r="A3233" s="41"/>
      <c r="B3233" s="42"/>
      <c r="C3233" s="216" t="s">
        <v>3183</v>
      </c>
      <c r="D3233" s="216" t="s">
        <v>227</v>
      </c>
      <c r="E3233" s="217" t="s">
        <v>3184</v>
      </c>
      <c r="F3233" s="218" t="s">
        <v>3185</v>
      </c>
      <c r="G3233" s="219" t="s">
        <v>266</v>
      </c>
      <c r="H3233" s="220">
        <v>10.282</v>
      </c>
      <c r="I3233" s="221"/>
      <c r="J3233" s="222">
        <f>ROUND(I3233*H3233,2)</f>
        <v>0</v>
      </c>
      <c r="K3233" s="218" t="s">
        <v>312</v>
      </c>
      <c r="L3233" s="47"/>
      <c r="M3233" s="223" t="s">
        <v>19</v>
      </c>
      <c r="N3233" s="224" t="s">
        <v>46</v>
      </c>
      <c r="O3233" s="87"/>
      <c r="P3233" s="225">
        <f>O3233*H3233</f>
        <v>0</v>
      </c>
      <c r="Q3233" s="225">
        <v>0.028660000000000001</v>
      </c>
      <c r="R3233" s="225">
        <f>Q3233*H3233</f>
        <v>0.29468211999999999</v>
      </c>
      <c r="S3233" s="225">
        <v>0</v>
      </c>
      <c r="T3233" s="226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7" t="s">
        <v>544</v>
      </c>
      <c r="AT3233" s="227" t="s">
        <v>227</v>
      </c>
      <c r="AU3233" s="227" t="s">
        <v>93</v>
      </c>
      <c r="AY3233" s="20" t="s">
        <v>224</v>
      </c>
      <c r="BE3233" s="228">
        <f>IF(N3233="základní",J3233,0)</f>
        <v>0</v>
      </c>
      <c r="BF3233" s="228">
        <f>IF(N3233="snížená",J3233,0)</f>
        <v>0</v>
      </c>
      <c r="BG3233" s="228">
        <f>IF(N3233="zákl. přenesená",J3233,0)</f>
        <v>0</v>
      </c>
      <c r="BH3233" s="228">
        <f>IF(N3233="sníž. přenesená",J3233,0)</f>
        <v>0</v>
      </c>
      <c r="BI3233" s="228">
        <f>IF(N3233="nulová",J3233,0)</f>
        <v>0</v>
      </c>
      <c r="BJ3233" s="20" t="s">
        <v>93</v>
      </c>
      <c r="BK3233" s="228">
        <f>ROUND(I3233*H3233,2)</f>
        <v>0</v>
      </c>
      <c r="BL3233" s="20" t="s">
        <v>544</v>
      </c>
      <c r="BM3233" s="227" t="s">
        <v>3186</v>
      </c>
    </row>
    <row r="3234" s="2" customFormat="1">
      <c r="A3234" s="41"/>
      <c r="B3234" s="42"/>
      <c r="C3234" s="43"/>
      <c r="D3234" s="267" t="s">
        <v>314</v>
      </c>
      <c r="E3234" s="43"/>
      <c r="F3234" s="268" t="s">
        <v>3187</v>
      </c>
      <c r="G3234" s="43"/>
      <c r="H3234" s="43"/>
      <c r="I3234" s="269"/>
      <c r="J3234" s="43"/>
      <c r="K3234" s="43"/>
      <c r="L3234" s="47"/>
      <c r="M3234" s="270"/>
      <c r="N3234" s="271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314</v>
      </c>
      <c r="AU3234" s="20" t="s">
        <v>93</v>
      </c>
    </row>
    <row r="3235" s="14" customFormat="1">
      <c r="A3235" s="14"/>
      <c r="B3235" s="246"/>
      <c r="C3235" s="247"/>
      <c r="D3235" s="231" t="s">
        <v>268</v>
      </c>
      <c r="E3235" s="248" t="s">
        <v>19</v>
      </c>
      <c r="F3235" s="249" t="s">
        <v>3188</v>
      </c>
      <c r="G3235" s="247"/>
      <c r="H3235" s="248" t="s">
        <v>19</v>
      </c>
      <c r="I3235" s="250"/>
      <c r="J3235" s="247"/>
      <c r="K3235" s="247"/>
      <c r="L3235" s="251"/>
      <c r="M3235" s="252"/>
      <c r="N3235" s="253"/>
      <c r="O3235" s="253"/>
      <c r="P3235" s="253"/>
      <c r="Q3235" s="253"/>
      <c r="R3235" s="253"/>
      <c r="S3235" s="253"/>
      <c r="T3235" s="25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5" t="s">
        <v>268</v>
      </c>
      <c r="AU3235" s="255" t="s">
        <v>93</v>
      </c>
      <c r="AV3235" s="14" t="s">
        <v>82</v>
      </c>
      <c r="AW3235" s="14" t="s">
        <v>34</v>
      </c>
      <c r="AX3235" s="14" t="s">
        <v>74</v>
      </c>
      <c r="AY3235" s="255" t="s">
        <v>224</v>
      </c>
    </row>
    <row r="3236" s="14" customFormat="1">
      <c r="A3236" s="14"/>
      <c r="B3236" s="246"/>
      <c r="C3236" s="247"/>
      <c r="D3236" s="231" t="s">
        <v>268</v>
      </c>
      <c r="E3236" s="248" t="s">
        <v>19</v>
      </c>
      <c r="F3236" s="249" t="s">
        <v>648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268</v>
      </c>
      <c r="AU3236" s="255" t="s">
        <v>93</v>
      </c>
      <c r="AV3236" s="14" t="s">
        <v>82</v>
      </c>
      <c r="AW3236" s="14" t="s">
        <v>34</v>
      </c>
      <c r="AX3236" s="14" t="s">
        <v>74</v>
      </c>
      <c r="AY3236" s="255" t="s">
        <v>224</v>
      </c>
    </row>
    <row r="3237" s="13" customFormat="1">
      <c r="A3237" s="13"/>
      <c r="B3237" s="229"/>
      <c r="C3237" s="230"/>
      <c r="D3237" s="231" t="s">
        <v>268</v>
      </c>
      <c r="E3237" s="232" t="s">
        <v>19</v>
      </c>
      <c r="F3237" s="233" t="s">
        <v>3189</v>
      </c>
      <c r="G3237" s="230"/>
      <c r="H3237" s="234">
        <v>2.706</v>
      </c>
      <c r="I3237" s="235"/>
      <c r="J3237" s="230"/>
      <c r="K3237" s="230"/>
      <c r="L3237" s="236"/>
      <c r="M3237" s="237"/>
      <c r="N3237" s="238"/>
      <c r="O3237" s="238"/>
      <c r="P3237" s="238"/>
      <c r="Q3237" s="238"/>
      <c r="R3237" s="238"/>
      <c r="S3237" s="238"/>
      <c r="T3237" s="23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0" t="s">
        <v>268</v>
      </c>
      <c r="AU3237" s="240" t="s">
        <v>93</v>
      </c>
      <c r="AV3237" s="13" t="s">
        <v>93</v>
      </c>
      <c r="AW3237" s="13" t="s">
        <v>34</v>
      </c>
      <c r="AX3237" s="13" t="s">
        <v>74</v>
      </c>
      <c r="AY3237" s="240" t="s">
        <v>224</v>
      </c>
    </row>
    <row r="3238" s="14" customFormat="1">
      <c r="A3238" s="14"/>
      <c r="B3238" s="246"/>
      <c r="C3238" s="247"/>
      <c r="D3238" s="231" t="s">
        <v>268</v>
      </c>
      <c r="E3238" s="248" t="s">
        <v>19</v>
      </c>
      <c r="F3238" s="249" t="s">
        <v>662</v>
      </c>
      <c r="G3238" s="247"/>
      <c r="H3238" s="248" t="s">
        <v>19</v>
      </c>
      <c r="I3238" s="250"/>
      <c r="J3238" s="247"/>
      <c r="K3238" s="247"/>
      <c r="L3238" s="251"/>
      <c r="M3238" s="252"/>
      <c r="N3238" s="253"/>
      <c r="O3238" s="253"/>
      <c r="P3238" s="253"/>
      <c r="Q3238" s="253"/>
      <c r="R3238" s="253"/>
      <c r="S3238" s="253"/>
      <c r="T3238" s="25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5" t="s">
        <v>268</v>
      </c>
      <c r="AU3238" s="255" t="s">
        <v>93</v>
      </c>
      <c r="AV3238" s="14" t="s">
        <v>82</v>
      </c>
      <c r="AW3238" s="14" t="s">
        <v>34</v>
      </c>
      <c r="AX3238" s="14" t="s">
        <v>74</v>
      </c>
      <c r="AY3238" s="255" t="s">
        <v>224</v>
      </c>
    </row>
    <row r="3239" s="13" customFormat="1">
      <c r="A3239" s="13"/>
      <c r="B3239" s="229"/>
      <c r="C3239" s="230"/>
      <c r="D3239" s="231" t="s">
        <v>268</v>
      </c>
      <c r="E3239" s="232" t="s">
        <v>19</v>
      </c>
      <c r="F3239" s="233" t="s">
        <v>3190</v>
      </c>
      <c r="G3239" s="230"/>
      <c r="H3239" s="234">
        <v>1.8939999999999999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0" t="s">
        <v>268</v>
      </c>
      <c r="AU3239" s="240" t="s">
        <v>93</v>
      </c>
      <c r="AV3239" s="13" t="s">
        <v>93</v>
      </c>
      <c r="AW3239" s="13" t="s">
        <v>34</v>
      </c>
      <c r="AX3239" s="13" t="s">
        <v>74</v>
      </c>
      <c r="AY3239" s="240" t="s">
        <v>224</v>
      </c>
    </row>
    <row r="3240" s="14" customFormat="1">
      <c r="A3240" s="14"/>
      <c r="B3240" s="246"/>
      <c r="C3240" s="247"/>
      <c r="D3240" s="231" t="s">
        <v>268</v>
      </c>
      <c r="E3240" s="248" t="s">
        <v>19</v>
      </c>
      <c r="F3240" s="249" t="s">
        <v>664</v>
      </c>
      <c r="G3240" s="247"/>
      <c r="H3240" s="248" t="s">
        <v>19</v>
      </c>
      <c r="I3240" s="250"/>
      <c r="J3240" s="247"/>
      <c r="K3240" s="247"/>
      <c r="L3240" s="251"/>
      <c r="M3240" s="252"/>
      <c r="N3240" s="253"/>
      <c r="O3240" s="253"/>
      <c r="P3240" s="253"/>
      <c r="Q3240" s="253"/>
      <c r="R3240" s="253"/>
      <c r="S3240" s="253"/>
      <c r="T3240" s="25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5" t="s">
        <v>268</v>
      </c>
      <c r="AU3240" s="255" t="s">
        <v>93</v>
      </c>
      <c r="AV3240" s="14" t="s">
        <v>82</v>
      </c>
      <c r="AW3240" s="14" t="s">
        <v>34</v>
      </c>
      <c r="AX3240" s="14" t="s">
        <v>74</v>
      </c>
      <c r="AY3240" s="255" t="s">
        <v>224</v>
      </c>
    </row>
    <row r="3241" s="13" customFormat="1">
      <c r="A3241" s="13"/>
      <c r="B3241" s="229"/>
      <c r="C3241" s="230"/>
      <c r="D3241" s="231" t="s">
        <v>268</v>
      </c>
      <c r="E3241" s="232" t="s">
        <v>19</v>
      </c>
      <c r="F3241" s="233" t="s">
        <v>3190</v>
      </c>
      <c r="G3241" s="230"/>
      <c r="H3241" s="234">
        <v>1.8939999999999999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0" t="s">
        <v>268</v>
      </c>
      <c r="AU3241" s="240" t="s">
        <v>93</v>
      </c>
      <c r="AV3241" s="13" t="s">
        <v>93</v>
      </c>
      <c r="AW3241" s="13" t="s">
        <v>34</v>
      </c>
      <c r="AX3241" s="13" t="s">
        <v>74</v>
      </c>
      <c r="AY3241" s="240" t="s">
        <v>224</v>
      </c>
    </row>
    <row r="3242" s="14" customFormat="1">
      <c r="A3242" s="14"/>
      <c r="B3242" s="246"/>
      <c r="C3242" s="247"/>
      <c r="D3242" s="231" t="s">
        <v>268</v>
      </c>
      <c r="E3242" s="248" t="s">
        <v>19</v>
      </c>
      <c r="F3242" s="249" t="s">
        <v>665</v>
      </c>
      <c r="G3242" s="247"/>
      <c r="H3242" s="248" t="s">
        <v>19</v>
      </c>
      <c r="I3242" s="250"/>
      <c r="J3242" s="247"/>
      <c r="K3242" s="247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268</v>
      </c>
      <c r="AU3242" s="255" t="s">
        <v>93</v>
      </c>
      <c r="AV3242" s="14" t="s">
        <v>82</v>
      </c>
      <c r="AW3242" s="14" t="s">
        <v>34</v>
      </c>
      <c r="AX3242" s="14" t="s">
        <v>74</v>
      </c>
      <c r="AY3242" s="255" t="s">
        <v>224</v>
      </c>
    </row>
    <row r="3243" s="13" customFormat="1">
      <c r="A3243" s="13"/>
      <c r="B3243" s="229"/>
      <c r="C3243" s="230"/>
      <c r="D3243" s="231" t="s">
        <v>268</v>
      </c>
      <c r="E3243" s="232" t="s">
        <v>19</v>
      </c>
      <c r="F3243" s="233" t="s">
        <v>3190</v>
      </c>
      <c r="G3243" s="230"/>
      <c r="H3243" s="234">
        <v>1.8939999999999999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0" t="s">
        <v>268</v>
      </c>
      <c r="AU3243" s="240" t="s">
        <v>93</v>
      </c>
      <c r="AV3243" s="13" t="s">
        <v>93</v>
      </c>
      <c r="AW3243" s="13" t="s">
        <v>34</v>
      </c>
      <c r="AX3243" s="13" t="s">
        <v>74</v>
      </c>
      <c r="AY3243" s="240" t="s">
        <v>224</v>
      </c>
    </row>
    <row r="3244" s="14" customFormat="1">
      <c r="A3244" s="14"/>
      <c r="B3244" s="246"/>
      <c r="C3244" s="247"/>
      <c r="D3244" s="231" t="s">
        <v>268</v>
      </c>
      <c r="E3244" s="248" t="s">
        <v>19</v>
      </c>
      <c r="F3244" s="249" t="s">
        <v>667</v>
      </c>
      <c r="G3244" s="247"/>
      <c r="H3244" s="248" t="s">
        <v>19</v>
      </c>
      <c r="I3244" s="250"/>
      <c r="J3244" s="247"/>
      <c r="K3244" s="247"/>
      <c r="L3244" s="251"/>
      <c r="M3244" s="252"/>
      <c r="N3244" s="253"/>
      <c r="O3244" s="253"/>
      <c r="P3244" s="253"/>
      <c r="Q3244" s="253"/>
      <c r="R3244" s="253"/>
      <c r="S3244" s="253"/>
      <c r="T3244" s="25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5" t="s">
        <v>268</v>
      </c>
      <c r="AU3244" s="255" t="s">
        <v>93</v>
      </c>
      <c r="AV3244" s="14" t="s">
        <v>82</v>
      </c>
      <c r="AW3244" s="14" t="s">
        <v>34</v>
      </c>
      <c r="AX3244" s="14" t="s">
        <v>74</v>
      </c>
      <c r="AY3244" s="255" t="s">
        <v>224</v>
      </c>
    </row>
    <row r="3245" s="13" customFormat="1">
      <c r="A3245" s="13"/>
      <c r="B3245" s="229"/>
      <c r="C3245" s="230"/>
      <c r="D3245" s="231" t="s">
        <v>268</v>
      </c>
      <c r="E3245" s="232" t="s">
        <v>19</v>
      </c>
      <c r="F3245" s="233" t="s">
        <v>3190</v>
      </c>
      <c r="G3245" s="230"/>
      <c r="H3245" s="234">
        <v>1.8939999999999999</v>
      </c>
      <c r="I3245" s="235"/>
      <c r="J3245" s="230"/>
      <c r="K3245" s="230"/>
      <c r="L3245" s="236"/>
      <c r="M3245" s="237"/>
      <c r="N3245" s="238"/>
      <c r="O3245" s="238"/>
      <c r="P3245" s="238"/>
      <c r="Q3245" s="238"/>
      <c r="R3245" s="238"/>
      <c r="S3245" s="238"/>
      <c r="T3245" s="239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0" t="s">
        <v>268</v>
      </c>
      <c r="AU3245" s="240" t="s">
        <v>93</v>
      </c>
      <c r="AV3245" s="13" t="s">
        <v>93</v>
      </c>
      <c r="AW3245" s="13" t="s">
        <v>34</v>
      </c>
      <c r="AX3245" s="13" t="s">
        <v>74</v>
      </c>
      <c r="AY3245" s="240" t="s">
        <v>224</v>
      </c>
    </row>
    <row r="3246" s="16" customFormat="1">
      <c r="A3246" s="16"/>
      <c r="B3246" s="272"/>
      <c r="C3246" s="273"/>
      <c r="D3246" s="231" t="s">
        <v>268</v>
      </c>
      <c r="E3246" s="274" t="s">
        <v>19</v>
      </c>
      <c r="F3246" s="275" t="s">
        <v>351</v>
      </c>
      <c r="G3246" s="273"/>
      <c r="H3246" s="276">
        <v>10.282</v>
      </c>
      <c r="I3246" s="277"/>
      <c r="J3246" s="273"/>
      <c r="K3246" s="273"/>
      <c r="L3246" s="278"/>
      <c r="M3246" s="279"/>
      <c r="N3246" s="280"/>
      <c r="O3246" s="280"/>
      <c r="P3246" s="280"/>
      <c r="Q3246" s="280"/>
      <c r="R3246" s="280"/>
      <c r="S3246" s="280"/>
      <c r="T3246" s="281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T3246" s="282" t="s">
        <v>268</v>
      </c>
      <c r="AU3246" s="282" t="s">
        <v>93</v>
      </c>
      <c r="AV3246" s="16" t="s">
        <v>231</v>
      </c>
      <c r="AW3246" s="16" t="s">
        <v>34</v>
      </c>
      <c r="AX3246" s="16" t="s">
        <v>82</v>
      </c>
      <c r="AY3246" s="282" t="s">
        <v>224</v>
      </c>
    </row>
    <row r="3247" s="2" customFormat="1" ht="62.7" customHeight="1">
      <c r="A3247" s="41"/>
      <c r="B3247" s="42"/>
      <c r="C3247" s="216" t="s">
        <v>3191</v>
      </c>
      <c r="D3247" s="216" t="s">
        <v>227</v>
      </c>
      <c r="E3247" s="217" t="s">
        <v>3192</v>
      </c>
      <c r="F3247" s="218" t="s">
        <v>3193</v>
      </c>
      <c r="G3247" s="219" t="s">
        <v>266</v>
      </c>
      <c r="H3247" s="220">
        <v>1.3200000000000001</v>
      </c>
      <c r="I3247" s="221"/>
      <c r="J3247" s="222">
        <f>ROUND(I3247*H3247,2)</f>
        <v>0</v>
      </c>
      <c r="K3247" s="218" t="s">
        <v>312</v>
      </c>
      <c r="L3247" s="47"/>
      <c r="M3247" s="223" t="s">
        <v>19</v>
      </c>
      <c r="N3247" s="224" t="s">
        <v>46</v>
      </c>
      <c r="O3247" s="87"/>
      <c r="P3247" s="225">
        <f>O3247*H3247</f>
        <v>0</v>
      </c>
      <c r="Q3247" s="225">
        <v>0.045699999999999998</v>
      </c>
      <c r="R3247" s="225">
        <f>Q3247*H3247</f>
        <v>0.060324000000000003</v>
      </c>
      <c r="S3247" s="225">
        <v>0</v>
      </c>
      <c r="T3247" s="226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27" t="s">
        <v>544</v>
      </c>
      <c r="AT3247" s="227" t="s">
        <v>227</v>
      </c>
      <c r="AU3247" s="227" t="s">
        <v>93</v>
      </c>
      <c r="AY3247" s="20" t="s">
        <v>224</v>
      </c>
      <c r="BE3247" s="228">
        <f>IF(N3247="základní",J3247,0)</f>
        <v>0</v>
      </c>
      <c r="BF3247" s="228">
        <f>IF(N3247="snížená",J3247,0)</f>
        <v>0</v>
      </c>
      <c r="BG3247" s="228">
        <f>IF(N3247="zákl. přenesená",J3247,0)</f>
        <v>0</v>
      </c>
      <c r="BH3247" s="228">
        <f>IF(N3247="sníž. přenesená",J3247,0)</f>
        <v>0</v>
      </c>
      <c r="BI3247" s="228">
        <f>IF(N3247="nulová",J3247,0)</f>
        <v>0</v>
      </c>
      <c r="BJ3247" s="20" t="s">
        <v>93</v>
      </c>
      <c r="BK3247" s="228">
        <f>ROUND(I3247*H3247,2)</f>
        <v>0</v>
      </c>
      <c r="BL3247" s="20" t="s">
        <v>544</v>
      </c>
      <c r="BM3247" s="227" t="s">
        <v>3194</v>
      </c>
    </row>
    <row r="3248" s="2" customFormat="1">
      <c r="A3248" s="41"/>
      <c r="B3248" s="42"/>
      <c r="C3248" s="43"/>
      <c r="D3248" s="267" t="s">
        <v>314</v>
      </c>
      <c r="E3248" s="43"/>
      <c r="F3248" s="268" t="s">
        <v>3195</v>
      </c>
      <c r="G3248" s="43"/>
      <c r="H3248" s="43"/>
      <c r="I3248" s="269"/>
      <c r="J3248" s="43"/>
      <c r="K3248" s="43"/>
      <c r="L3248" s="47"/>
      <c r="M3248" s="270"/>
      <c r="N3248" s="271"/>
      <c r="O3248" s="87"/>
      <c r="P3248" s="87"/>
      <c r="Q3248" s="87"/>
      <c r="R3248" s="87"/>
      <c r="S3248" s="87"/>
      <c r="T3248" s="88"/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T3248" s="20" t="s">
        <v>314</v>
      </c>
      <c r="AU3248" s="20" t="s">
        <v>93</v>
      </c>
    </row>
    <row r="3249" s="14" customFormat="1">
      <c r="A3249" s="14"/>
      <c r="B3249" s="246"/>
      <c r="C3249" s="247"/>
      <c r="D3249" s="231" t="s">
        <v>268</v>
      </c>
      <c r="E3249" s="248" t="s">
        <v>19</v>
      </c>
      <c r="F3249" s="249" t="s">
        <v>3196</v>
      </c>
      <c r="G3249" s="247"/>
      <c r="H3249" s="248" t="s">
        <v>19</v>
      </c>
      <c r="I3249" s="250"/>
      <c r="J3249" s="247"/>
      <c r="K3249" s="247"/>
      <c r="L3249" s="251"/>
      <c r="M3249" s="252"/>
      <c r="N3249" s="253"/>
      <c r="O3249" s="253"/>
      <c r="P3249" s="253"/>
      <c r="Q3249" s="253"/>
      <c r="R3249" s="253"/>
      <c r="S3249" s="253"/>
      <c r="T3249" s="25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5" t="s">
        <v>268</v>
      </c>
      <c r="AU3249" s="255" t="s">
        <v>93</v>
      </c>
      <c r="AV3249" s="14" t="s">
        <v>82</v>
      </c>
      <c r="AW3249" s="14" t="s">
        <v>34</v>
      </c>
      <c r="AX3249" s="14" t="s">
        <v>74</v>
      </c>
      <c r="AY3249" s="255" t="s">
        <v>224</v>
      </c>
    </row>
    <row r="3250" s="13" customFormat="1">
      <c r="A3250" s="13"/>
      <c r="B3250" s="229"/>
      <c r="C3250" s="230"/>
      <c r="D3250" s="231" t="s">
        <v>268</v>
      </c>
      <c r="E3250" s="232" t="s">
        <v>19</v>
      </c>
      <c r="F3250" s="233" t="s">
        <v>3197</v>
      </c>
      <c r="G3250" s="230"/>
      <c r="H3250" s="234">
        <v>1.3200000000000001</v>
      </c>
      <c r="I3250" s="235"/>
      <c r="J3250" s="230"/>
      <c r="K3250" s="230"/>
      <c r="L3250" s="236"/>
      <c r="M3250" s="237"/>
      <c r="N3250" s="238"/>
      <c r="O3250" s="238"/>
      <c r="P3250" s="238"/>
      <c r="Q3250" s="238"/>
      <c r="R3250" s="238"/>
      <c r="S3250" s="238"/>
      <c r="T3250" s="239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0" t="s">
        <v>268</v>
      </c>
      <c r="AU3250" s="240" t="s">
        <v>93</v>
      </c>
      <c r="AV3250" s="13" t="s">
        <v>93</v>
      </c>
      <c r="AW3250" s="13" t="s">
        <v>34</v>
      </c>
      <c r="AX3250" s="13" t="s">
        <v>82</v>
      </c>
      <c r="AY3250" s="240" t="s">
        <v>224</v>
      </c>
    </row>
    <row r="3251" s="2" customFormat="1" ht="66.75" customHeight="1">
      <c r="A3251" s="41"/>
      <c r="B3251" s="42"/>
      <c r="C3251" s="216" t="s">
        <v>3198</v>
      </c>
      <c r="D3251" s="216" t="s">
        <v>227</v>
      </c>
      <c r="E3251" s="217" t="s">
        <v>3199</v>
      </c>
      <c r="F3251" s="218" t="s">
        <v>3200</v>
      </c>
      <c r="G3251" s="219" t="s">
        <v>266</v>
      </c>
      <c r="H3251" s="220">
        <v>12.667</v>
      </c>
      <c r="I3251" s="221"/>
      <c r="J3251" s="222">
        <f>ROUND(I3251*H3251,2)</f>
        <v>0</v>
      </c>
      <c r="K3251" s="218" t="s">
        <v>312</v>
      </c>
      <c r="L3251" s="47"/>
      <c r="M3251" s="223" t="s">
        <v>19</v>
      </c>
      <c r="N3251" s="224" t="s">
        <v>46</v>
      </c>
      <c r="O3251" s="87"/>
      <c r="P3251" s="225">
        <f>O3251*H3251</f>
        <v>0</v>
      </c>
      <c r="Q3251" s="225">
        <v>0.065449999999999994</v>
      </c>
      <c r="R3251" s="225">
        <f>Q3251*H3251</f>
        <v>0.82905514999999996</v>
      </c>
      <c r="S3251" s="225">
        <v>0</v>
      </c>
      <c r="T3251" s="226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7" t="s">
        <v>544</v>
      </c>
      <c r="AT3251" s="227" t="s">
        <v>227</v>
      </c>
      <c r="AU3251" s="227" t="s">
        <v>93</v>
      </c>
      <c r="AY3251" s="20" t="s">
        <v>224</v>
      </c>
      <c r="BE3251" s="228">
        <f>IF(N3251="základní",J3251,0)</f>
        <v>0</v>
      </c>
      <c r="BF3251" s="228">
        <f>IF(N3251="snížená",J3251,0)</f>
        <v>0</v>
      </c>
      <c r="BG3251" s="228">
        <f>IF(N3251="zákl. přenesená",J3251,0)</f>
        <v>0</v>
      </c>
      <c r="BH3251" s="228">
        <f>IF(N3251="sníž. přenesená",J3251,0)</f>
        <v>0</v>
      </c>
      <c r="BI3251" s="228">
        <f>IF(N3251="nulová",J3251,0)</f>
        <v>0</v>
      </c>
      <c r="BJ3251" s="20" t="s">
        <v>93</v>
      </c>
      <c r="BK3251" s="228">
        <f>ROUND(I3251*H3251,2)</f>
        <v>0</v>
      </c>
      <c r="BL3251" s="20" t="s">
        <v>544</v>
      </c>
      <c r="BM3251" s="227" t="s">
        <v>3201</v>
      </c>
    </row>
    <row r="3252" s="2" customFormat="1">
      <c r="A3252" s="41"/>
      <c r="B3252" s="42"/>
      <c r="C3252" s="43"/>
      <c r="D3252" s="267" t="s">
        <v>314</v>
      </c>
      <c r="E3252" s="43"/>
      <c r="F3252" s="268" t="s">
        <v>3202</v>
      </c>
      <c r="G3252" s="43"/>
      <c r="H3252" s="43"/>
      <c r="I3252" s="269"/>
      <c r="J3252" s="43"/>
      <c r="K3252" s="43"/>
      <c r="L3252" s="47"/>
      <c r="M3252" s="270"/>
      <c r="N3252" s="271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314</v>
      </c>
      <c r="AU3252" s="20" t="s">
        <v>93</v>
      </c>
    </row>
    <row r="3253" s="14" customFormat="1">
      <c r="A3253" s="14"/>
      <c r="B3253" s="246"/>
      <c r="C3253" s="247"/>
      <c r="D3253" s="231" t="s">
        <v>268</v>
      </c>
      <c r="E3253" s="248" t="s">
        <v>19</v>
      </c>
      <c r="F3253" s="249" t="s">
        <v>3203</v>
      </c>
      <c r="G3253" s="247"/>
      <c r="H3253" s="248" t="s">
        <v>19</v>
      </c>
      <c r="I3253" s="250"/>
      <c r="J3253" s="247"/>
      <c r="K3253" s="247"/>
      <c r="L3253" s="251"/>
      <c r="M3253" s="252"/>
      <c r="N3253" s="253"/>
      <c r="O3253" s="253"/>
      <c r="P3253" s="253"/>
      <c r="Q3253" s="253"/>
      <c r="R3253" s="253"/>
      <c r="S3253" s="253"/>
      <c r="T3253" s="25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5" t="s">
        <v>268</v>
      </c>
      <c r="AU3253" s="255" t="s">
        <v>93</v>
      </c>
      <c r="AV3253" s="14" t="s">
        <v>82</v>
      </c>
      <c r="AW3253" s="14" t="s">
        <v>34</v>
      </c>
      <c r="AX3253" s="14" t="s">
        <v>74</v>
      </c>
      <c r="AY3253" s="255" t="s">
        <v>224</v>
      </c>
    </row>
    <row r="3254" s="13" customFormat="1">
      <c r="A3254" s="13"/>
      <c r="B3254" s="229"/>
      <c r="C3254" s="230"/>
      <c r="D3254" s="231" t="s">
        <v>268</v>
      </c>
      <c r="E3254" s="232" t="s">
        <v>19</v>
      </c>
      <c r="F3254" s="233" t="s">
        <v>3204</v>
      </c>
      <c r="G3254" s="230"/>
      <c r="H3254" s="234">
        <v>12.667</v>
      </c>
      <c r="I3254" s="235"/>
      <c r="J3254" s="230"/>
      <c r="K3254" s="230"/>
      <c r="L3254" s="236"/>
      <c r="M3254" s="237"/>
      <c r="N3254" s="238"/>
      <c r="O3254" s="238"/>
      <c r="P3254" s="238"/>
      <c r="Q3254" s="238"/>
      <c r="R3254" s="238"/>
      <c r="S3254" s="238"/>
      <c r="T3254" s="239"/>
      <c r="U3254" s="13"/>
      <c r="V3254" s="13"/>
      <c r="W3254" s="13"/>
      <c r="X3254" s="13"/>
      <c r="Y3254" s="13"/>
      <c r="Z3254" s="13"/>
      <c r="AA3254" s="13"/>
      <c r="AB3254" s="13"/>
      <c r="AC3254" s="13"/>
      <c r="AD3254" s="13"/>
      <c r="AE3254" s="13"/>
      <c r="AT3254" s="240" t="s">
        <v>268</v>
      </c>
      <c r="AU3254" s="240" t="s">
        <v>93</v>
      </c>
      <c r="AV3254" s="13" t="s">
        <v>93</v>
      </c>
      <c r="AW3254" s="13" t="s">
        <v>34</v>
      </c>
      <c r="AX3254" s="13" t="s">
        <v>82</v>
      </c>
      <c r="AY3254" s="240" t="s">
        <v>224</v>
      </c>
    </row>
    <row r="3255" s="2" customFormat="1" ht="55.5" customHeight="1">
      <c r="A3255" s="41"/>
      <c r="B3255" s="42"/>
      <c r="C3255" s="216" t="s">
        <v>3205</v>
      </c>
      <c r="D3255" s="216" t="s">
        <v>227</v>
      </c>
      <c r="E3255" s="217" t="s">
        <v>3206</v>
      </c>
      <c r="F3255" s="218" t="s">
        <v>3207</v>
      </c>
      <c r="G3255" s="219" t="s">
        <v>266</v>
      </c>
      <c r="H3255" s="220">
        <v>31.43</v>
      </c>
      <c r="I3255" s="221"/>
      <c r="J3255" s="222">
        <f>ROUND(I3255*H3255,2)</f>
        <v>0</v>
      </c>
      <c r="K3255" s="218" t="s">
        <v>312</v>
      </c>
      <c r="L3255" s="47"/>
      <c r="M3255" s="223" t="s">
        <v>19</v>
      </c>
      <c r="N3255" s="224" t="s">
        <v>46</v>
      </c>
      <c r="O3255" s="87"/>
      <c r="P3255" s="225">
        <f>O3255*H3255</f>
        <v>0</v>
      </c>
      <c r="Q3255" s="225">
        <v>0.025559999999999999</v>
      </c>
      <c r="R3255" s="225">
        <f>Q3255*H3255</f>
        <v>0.80335079999999992</v>
      </c>
      <c r="S3255" s="225">
        <v>0</v>
      </c>
      <c r="T3255" s="226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27" t="s">
        <v>544</v>
      </c>
      <c r="AT3255" s="227" t="s">
        <v>227</v>
      </c>
      <c r="AU3255" s="227" t="s">
        <v>93</v>
      </c>
      <c r="AY3255" s="20" t="s">
        <v>224</v>
      </c>
      <c r="BE3255" s="228">
        <f>IF(N3255="základní",J3255,0)</f>
        <v>0</v>
      </c>
      <c r="BF3255" s="228">
        <f>IF(N3255="snížená",J3255,0)</f>
        <v>0</v>
      </c>
      <c r="BG3255" s="228">
        <f>IF(N3255="zákl. přenesená",J3255,0)</f>
        <v>0</v>
      </c>
      <c r="BH3255" s="228">
        <f>IF(N3255="sníž. přenesená",J3255,0)</f>
        <v>0</v>
      </c>
      <c r="BI3255" s="228">
        <f>IF(N3255="nulová",J3255,0)</f>
        <v>0</v>
      </c>
      <c r="BJ3255" s="20" t="s">
        <v>93</v>
      </c>
      <c r="BK3255" s="228">
        <f>ROUND(I3255*H3255,2)</f>
        <v>0</v>
      </c>
      <c r="BL3255" s="20" t="s">
        <v>544</v>
      </c>
      <c r="BM3255" s="227" t="s">
        <v>3208</v>
      </c>
    </row>
    <row r="3256" s="2" customFormat="1">
      <c r="A3256" s="41"/>
      <c r="B3256" s="42"/>
      <c r="C3256" s="43"/>
      <c r="D3256" s="267" t="s">
        <v>314</v>
      </c>
      <c r="E3256" s="43"/>
      <c r="F3256" s="268" t="s">
        <v>3209</v>
      </c>
      <c r="G3256" s="43"/>
      <c r="H3256" s="43"/>
      <c r="I3256" s="269"/>
      <c r="J3256" s="43"/>
      <c r="K3256" s="43"/>
      <c r="L3256" s="47"/>
      <c r="M3256" s="270"/>
      <c r="N3256" s="271"/>
      <c r="O3256" s="87"/>
      <c r="P3256" s="87"/>
      <c r="Q3256" s="87"/>
      <c r="R3256" s="87"/>
      <c r="S3256" s="87"/>
      <c r="T3256" s="88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20" t="s">
        <v>314</v>
      </c>
      <c r="AU3256" s="20" t="s">
        <v>93</v>
      </c>
    </row>
    <row r="3257" s="14" customFormat="1">
      <c r="A3257" s="14"/>
      <c r="B3257" s="246"/>
      <c r="C3257" s="247"/>
      <c r="D3257" s="231" t="s">
        <v>268</v>
      </c>
      <c r="E3257" s="248" t="s">
        <v>19</v>
      </c>
      <c r="F3257" s="249" t="s">
        <v>1479</v>
      </c>
      <c r="G3257" s="247"/>
      <c r="H3257" s="248" t="s">
        <v>19</v>
      </c>
      <c r="I3257" s="250"/>
      <c r="J3257" s="247"/>
      <c r="K3257" s="247"/>
      <c r="L3257" s="251"/>
      <c r="M3257" s="252"/>
      <c r="N3257" s="253"/>
      <c r="O3257" s="253"/>
      <c r="P3257" s="253"/>
      <c r="Q3257" s="253"/>
      <c r="R3257" s="253"/>
      <c r="S3257" s="253"/>
      <c r="T3257" s="25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5" t="s">
        <v>268</v>
      </c>
      <c r="AU3257" s="255" t="s">
        <v>93</v>
      </c>
      <c r="AV3257" s="14" t="s">
        <v>82</v>
      </c>
      <c r="AW3257" s="14" t="s">
        <v>34</v>
      </c>
      <c r="AX3257" s="14" t="s">
        <v>74</v>
      </c>
      <c r="AY3257" s="255" t="s">
        <v>224</v>
      </c>
    </row>
    <row r="3258" s="13" customFormat="1">
      <c r="A3258" s="13"/>
      <c r="B3258" s="229"/>
      <c r="C3258" s="230"/>
      <c r="D3258" s="231" t="s">
        <v>268</v>
      </c>
      <c r="E3258" s="232" t="s">
        <v>19</v>
      </c>
      <c r="F3258" s="233" t="s">
        <v>3210</v>
      </c>
      <c r="G3258" s="230"/>
      <c r="H3258" s="234">
        <v>31.43</v>
      </c>
      <c r="I3258" s="235"/>
      <c r="J3258" s="230"/>
      <c r="K3258" s="230"/>
      <c r="L3258" s="236"/>
      <c r="M3258" s="237"/>
      <c r="N3258" s="238"/>
      <c r="O3258" s="238"/>
      <c r="P3258" s="238"/>
      <c r="Q3258" s="238"/>
      <c r="R3258" s="238"/>
      <c r="S3258" s="238"/>
      <c r="T3258" s="239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40" t="s">
        <v>268</v>
      </c>
      <c r="AU3258" s="240" t="s">
        <v>93</v>
      </c>
      <c r="AV3258" s="13" t="s">
        <v>93</v>
      </c>
      <c r="AW3258" s="13" t="s">
        <v>34</v>
      </c>
      <c r="AX3258" s="13" t="s">
        <v>82</v>
      </c>
      <c r="AY3258" s="240" t="s">
        <v>224</v>
      </c>
    </row>
    <row r="3259" s="2" customFormat="1" ht="62.7" customHeight="1">
      <c r="A3259" s="41"/>
      <c r="B3259" s="42"/>
      <c r="C3259" s="216" t="s">
        <v>3211</v>
      </c>
      <c r="D3259" s="216" t="s">
        <v>227</v>
      </c>
      <c r="E3259" s="217" t="s">
        <v>3212</v>
      </c>
      <c r="F3259" s="218" t="s">
        <v>3213</v>
      </c>
      <c r="G3259" s="219" t="s">
        <v>266</v>
      </c>
      <c r="H3259" s="220">
        <v>391.63299999999998</v>
      </c>
      <c r="I3259" s="221"/>
      <c r="J3259" s="222">
        <f>ROUND(I3259*H3259,2)</f>
        <v>0</v>
      </c>
      <c r="K3259" s="218" t="s">
        <v>312</v>
      </c>
      <c r="L3259" s="47"/>
      <c r="M3259" s="223" t="s">
        <v>19</v>
      </c>
      <c r="N3259" s="224" t="s">
        <v>46</v>
      </c>
      <c r="O3259" s="87"/>
      <c r="P3259" s="225">
        <f>O3259*H3259</f>
        <v>0</v>
      </c>
      <c r="Q3259" s="225">
        <v>0.028549999999999999</v>
      </c>
      <c r="R3259" s="225">
        <f>Q3259*H3259</f>
        <v>11.181122149999998</v>
      </c>
      <c r="S3259" s="225">
        <v>0</v>
      </c>
      <c r="T3259" s="226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7" t="s">
        <v>544</v>
      </c>
      <c r="AT3259" s="227" t="s">
        <v>227</v>
      </c>
      <c r="AU3259" s="227" t="s">
        <v>93</v>
      </c>
      <c r="AY3259" s="20" t="s">
        <v>224</v>
      </c>
      <c r="BE3259" s="228">
        <f>IF(N3259="základní",J3259,0)</f>
        <v>0</v>
      </c>
      <c r="BF3259" s="228">
        <f>IF(N3259="snížená",J3259,0)</f>
        <v>0</v>
      </c>
      <c r="BG3259" s="228">
        <f>IF(N3259="zákl. přenesená",J3259,0)</f>
        <v>0</v>
      </c>
      <c r="BH3259" s="228">
        <f>IF(N3259="sníž. přenesená",J3259,0)</f>
        <v>0</v>
      </c>
      <c r="BI3259" s="228">
        <f>IF(N3259="nulová",J3259,0)</f>
        <v>0</v>
      </c>
      <c r="BJ3259" s="20" t="s">
        <v>93</v>
      </c>
      <c r="BK3259" s="228">
        <f>ROUND(I3259*H3259,2)</f>
        <v>0</v>
      </c>
      <c r="BL3259" s="20" t="s">
        <v>544</v>
      </c>
      <c r="BM3259" s="227" t="s">
        <v>3214</v>
      </c>
    </row>
    <row r="3260" s="2" customFormat="1">
      <c r="A3260" s="41"/>
      <c r="B3260" s="42"/>
      <c r="C3260" s="43"/>
      <c r="D3260" s="267" t="s">
        <v>314</v>
      </c>
      <c r="E3260" s="43"/>
      <c r="F3260" s="268" t="s">
        <v>3215</v>
      </c>
      <c r="G3260" s="43"/>
      <c r="H3260" s="43"/>
      <c r="I3260" s="269"/>
      <c r="J3260" s="43"/>
      <c r="K3260" s="43"/>
      <c r="L3260" s="47"/>
      <c r="M3260" s="270"/>
      <c r="N3260" s="271"/>
      <c r="O3260" s="87"/>
      <c r="P3260" s="87"/>
      <c r="Q3260" s="87"/>
      <c r="R3260" s="87"/>
      <c r="S3260" s="87"/>
      <c r="T3260" s="88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20" t="s">
        <v>314</v>
      </c>
      <c r="AU3260" s="20" t="s">
        <v>93</v>
      </c>
    </row>
    <row r="3261" s="14" customFormat="1">
      <c r="A3261" s="14"/>
      <c r="B3261" s="246"/>
      <c r="C3261" s="247"/>
      <c r="D3261" s="231" t="s">
        <v>268</v>
      </c>
      <c r="E3261" s="248" t="s">
        <v>19</v>
      </c>
      <c r="F3261" s="249" t="s">
        <v>648</v>
      </c>
      <c r="G3261" s="247"/>
      <c r="H3261" s="248" t="s">
        <v>19</v>
      </c>
      <c r="I3261" s="250"/>
      <c r="J3261" s="247"/>
      <c r="K3261" s="247"/>
      <c r="L3261" s="251"/>
      <c r="M3261" s="252"/>
      <c r="N3261" s="253"/>
      <c r="O3261" s="253"/>
      <c r="P3261" s="253"/>
      <c r="Q3261" s="253"/>
      <c r="R3261" s="253"/>
      <c r="S3261" s="253"/>
      <c r="T3261" s="25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5" t="s">
        <v>268</v>
      </c>
      <c r="AU3261" s="255" t="s">
        <v>93</v>
      </c>
      <c r="AV3261" s="14" t="s">
        <v>82</v>
      </c>
      <c r="AW3261" s="14" t="s">
        <v>34</v>
      </c>
      <c r="AX3261" s="14" t="s">
        <v>74</v>
      </c>
      <c r="AY3261" s="255" t="s">
        <v>224</v>
      </c>
    </row>
    <row r="3262" s="13" customFormat="1">
      <c r="A3262" s="13"/>
      <c r="B3262" s="229"/>
      <c r="C3262" s="230"/>
      <c r="D3262" s="231" t="s">
        <v>268</v>
      </c>
      <c r="E3262" s="232" t="s">
        <v>19</v>
      </c>
      <c r="F3262" s="233" t="s">
        <v>3216</v>
      </c>
      <c r="G3262" s="230"/>
      <c r="H3262" s="234">
        <v>44.241999999999997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268</v>
      </c>
      <c r="AU3262" s="240" t="s">
        <v>93</v>
      </c>
      <c r="AV3262" s="13" t="s">
        <v>93</v>
      </c>
      <c r="AW3262" s="13" t="s">
        <v>34</v>
      </c>
      <c r="AX3262" s="13" t="s">
        <v>74</v>
      </c>
      <c r="AY3262" s="240" t="s">
        <v>224</v>
      </c>
    </row>
    <row r="3263" s="13" customFormat="1">
      <c r="A3263" s="13"/>
      <c r="B3263" s="229"/>
      <c r="C3263" s="230"/>
      <c r="D3263" s="231" t="s">
        <v>268</v>
      </c>
      <c r="E3263" s="232" t="s">
        <v>19</v>
      </c>
      <c r="F3263" s="233" t="s">
        <v>3217</v>
      </c>
      <c r="G3263" s="230"/>
      <c r="H3263" s="234">
        <v>14.304</v>
      </c>
      <c r="I3263" s="235"/>
      <c r="J3263" s="230"/>
      <c r="K3263" s="230"/>
      <c r="L3263" s="236"/>
      <c r="M3263" s="237"/>
      <c r="N3263" s="238"/>
      <c r="O3263" s="238"/>
      <c r="P3263" s="238"/>
      <c r="Q3263" s="238"/>
      <c r="R3263" s="238"/>
      <c r="S3263" s="238"/>
      <c r="T3263" s="239"/>
      <c r="U3263" s="13"/>
      <c r="V3263" s="13"/>
      <c r="W3263" s="13"/>
      <c r="X3263" s="13"/>
      <c r="Y3263" s="13"/>
      <c r="Z3263" s="13"/>
      <c r="AA3263" s="13"/>
      <c r="AB3263" s="13"/>
      <c r="AC3263" s="13"/>
      <c r="AD3263" s="13"/>
      <c r="AE3263" s="13"/>
      <c r="AT3263" s="240" t="s">
        <v>268</v>
      </c>
      <c r="AU3263" s="240" t="s">
        <v>93</v>
      </c>
      <c r="AV3263" s="13" t="s">
        <v>93</v>
      </c>
      <c r="AW3263" s="13" t="s">
        <v>34</v>
      </c>
      <c r="AX3263" s="13" t="s">
        <v>74</v>
      </c>
      <c r="AY3263" s="240" t="s">
        <v>224</v>
      </c>
    </row>
    <row r="3264" s="13" customFormat="1">
      <c r="A3264" s="13"/>
      <c r="B3264" s="229"/>
      <c r="C3264" s="230"/>
      <c r="D3264" s="231" t="s">
        <v>268</v>
      </c>
      <c r="E3264" s="232" t="s">
        <v>19</v>
      </c>
      <c r="F3264" s="233" t="s">
        <v>3218</v>
      </c>
      <c r="G3264" s="230"/>
      <c r="H3264" s="234">
        <v>32.381999999999998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0" t="s">
        <v>268</v>
      </c>
      <c r="AU3264" s="240" t="s">
        <v>93</v>
      </c>
      <c r="AV3264" s="13" t="s">
        <v>93</v>
      </c>
      <c r="AW3264" s="13" t="s">
        <v>34</v>
      </c>
      <c r="AX3264" s="13" t="s">
        <v>74</v>
      </c>
      <c r="AY3264" s="240" t="s">
        <v>224</v>
      </c>
    </row>
    <row r="3265" s="14" customFormat="1">
      <c r="A3265" s="14"/>
      <c r="B3265" s="246"/>
      <c r="C3265" s="247"/>
      <c r="D3265" s="231" t="s">
        <v>268</v>
      </c>
      <c r="E3265" s="248" t="s">
        <v>19</v>
      </c>
      <c r="F3265" s="249" t="s">
        <v>662</v>
      </c>
      <c r="G3265" s="247"/>
      <c r="H3265" s="248" t="s">
        <v>19</v>
      </c>
      <c r="I3265" s="250"/>
      <c r="J3265" s="247"/>
      <c r="K3265" s="247"/>
      <c r="L3265" s="251"/>
      <c r="M3265" s="252"/>
      <c r="N3265" s="253"/>
      <c r="O3265" s="253"/>
      <c r="P3265" s="253"/>
      <c r="Q3265" s="253"/>
      <c r="R3265" s="253"/>
      <c r="S3265" s="253"/>
      <c r="T3265" s="25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5" t="s">
        <v>268</v>
      </c>
      <c r="AU3265" s="255" t="s">
        <v>93</v>
      </c>
      <c r="AV3265" s="14" t="s">
        <v>82</v>
      </c>
      <c r="AW3265" s="14" t="s">
        <v>34</v>
      </c>
      <c r="AX3265" s="14" t="s">
        <v>74</v>
      </c>
      <c r="AY3265" s="255" t="s">
        <v>224</v>
      </c>
    </row>
    <row r="3266" s="13" customFormat="1">
      <c r="A3266" s="13"/>
      <c r="B3266" s="229"/>
      <c r="C3266" s="230"/>
      <c r="D3266" s="231" t="s">
        <v>268</v>
      </c>
      <c r="E3266" s="232" t="s">
        <v>19</v>
      </c>
      <c r="F3266" s="233" t="s">
        <v>3219</v>
      </c>
      <c r="G3266" s="230"/>
      <c r="H3266" s="234">
        <v>98.5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0" t="s">
        <v>268</v>
      </c>
      <c r="AU3266" s="240" t="s">
        <v>93</v>
      </c>
      <c r="AV3266" s="13" t="s">
        <v>93</v>
      </c>
      <c r="AW3266" s="13" t="s">
        <v>34</v>
      </c>
      <c r="AX3266" s="13" t="s">
        <v>74</v>
      </c>
      <c r="AY3266" s="240" t="s">
        <v>224</v>
      </c>
    </row>
    <row r="3267" s="14" customFormat="1">
      <c r="A3267" s="14"/>
      <c r="B3267" s="246"/>
      <c r="C3267" s="247"/>
      <c r="D3267" s="231" t="s">
        <v>268</v>
      </c>
      <c r="E3267" s="248" t="s">
        <v>19</v>
      </c>
      <c r="F3267" s="249" t="s">
        <v>664</v>
      </c>
      <c r="G3267" s="247"/>
      <c r="H3267" s="248" t="s">
        <v>19</v>
      </c>
      <c r="I3267" s="250"/>
      <c r="J3267" s="247"/>
      <c r="K3267" s="247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268</v>
      </c>
      <c r="AU3267" s="255" t="s">
        <v>93</v>
      </c>
      <c r="AV3267" s="14" t="s">
        <v>82</v>
      </c>
      <c r="AW3267" s="14" t="s">
        <v>34</v>
      </c>
      <c r="AX3267" s="14" t="s">
        <v>74</v>
      </c>
      <c r="AY3267" s="255" t="s">
        <v>224</v>
      </c>
    </row>
    <row r="3268" s="13" customFormat="1">
      <c r="A3268" s="13"/>
      <c r="B3268" s="229"/>
      <c r="C3268" s="230"/>
      <c r="D3268" s="231" t="s">
        <v>268</v>
      </c>
      <c r="E3268" s="232" t="s">
        <v>19</v>
      </c>
      <c r="F3268" s="233" t="s">
        <v>3220</v>
      </c>
      <c r="G3268" s="230"/>
      <c r="H3268" s="234">
        <v>96.180000000000007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0" t="s">
        <v>268</v>
      </c>
      <c r="AU3268" s="240" t="s">
        <v>93</v>
      </c>
      <c r="AV3268" s="13" t="s">
        <v>93</v>
      </c>
      <c r="AW3268" s="13" t="s">
        <v>34</v>
      </c>
      <c r="AX3268" s="13" t="s">
        <v>74</v>
      </c>
      <c r="AY3268" s="240" t="s">
        <v>224</v>
      </c>
    </row>
    <row r="3269" s="14" customFormat="1">
      <c r="A3269" s="14"/>
      <c r="B3269" s="246"/>
      <c r="C3269" s="247"/>
      <c r="D3269" s="231" t="s">
        <v>268</v>
      </c>
      <c r="E3269" s="248" t="s">
        <v>19</v>
      </c>
      <c r="F3269" s="249" t="s">
        <v>665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268</v>
      </c>
      <c r="AU3269" s="255" t="s">
        <v>93</v>
      </c>
      <c r="AV3269" s="14" t="s">
        <v>82</v>
      </c>
      <c r="AW3269" s="14" t="s">
        <v>34</v>
      </c>
      <c r="AX3269" s="14" t="s">
        <v>74</v>
      </c>
      <c r="AY3269" s="255" t="s">
        <v>224</v>
      </c>
    </row>
    <row r="3270" s="13" customFormat="1">
      <c r="A3270" s="13"/>
      <c r="B3270" s="229"/>
      <c r="C3270" s="230"/>
      <c r="D3270" s="231" t="s">
        <v>268</v>
      </c>
      <c r="E3270" s="232" t="s">
        <v>19</v>
      </c>
      <c r="F3270" s="233" t="s">
        <v>3221</v>
      </c>
      <c r="G3270" s="230"/>
      <c r="H3270" s="234">
        <v>75.540000000000006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0" t="s">
        <v>268</v>
      </c>
      <c r="AU3270" s="240" t="s">
        <v>93</v>
      </c>
      <c r="AV3270" s="13" t="s">
        <v>93</v>
      </c>
      <c r="AW3270" s="13" t="s">
        <v>34</v>
      </c>
      <c r="AX3270" s="13" t="s">
        <v>74</v>
      </c>
      <c r="AY3270" s="240" t="s">
        <v>224</v>
      </c>
    </row>
    <row r="3271" s="14" customFormat="1">
      <c r="A3271" s="14"/>
      <c r="B3271" s="246"/>
      <c r="C3271" s="247"/>
      <c r="D3271" s="231" t="s">
        <v>268</v>
      </c>
      <c r="E3271" s="248" t="s">
        <v>19</v>
      </c>
      <c r="F3271" s="249" t="s">
        <v>667</v>
      </c>
      <c r="G3271" s="247"/>
      <c r="H3271" s="248" t="s">
        <v>19</v>
      </c>
      <c r="I3271" s="250"/>
      <c r="J3271" s="247"/>
      <c r="K3271" s="247"/>
      <c r="L3271" s="251"/>
      <c r="M3271" s="252"/>
      <c r="N3271" s="253"/>
      <c r="O3271" s="253"/>
      <c r="P3271" s="253"/>
      <c r="Q3271" s="253"/>
      <c r="R3271" s="253"/>
      <c r="S3271" s="253"/>
      <c r="T3271" s="25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5" t="s">
        <v>268</v>
      </c>
      <c r="AU3271" s="255" t="s">
        <v>93</v>
      </c>
      <c r="AV3271" s="14" t="s">
        <v>82</v>
      </c>
      <c r="AW3271" s="14" t="s">
        <v>34</v>
      </c>
      <c r="AX3271" s="14" t="s">
        <v>74</v>
      </c>
      <c r="AY3271" s="255" t="s">
        <v>224</v>
      </c>
    </row>
    <row r="3272" s="13" customFormat="1">
      <c r="A3272" s="13"/>
      <c r="B3272" s="229"/>
      <c r="C3272" s="230"/>
      <c r="D3272" s="231" t="s">
        <v>268</v>
      </c>
      <c r="E3272" s="232" t="s">
        <v>19</v>
      </c>
      <c r="F3272" s="233" t="s">
        <v>3222</v>
      </c>
      <c r="G3272" s="230"/>
      <c r="H3272" s="234">
        <v>30.484999999999999</v>
      </c>
      <c r="I3272" s="235"/>
      <c r="J3272" s="230"/>
      <c r="K3272" s="230"/>
      <c r="L3272" s="236"/>
      <c r="M3272" s="237"/>
      <c r="N3272" s="238"/>
      <c r="O3272" s="238"/>
      <c r="P3272" s="238"/>
      <c r="Q3272" s="238"/>
      <c r="R3272" s="238"/>
      <c r="S3272" s="238"/>
      <c r="T3272" s="239"/>
      <c r="U3272" s="13"/>
      <c r="V3272" s="13"/>
      <c r="W3272" s="13"/>
      <c r="X3272" s="13"/>
      <c r="Y3272" s="13"/>
      <c r="Z3272" s="13"/>
      <c r="AA3272" s="13"/>
      <c r="AB3272" s="13"/>
      <c r="AC3272" s="13"/>
      <c r="AD3272" s="13"/>
      <c r="AE3272" s="13"/>
      <c r="AT3272" s="240" t="s">
        <v>268</v>
      </c>
      <c r="AU3272" s="240" t="s">
        <v>93</v>
      </c>
      <c r="AV3272" s="13" t="s">
        <v>93</v>
      </c>
      <c r="AW3272" s="13" t="s">
        <v>34</v>
      </c>
      <c r="AX3272" s="13" t="s">
        <v>74</v>
      </c>
      <c r="AY3272" s="240" t="s">
        <v>224</v>
      </c>
    </row>
    <row r="3273" s="16" customFormat="1">
      <c r="A3273" s="16"/>
      <c r="B3273" s="272"/>
      <c r="C3273" s="273"/>
      <c r="D3273" s="231" t="s">
        <v>268</v>
      </c>
      <c r="E3273" s="274" t="s">
        <v>19</v>
      </c>
      <c r="F3273" s="275" t="s">
        <v>351</v>
      </c>
      <c r="G3273" s="273"/>
      <c r="H3273" s="276">
        <v>391.63299999999998</v>
      </c>
      <c r="I3273" s="277"/>
      <c r="J3273" s="273"/>
      <c r="K3273" s="273"/>
      <c r="L3273" s="278"/>
      <c r="M3273" s="279"/>
      <c r="N3273" s="280"/>
      <c r="O3273" s="280"/>
      <c r="P3273" s="280"/>
      <c r="Q3273" s="280"/>
      <c r="R3273" s="280"/>
      <c r="S3273" s="280"/>
      <c r="T3273" s="281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T3273" s="282" t="s">
        <v>268</v>
      </c>
      <c r="AU3273" s="282" t="s">
        <v>93</v>
      </c>
      <c r="AV3273" s="16" t="s">
        <v>231</v>
      </c>
      <c r="AW3273" s="16" t="s">
        <v>34</v>
      </c>
      <c r="AX3273" s="16" t="s">
        <v>82</v>
      </c>
      <c r="AY3273" s="282" t="s">
        <v>224</v>
      </c>
    </row>
    <row r="3274" s="2" customFormat="1" ht="49.05" customHeight="1">
      <c r="A3274" s="41"/>
      <c r="B3274" s="42"/>
      <c r="C3274" s="216" t="s">
        <v>3223</v>
      </c>
      <c r="D3274" s="216" t="s">
        <v>227</v>
      </c>
      <c r="E3274" s="217" t="s">
        <v>3224</v>
      </c>
      <c r="F3274" s="218" t="s">
        <v>3225</v>
      </c>
      <c r="G3274" s="219" t="s">
        <v>266</v>
      </c>
      <c r="H3274" s="220">
        <v>3065.1489999999999</v>
      </c>
      <c r="I3274" s="221"/>
      <c r="J3274" s="222">
        <f>ROUND(I3274*H3274,2)</f>
        <v>0</v>
      </c>
      <c r="K3274" s="218" t="s">
        <v>312</v>
      </c>
      <c r="L3274" s="47"/>
      <c r="M3274" s="223" t="s">
        <v>19</v>
      </c>
      <c r="N3274" s="224" t="s">
        <v>46</v>
      </c>
      <c r="O3274" s="87"/>
      <c r="P3274" s="225">
        <f>O3274*H3274</f>
        <v>0</v>
      </c>
      <c r="Q3274" s="225">
        <v>0.01217</v>
      </c>
      <c r="R3274" s="225">
        <f>Q3274*H3274</f>
        <v>37.302863330000001</v>
      </c>
      <c r="S3274" s="225">
        <v>0</v>
      </c>
      <c r="T3274" s="226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7" t="s">
        <v>544</v>
      </c>
      <c r="AT3274" s="227" t="s">
        <v>227</v>
      </c>
      <c r="AU3274" s="227" t="s">
        <v>93</v>
      </c>
      <c r="AY3274" s="20" t="s">
        <v>224</v>
      </c>
      <c r="BE3274" s="228">
        <f>IF(N3274="základní",J3274,0)</f>
        <v>0</v>
      </c>
      <c r="BF3274" s="228">
        <f>IF(N3274="snížená",J3274,0)</f>
        <v>0</v>
      </c>
      <c r="BG3274" s="228">
        <f>IF(N3274="zákl. přenesená",J3274,0)</f>
        <v>0</v>
      </c>
      <c r="BH3274" s="228">
        <f>IF(N3274="sníž. přenesená",J3274,0)</f>
        <v>0</v>
      </c>
      <c r="BI3274" s="228">
        <f>IF(N3274="nulová",J3274,0)</f>
        <v>0</v>
      </c>
      <c r="BJ3274" s="20" t="s">
        <v>93</v>
      </c>
      <c r="BK3274" s="228">
        <f>ROUND(I3274*H3274,2)</f>
        <v>0</v>
      </c>
      <c r="BL3274" s="20" t="s">
        <v>544</v>
      </c>
      <c r="BM3274" s="227" t="s">
        <v>3226</v>
      </c>
    </row>
    <row r="3275" s="2" customFormat="1">
      <c r="A3275" s="41"/>
      <c r="B3275" s="42"/>
      <c r="C3275" s="43"/>
      <c r="D3275" s="267" t="s">
        <v>314</v>
      </c>
      <c r="E3275" s="43"/>
      <c r="F3275" s="268" t="s">
        <v>3227</v>
      </c>
      <c r="G3275" s="43"/>
      <c r="H3275" s="43"/>
      <c r="I3275" s="269"/>
      <c r="J3275" s="43"/>
      <c r="K3275" s="43"/>
      <c r="L3275" s="47"/>
      <c r="M3275" s="270"/>
      <c r="N3275" s="271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314</v>
      </c>
      <c r="AU3275" s="20" t="s">
        <v>93</v>
      </c>
    </row>
    <row r="3276" s="14" customFormat="1">
      <c r="A3276" s="14"/>
      <c r="B3276" s="246"/>
      <c r="C3276" s="247"/>
      <c r="D3276" s="231" t="s">
        <v>268</v>
      </c>
      <c r="E3276" s="248" t="s">
        <v>19</v>
      </c>
      <c r="F3276" s="249" t="s">
        <v>648</v>
      </c>
      <c r="G3276" s="247"/>
      <c r="H3276" s="248" t="s">
        <v>19</v>
      </c>
      <c r="I3276" s="250"/>
      <c r="J3276" s="247"/>
      <c r="K3276" s="247"/>
      <c r="L3276" s="251"/>
      <c r="M3276" s="252"/>
      <c r="N3276" s="253"/>
      <c r="O3276" s="253"/>
      <c r="P3276" s="253"/>
      <c r="Q3276" s="253"/>
      <c r="R3276" s="253"/>
      <c r="S3276" s="253"/>
      <c r="T3276" s="25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5" t="s">
        <v>268</v>
      </c>
      <c r="AU3276" s="255" t="s">
        <v>93</v>
      </c>
      <c r="AV3276" s="14" t="s">
        <v>82</v>
      </c>
      <c r="AW3276" s="14" t="s">
        <v>34</v>
      </c>
      <c r="AX3276" s="14" t="s">
        <v>74</v>
      </c>
      <c r="AY3276" s="255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3228</v>
      </c>
      <c r="G3277" s="230"/>
      <c r="H3277" s="234">
        <v>303.60000000000002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3" customFormat="1">
      <c r="A3278" s="13"/>
      <c r="B3278" s="229"/>
      <c r="C3278" s="230"/>
      <c r="D3278" s="231" t="s">
        <v>268</v>
      </c>
      <c r="E3278" s="232" t="s">
        <v>19</v>
      </c>
      <c r="F3278" s="233" t="s">
        <v>3229</v>
      </c>
      <c r="G3278" s="230"/>
      <c r="H3278" s="234">
        <v>274.5</v>
      </c>
      <c r="I3278" s="235"/>
      <c r="J3278" s="230"/>
      <c r="K3278" s="230"/>
      <c r="L3278" s="236"/>
      <c r="M3278" s="237"/>
      <c r="N3278" s="238"/>
      <c r="O3278" s="238"/>
      <c r="P3278" s="238"/>
      <c r="Q3278" s="238"/>
      <c r="R3278" s="238"/>
      <c r="S3278" s="238"/>
      <c r="T3278" s="239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0" t="s">
        <v>268</v>
      </c>
      <c r="AU3278" s="240" t="s">
        <v>93</v>
      </c>
      <c r="AV3278" s="13" t="s">
        <v>93</v>
      </c>
      <c r="AW3278" s="13" t="s">
        <v>34</v>
      </c>
      <c r="AX3278" s="13" t="s">
        <v>74</v>
      </c>
      <c r="AY3278" s="240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3230</v>
      </c>
      <c r="G3279" s="230"/>
      <c r="H3279" s="234">
        <v>83.099999999999994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4" customFormat="1">
      <c r="A3280" s="14"/>
      <c r="B3280" s="246"/>
      <c r="C3280" s="247"/>
      <c r="D3280" s="231" t="s">
        <v>268</v>
      </c>
      <c r="E3280" s="248" t="s">
        <v>19</v>
      </c>
      <c r="F3280" s="249" t="s">
        <v>3231</v>
      </c>
      <c r="G3280" s="247"/>
      <c r="H3280" s="248" t="s">
        <v>19</v>
      </c>
      <c r="I3280" s="250"/>
      <c r="J3280" s="247"/>
      <c r="K3280" s="247"/>
      <c r="L3280" s="251"/>
      <c r="M3280" s="252"/>
      <c r="N3280" s="253"/>
      <c r="O3280" s="253"/>
      <c r="P3280" s="253"/>
      <c r="Q3280" s="253"/>
      <c r="R3280" s="253"/>
      <c r="S3280" s="253"/>
      <c r="T3280" s="25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5" t="s">
        <v>268</v>
      </c>
      <c r="AU3280" s="255" t="s">
        <v>93</v>
      </c>
      <c r="AV3280" s="14" t="s">
        <v>82</v>
      </c>
      <c r="AW3280" s="14" t="s">
        <v>34</v>
      </c>
      <c r="AX3280" s="14" t="s">
        <v>74</v>
      </c>
      <c r="AY3280" s="255" t="s">
        <v>224</v>
      </c>
    </row>
    <row r="3281" s="13" customFormat="1">
      <c r="A3281" s="13"/>
      <c r="B3281" s="229"/>
      <c r="C3281" s="230"/>
      <c r="D3281" s="231" t="s">
        <v>268</v>
      </c>
      <c r="E3281" s="232" t="s">
        <v>19</v>
      </c>
      <c r="F3281" s="233" t="s">
        <v>3232</v>
      </c>
      <c r="G3281" s="230"/>
      <c r="H3281" s="234">
        <v>13.853</v>
      </c>
      <c r="I3281" s="235"/>
      <c r="J3281" s="230"/>
      <c r="K3281" s="230"/>
      <c r="L3281" s="236"/>
      <c r="M3281" s="237"/>
      <c r="N3281" s="238"/>
      <c r="O3281" s="238"/>
      <c r="P3281" s="238"/>
      <c r="Q3281" s="238"/>
      <c r="R3281" s="238"/>
      <c r="S3281" s="238"/>
      <c r="T3281" s="239"/>
      <c r="U3281" s="13"/>
      <c r="V3281" s="13"/>
      <c r="W3281" s="13"/>
      <c r="X3281" s="13"/>
      <c r="Y3281" s="13"/>
      <c r="Z3281" s="13"/>
      <c r="AA3281" s="13"/>
      <c r="AB3281" s="13"/>
      <c r="AC3281" s="13"/>
      <c r="AD3281" s="13"/>
      <c r="AE3281" s="13"/>
      <c r="AT3281" s="240" t="s">
        <v>268</v>
      </c>
      <c r="AU3281" s="240" t="s">
        <v>93</v>
      </c>
      <c r="AV3281" s="13" t="s">
        <v>93</v>
      </c>
      <c r="AW3281" s="13" t="s">
        <v>34</v>
      </c>
      <c r="AX3281" s="13" t="s">
        <v>74</v>
      </c>
      <c r="AY3281" s="240" t="s">
        <v>224</v>
      </c>
    </row>
    <row r="3282" s="15" customFormat="1">
      <c r="A3282" s="15"/>
      <c r="B3282" s="256"/>
      <c r="C3282" s="257"/>
      <c r="D3282" s="231" t="s">
        <v>268</v>
      </c>
      <c r="E3282" s="258" t="s">
        <v>19</v>
      </c>
      <c r="F3282" s="259" t="s">
        <v>300</v>
      </c>
      <c r="G3282" s="257"/>
      <c r="H3282" s="260">
        <v>675.053</v>
      </c>
      <c r="I3282" s="261"/>
      <c r="J3282" s="257"/>
      <c r="K3282" s="257"/>
      <c r="L3282" s="262"/>
      <c r="M3282" s="263"/>
      <c r="N3282" s="264"/>
      <c r="O3282" s="264"/>
      <c r="P3282" s="264"/>
      <c r="Q3282" s="264"/>
      <c r="R3282" s="264"/>
      <c r="S3282" s="264"/>
      <c r="T3282" s="265"/>
      <c r="U3282" s="15"/>
      <c r="V3282" s="15"/>
      <c r="W3282" s="15"/>
      <c r="X3282" s="15"/>
      <c r="Y3282" s="15"/>
      <c r="Z3282" s="15"/>
      <c r="AA3282" s="15"/>
      <c r="AB3282" s="15"/>
      <c r="AC3282" s="15"/>
      <c r="AD3282" s="15"/>
      <c r="AE3282" s="15"/>
      <c r="AT3282" s="266" t="s">
        <v>268</v>
      </c>
      <c r="AU3282" s="266" t="s">
        <v>93</v>
      </c>
      <c r="AV3282" s="15" t="s">
        <v>108</v>
      </c>
      <c r="AW3282" s="15" t="s">
        <v>34</v>
      </c>
      <c r="AX3282" s="15" t="s">
        <v>74</v>
      </c>
      <c r="AY3282" s="266" t="s">
        <v>224</v>
      </c>
    </row>
    <row r="3283" s="14" customFormat="1">
      <c r="A3283" s="14"/>
      <c r="B3283" s="246"/>
      <c r="C3283" s="247"/>
      <c r="D3283" s="231" t="s">
        <v>268</v>
      </c>
      <c r="E3283" s="248" t="s">
        <v>19</v>
      </c>
      <c r="F3283" s="249" t="s">
        <v>662</v>
      </c>
      <c r="G3283" s="247"/>
      <c r="H3283" s="248" t="s">
        <v>19</v>
      </c>
      <c r="I3283" s="250"/>
      <c r="J3283" s="247"/>
      <c r="K3283" s="247"/>
      <c r="L3283" s="251"/>
      <c r="M3283" s="252"/>
      <c r="N3283" s="253"/>
      <c r="O3283" s="253"/>
      <c r="P3283" s="253"/>
      <c r="Q3283" s="253"/>
      <c r="R3283" s="253"/>
      <c r="S3283" s="253"/>
      <c r="T3283" s="25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5" t="s">
        <v>268</v>
      </c>
      <c r="AU3283" s="255" t="s">
        <v>93</v>
      </c>
      <c r="AV3283" s="14" t="s">
        <v>82</v>
      </c>
      <c r="AW3283" s="14" t="s">
        <v>34</v>
      </c>
      <c r="AX3283" s="14" t="s">
        <v>74</v>
      </c>
      <c r="AY3283" s="255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3233</v>
      </c>
      <c r="G3284" s="230"/>
      <c r="H3284" s="234">
        <v>174.5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74</v>
      </c>
      <c r="AY3284" s="240" t="s">
        <v>224</v>
      </c>
    </row>
    <row r="3285" s="13" customFormat="1">
      <c r="A3285" s="13"/>
      <c r="B3285" s="229"/>
      <c r="C3285" s="230"/>
      <c r="D3285" s="231" t="s">
        <v>268</v>
      </c>
      <c r="E3285" s="232" t="s">
        <v>19</v>
      </c>
      <c r="F3285" s="233" t="s">
        <v>3234</v>
      </c>
      <c r="G3285" s="230"/>
      <c r="H3285" s="234">
        <v>137</v>
      </c>
      <c r="I3285" s="235"/>
      <c r="J3285" s="230"/>
      <c r="K3285" s="230"/>
      <c r="L3285" s="236"/>
      <c r="M3285" s="237"/>
      <c r="N3285" s="238"/>
      <c r="O3285" s="238"/>
      <c r="P3285" s="238"/>
      <c r="Q3285" s="238"/>
      <c r="R3285" s="238"/>
      <c r="S3285" s="238"/>
      <c r="T3285" s="23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0" t="s">
        <v>268</v>
      </c>
      <c r="AU3285" s="240" t="s">
        <v>93</v>
      </c>
      <c r="AV3285" s="13" t="s">
        <v>93</v>
      </c>
      <c r="AW3285" s="13" t="s">
        <v>34</v>
      </c>
      <c r="AX3285" s="13" t="s">
        <v>74</v>
      </c>
      <c r="AY3285" s="240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3234</v>
      </c>
      <c r="G3286" s="230"/>
      <c r="H3286" s="234">
        <v>137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74</v>
      </c>
      <c r="AY3286" s="240" t="s">
        <v>224</v>
      </c>
    </row>
    <row r="3287" s="13" customFormat="1">
      <c r="A3287" s="13"/>
      <c r="B3287" s="229"/>
      <c r="C3287" s="230"/>
      <c r="D3287" s="231" t="s">
        <v>268</v>
      </c>
      <c r="E3287" s="232" t="s">
        <v>19</v>
      </c>
      <c r="F3287" s="233" t="s">
        <v>3235</v>
      </c>
      <c r="G3287" s="230"/>
      <c r="H3287" s="234">
        <v>160.40000000000001</v>
      </c>
      <c r="I3287" s="235"/>
      <c r="J3287" s="230"/>
      <c r="K3287" s="230"/>
      <c r="L3287" s="236"/>
      <c r="M3287" s="237"/>
      <c r="N3287" s="238"/>
      <c r="O3287" s="238"/>
      <c r="P3287" s="238"/>
      <c r="Q3287" s="238"/>
      <c r="R3287" s="238"/>
      <c r="S3287" s="238"/>
      <c r="T3287" s="239"/>
      <c r="U3287" s="13"/>
      <c r="V3287" s="13"/>
      <c r="W3287" s="13"/>
      <c r="X3287" s="13"/>
      <c r="Y3287" s="13"/>
      <c r="Z3287" s="13"/>
      <c r="AA3287" s="13"/>
      <c r="AB3287" s="13"/>
      <c r="AC3287" s="13"/>
      <c r="AD3287" s="13"/>
      <c r="AE3287" s="13"/>
      <c r="AT3287" s="240" t="s">
        <v>268</v>
      </c>
      <c r="AU3287" s="240" t="s">
        <v>93</v>
      </c>
      <c r="AV3287" s="13" t="s">
        <v>93</v>
      </c>
      <c r="AW3287" s="13" t="s">
        <v>34</v>
      </c>
      <c r="AX3287" s="13" t="s">
        <v>74</v>
      </c>
      <c r="AY3287" s="240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3236</v>
      </c>
      <c r="G3288" s="230"/>
      <c r="H3288" s="234">
        <v>174.5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4" customFormat="1">
      <c r="A3289" s="14"/>
      <c r="B3289" s="246"/>
      <c r="C3289" s="247"/>
      <c r="D3289" s="231" t="s">
        <v>268</v>
      </c>
      <c r="E3289" s="248" t="s">
        <v>19</v>
      </c>
      <c r="F3289" s="249" t="s">
        <v>3231</v>
      </c>
      <c r="G3289" s="247"/>
      <c r="H3289" s="248" t="s">
        <v>19</v>
      </c>
      <c r="I3289" s="250"/>
      <c r="J3289" s="247"/>
      <c r="K3289" s="247"/>
      <c r="L3289" s="251"/>
      <c r="M3289" s="252"/>
      <c r="N3289" s="253"/>
      <c r="O3289" s="253"/>
      <c r="P3289" s="253"/>
      <c r="Q3289" s="253"/>
      <c r="R3289" s="253"/>
      <c r="S3289" s="253"/>
      <c r="T3289" s="25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5" t="s">
        <v>268</v>
      </c>
      <c r="AU3289" s="255" t="s">
        <v>93</v>
      </c>
      <c r="AV3289" s="14" t="s">
        <v>82</v>
      </c>
      <c r="AW3289" s="14" t="s">
        <v>34</v>
      </c>
      <c r="AX3289" s="14" t="s">
        <v>74</v>
      </c>
      <c r="AY3289" s="255" t="s">
        <v>224</v>
      </c>
    </row>
    <row r="3290" s="13" customFormat="1">
      <c r="A3290" s="13"/>
      <c r="B3290" s="229"/>
      <c r="C3290" s="230"/>
      <c r="D3290" s="231" t="s">
        <v>268</v>
      </c>
      <c r="E3290" s="232" t="s">
        <v>19</v>
      </c>
      <c r="F3290" s="233" t="s">
        <v>3237</v>
      </c>
      <c r="G3290" s="230"/>
      <c r="H3290" s="234">
        <v>13.135</v>
      </c>
      <c r="I3290" s="235"/>
      <c r="J3290" s="230"/>
      <c r="K3290" s="230"/>
      <c r="L3290" s="236"/>
      <c r="M3290" s="237"/>
      <c r="N3290" s="238"/>
      <c r="O3290" s="238"/>
      <c r="P3290" s="238"/>
      <c r="Q3290" s="238"/>
      <c r="R3290" s="238"/>
      <c r="S3290" s="238"/>
      <c r="T3290" s="23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40" t="s">
        <v>268</v>
      </c>
      <c r="AU3290" s="240" t="s">
        <v>93</v>
      </c>
      <c r="AV3290" s="13" t="s">
        <v>93</v>
      </c>
      <c r="AW3290" s="13" t="s">
        <v>34</v>
      </c>
      <c r="AX3290" s="13" t="s">
        <v>74</v>
      </c>
      <c r="AY3290" s="240" t="s">
        <v>224</v>
      </c>
    </row>
    <row r="3291" s="15" customFormat="1">
      <c r="A3291" s="15"/>
      <c r="B3291" s="256"/>
      <c r="C3291" s="257"/>
      <c r="D3291" s="231" t="s">
        <v>268</v>
      </c>
      <c r="E3291" s="258" t="s">
        <v>19</v>
      </c>
      <c r="F3291" s="259" t="s">
        <v>300</v>
      </c>
      <c r="G3291" s="257"/>
      <c r="H3291" s="260">
        <v>796.53499999999997</v>
      </c>
      <c r="I3291" s="261"/>
      <c r="J3291" s="257"/>
      <c r="K3291" s="257"/>
      <c r="L3291" s="262"/>
      <c r="M3291" s="263"/>
      <c r="N3291" s="264"/>
      <c r="O3291" s="264"/>
      <c r="P3291" s="264"/>
      <c r="Q3291" s="264"/>
      <c r="R3291" s="264"/>
      <c r="S3291" s="264"/>
      <c r="T3291" s="265"/>
      <c r="U3291" s="15"/>
      <c r="V3291" s="15"/>
      <c r="W3291" s="15"/>
      <c r="X3291" s="15"/>
      <c r="Y3291" s="15"/>
      <c r="Z3291" s="15"/>
      <c r="AA3291" s="15"/>
      <c r="AB3291" s="15"/>
      <c r="AC3291" s="15"/>
      <c r="AD3291" s="15"/>
      <c r="AE3291" s="15"/>
      <c r="AT3291" s="266" t="s">
        <v>268</v>
      </c>
      <c r="AU3291" s="266" t="s">
        <v>93</v>
      </c>
      <c r="AV3291" s="15" t="s">
        <v>108</v>
      </c>
      <c r="AW3291" s="15" t="s">
        <v>34</v>
      </c>
      <c r="AX3291" s="15" t="s">
        <v>74</v>
      </c>
      <c r="AY3291" s="266" t="s">
        <v>224</v>
      </c>
    </row>
    <row r="3292" s="14" customFormat="1">
      <c r="A3292" s="14"/>
      <c r="B3292" s="246"/>
      <c r="C3292" s="247"/>
      <c r="D3292" s="231" t="s">
        <v>268</v>
      </c>
      <c r="E3292" s="248" t="s">
        <v>19</v>
      </c>
      <c r="F3292" s="249" t="s">
        <v>664</v>
      </c>
      <c r="G3292" s="247"/>
      <c r="H3292" s="248" t="s">
        <v>19</v>
      </c>
      <c r="I3292" s="250"/>
      <c r="J3292" s="247"/>
      <c r="K3292" s="247"/>
      <c r="L3292" s="251"/>
      <c r="M3292" s="252"/>
      <c r="N3292" s="253"/>
      <c r="O3292" s="253"/>
      <c r="P3292" s="253"/>
      <c r="Q3292" s="253"/>
      <c r="R3292" s="253"/>
      <c r="S3292" s="253"/>
      <c r="T3292" s="25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5" t="s">
        <v>268</v>
      </c>
      <c r="AU3292" s="255" t="s">
        <v>93</v>
      </c>
      <c r="AV3292" s="14" t="s">
        <v>82</v>
      </c>
      <c r="AW3292" s="14" t="s">
        <v>34</v>
      </c>
      <c r="AX3292" s="14" t="s">
        <v>74</v>
      </c>
      <c r="AY3292" s="255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3238</v>
      </c>
      <c r="G3293" s="230"/>
      <c r="H3293" s="234">
        <v>130.09999999999999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74</v>
      </c>
      <c r="AY3293" s="240" t="s">
        <v>224</v>
      </c>
    </row>
    <row r="3294" s="13" customFormat="1">
      <c r="A3294" s="13"/>
      <c r="B3294" s="229"/>
      <c r="C3294" s="230"/>
      <c r="D3294" s="231" t="s">
        <v>268</v>
      </c>
      <c r="E3294" s="232" t="s">
        <v>19</v>
      </c>
      <c r="F3294" s="233" t="s">
        <v>3239</v>
      </c>
      <c r="G3294" s="230"/>
      <c r="H3294" s="234">
        <v>304.39999999999998</v>
      </c>
      <c r="I3294" s="235"/>
      <c r="J3294" s="230"/>
      <c r="K3294" s="230"/>
      <c r="L3294" s="236"/>
      <c r="M3294" s="237"/>
      <c r="N3294" s="238"/>
      <c r="O3294" s="238"/>
      <c r="P3294" s="238"/>
      <c r="Q3294" s="238"/>
      <c r="R3294" s="238"/>
      <c r="S3294" s="238"/>
      <c r="T3294" s="239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40" t="s">
        <v>268</v>
      </c>
      <c r="AU3294" s="240" t="s">
        <v>93</v>
      </c>
      <c r="AV3294" s="13" t="s">
        <v>93</v>
      </c>
      <c r="AW3294" s="13" t="s">
        <v>34</v>
      </c>
      <c r="AX3294" s="13" t="s">
        <v>74</v>
      </c>
      <c r="AY3294" s="240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3240</v>
      </c>
      <c r="G3295" s="230"/>
      <c r="H3295" s="234">
        <v>307.69999999999999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4" customFormat="1">
      <c r="A3296" s="14"/>
      <c r="B3296" s="246"/>
      <c r="C3296" s="247"/>
      <c r="D3296" s="231" t="s">
        <v>268</v>
      </c>
      <c r="E3296" s="248" t="s">
        <v>19</v>
      </c>
      <c r="F3296" s="249" t="s">
        <v>3231</v>
      </c>
      <c r="G3296" s="247"/>
      <c r="H3296" s="248" t="s">
        <v>19</v>
      </c>
      <c r="I3296" s="250"/>
      <c r="J3296" s="247"/>
      <c r="K3296" s="247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268</v>
      </c>
      <c r="AU3296" s="255" t="s">
        <v>93</v>
      </c>
      <c r="AV3296" s="14" t="s">
        <v>82</v>
      </c>
      <c r="AW3296" s="14" t="s">
        <v>34</v>
      </c>
      <c r="AX3296" s="14" t="s">
        <v>74</v>
      </c>
      <c r="AY3296" s="255" t="s">
        <v>224</v>
      </c>
    </row>
    <row r="3297" s="13" customFormat="1">
      <c r="A3297" s="13"/>
      <c r="B3297" s="229"/>
      <c r="C3297" s="230"/>
      <c r="D3297" s="231" t="s">
        <v>268</v>
      </c>
      <c r="E3297" s="232" t="s">
        <v>19</v>
      </c>
      <c r="F3297" s="233" t="s">
        <v>3241</v>
      </c>
      <c r="G3297" s="230"/>
      <c r="H3297" s="234">
        <v>10.4</v>
      </c>
      <c r="I3297" s="235"/>
      <c r="J3297" s="230"/>
      <c r="K3297" s="230"/>
      <c r="L3297" s="236"/>
      <c r="M3297" s="237"/>
      <c r="N3297" s="238"/>
      <c r="O3297" s="238"/>
      <c r="P3297" s="238"/>
      <c r="Q3297" s="238"/>
      <c r="R3297" s="238"/>
      <c r="S3297" s="238"/>
      <c r="T3297" s="239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40" t="s">
        <v>268</v>
      </c>
      <c r="AU3297" s="240" t="s">
        <v>93</v>
      </c>
      <c r="AV3297" s="13" t="s">
        <v>93</v>
      </c>
      <c r="AW3297" s="13" t="s">
        <v>34</v>
      </c>
      <c r="AX3297" s="13" t="s">
        <v>74</v>
      </c>
      <c r="AY3297" s="240" t="s">
        <v>224</v>
      </c>
    </row>
    <row r="3298" s="15" customFormat="1">
      <c r="A3298" s="15"/>
      <c r="B3298" s="256"/>
      <c r="C3298" s="257"/>
      <c r="D3298" s="231" t="s">
        <v>268</v>
      </c>
      <c r="E3298" s="258" t="s">
        <v>19</v>
      </c>
      <c r="F3298" s="259" t="s">
        <v>300</v>
      </c>
      <c r="G3298" s="257"/>
      <c r="H3298" s="260">
        <v>752.60000000000002</v>
      </c>
      <c r="I3298" s="261"/>
      <c r="J3298" s="257"/>
      <c r="K3298" s="257"/>
      <c r="L3298" s="262"/>
      <c r="M3298" s="263"/>
      <c r="N3298" s="264"/>
      <c r="O3298" s="264"/>
      <c r="P3298" s="264"/>
      <c r="Q3298" s="264"/>
      <c r="R3298" s="264"/>
      <c r="S3298" s="264"/>
      <c r="T3298" s="265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6" t="s">
        <v>268</v>
      </c>
      <c r="AU3298" s="266" t="s">
        <v>93</v>
      </c>
      <c r="AV3298" s="15" t="s">
        <v>108</v>
      </c>
      <c r="AW3298" s="15" t="s">
        <v>34</v>
      </c>
      <c r="AX3298" s="15" t="s">
        <v>74</v>
      </c>
      <c r="AY3298" s="266" t="s">
        <v>224</v>
      </c>
    </row>
    <row r="3299" s="14" customFormat="1">
      <c r="A3299" s="14"/>
      <c r="B3299" s="246"/>
      <c r="C3299" s="247"/>
      <c r="D3299" s="231" t="s">
        <v>268</v>
      </c>
      <c r="E3299" s="248" t="s">
        <v>19</v>
      </c>
      <c r="F3299" s="249" t="s">
        <v>665</v>
      </c>
      <c r="G3299" s="247"/>
      <c r="H3299" s="248" t="s">
        <v>19</v>
      </c>
      <c r="I3299" s="250"/>
      <c r="J3299" s="247"/>
      <c r="K3299" s="247"/>
      <c r="L3299" s="251"/>
      <c r="M3299" s="252"/>
      <c r="N3299" s="253"/>
      <c r="O3299" s="253"/>
      <c r="P3299" s="253"/>
      <c r="Q3299" s="253"/>
      <c r="R3299" s="253"/>
      <c r="S3299" s="253"/>
      <c r="T3299" s="25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5" t="s">
        <v>268</v>
      </c>
      <c r="AU3299" s="255" t="s">
        <v>93</v>
      </c>
      <c r="AV3299" s="14" t="s">
        <v>82</v>
      </c>
      <c r="AW3299" s="14" t="s">
        <v>34</v>
      </c>
      <c r="AX3299" s="14" t="s">
        <v>74</v>
      </c>
      <c r="AY3299" s="255" t="s">
        <v>224</v>
      </c>
    </row>
    <row r="3300" s="13" customFormat="1">
      <c r="A3300" s="13"/>
      <c r="B3300" s="229"/>
      <c r="C3300" s="230"/>
      <c r="D3300" s="231" t="s">
        <v>268</v>
      </c>
      <c r="E3300" s="232" t="s">
        <v>19</v>
      </c>
      <c r="F3300" s="233" t="s">
        <v>3238</v>
      </c>
      <c r="G3300" s="230"/>
      <c r="H3300" s="234">
        <v>130.09999999999999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0" t="s">
        <v>268</v>
      </c>
      <c r="AU3300" s="240" t="s">
        <v>93</v>
      </c>
      <c r="AV3300" s="13" t="s">
        <v>93</v>
      </c>
      <c r="AW3300" s="13" t="s">
        <v>34</v>
      </c>
      <c r="AX3300" s="13" t="s">
        <v>74</v>
      </c>
      <c r="AY3300" s="240" t="s">
        <v>224</v>
      </c>
    </row>
    <row r="3301" s="13" customFormat="1">
      <c r="A3301" s="13"/>
      <c r="B3301" s="229"/>
      <c r="C3301" s="230"/>
      <c r="D3301" s="231" t="s">
        <v>268</v>
      </c>
      <c r="E3301" s="232" t="s">
        <v>19</v>
      </c>
      <c r="F3301" s="233" t="s">
        <v>3239</v>
      </c>
      <c r="G3301" s="230"/>
      <c r="H3301" s="234">
        <v>304.39999999999998</v>
      </c>
      <c r="I3301" s="235"/>
      <c r="J3301" s="230"/>
      <c r="K3301" s="230"/>
      <c r="L3301" s="236"/>
      <c r="M3301" s="237"/>
      <c r="N3301" s="238"/>
      <c r="O3301" s="238"/>
      <c r="P3301" s="238"/>
      <c r="Q3301" s="238"/>
      <c r="R3301" s="238"/>
      <c r="S3301" s="238"/>
      <c r="T3301" s="239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40" t="s">
        <v>268</v>
      </c>
      <c r="AU3301" s="240" t="s">
        <v>93</v>
      </c>
      <c r="AV3301" s="13" t="s">
        <v>93</v>
      </c>
      <c r="AW3301" s="13" t="s">
        <v>34</v>
      </c>
      <c r="AX3301" s="13" t="s">
        <v>74</v>
      </c>
      <c r="AY3301" s="240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3242</v>
      </c>
      <c r="G3302" s="230"/>
      <c r="H3302" s="234">
        <v>171.30000000000001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4" customFormat="1">
      <c r="A3303" s="14"/>
      <c r="B3303" s="246"/>
      <c r="C3303" s="247"/>
      <c r="D3303" s="231" t="s">
        <v>268</v>
      </c>
      <c r="E3303" s="248" t="s">
        <v>19</v>
      </c>
      <c r="F3303" s="249" t="s">
        <v>3231</v>
      </c>
      <c r="G3303" s="247"/>
      <c r="H3303" s="248" t="s">
        <v>19</v>
      </c>
      <c r="I3303" s="250"/>
      <c r="J3303" s="247"/>
      <c r="K3303" s="247"/>
      <c r="L3303" s="251"/>
      <c r="M3303" s="252"/>
      <c r="N3303" s="253"/>
      <c r="O3303" s="253"/>
      <c r="P3303" s="253"/>
      <c r="Q3303" s="253"/>
      <c r="R3303" s="253"/>
      <c r="S3303" s="253"/>
      <c r="T3303" s="25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T3303" s="255" t="s">
        <v>268</v>
      </c>
      <c r="AU3303" s="255" t="s">
        <v>93</v>
      </c>
      <c r="AV3303" s="14" t="s">
        <v>82</v>
      </c>
      <c r="AW3303" s="14" t="s">
        <v>34</v>
      </c>
      <c r="AX3303" s="14" t="s">
        <v>74</v>
      </c>
      <c r="AY3303" s="255" t="s">
        <v>224</v>
      </c>
    </row>
    <row r="3304" s="13" customFormat="1">
      <c r="A3304" s="13"/>
      <c r="B3304" s="229"/>
      <c r="C3304" s="230"/>
      <c r="D3304" s="231" t="s">
        <v>268</v>
      </c>
      <c r="E3304" s="232" t="s">
        <v>19</v>
      </c>
      <c r="F3304" s="233" t="s">
        <v>3243</v>
      </c>
      <c r="G3304" s="230"/>
      <c r="H3304" s="234">
        <v>9.2989999999999995</v>
      </c>
      <c r="I3304" s="235"/>
      <c r="J3304" s="230"/>
      <c r="K3304" s="230"/>
      <c r="L3304" s="236"/>
      <c r="M3304" s="237"/>
      <c r="N3304" s="238"/>
      <c r="O3304" s="238"/>
      <c r="P3304" s="238"/>
      <c r="Q3304" s="238"/>
      <c r="R3304" s="238"/>
      <c r="S3304" s="238"/>
      <c r="T3304" s="239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0" t="s">
        <v>268</v>
      </c>
      <c r="AU3304" s="240" t="s">
        <v>93</v>
      </c>
      <c r="AV3304" s="13" t="s">
        <v>93</v>
      </c>
      <c r="AW3304" s="13" t="s">
        <v>34</v>
      </c>
      <c r="AX3304" s="13" t="s">
        <v>74</v>
      </c>
      <c r="AY3304" s="240" t="s">
        <v>224</v>
      </c>
    </row>
    <row r="3305" s="15" customFormat="1">
      <c r="A3305" s="15"/>
      <c r="B3305" s="256"/>
      <c r="C3305" s="257"/>
      <c r="D3305" s="231" t="s">
        <v>268</v>
      </c>
      <c r="E3305" s="258" t="s">
        <v>19</v>
      </c>
      <c r="F3305" s="259" t="s">
        <v>300</v>
      </c>
      <c r="G3305" s="257"/>
      <c r="H3305" s="260">
        <v>615.09900000000005</v>
      </c>
      <c r="I3305" s="261"/>
      <c r="J3305" s="257"/>
      <c r="K3305" s="257"/>
      <c r="L3305" s="262"/>
      <c r="M3305" s="263"/>
      <c r="N3305" s="264"/>
      <c r="O3305" s="264"/>
      <c r="P3305" s="264"/>
      <c r="Q3305" s="264"/>
      <c r="R3305" s="264"/>
      <c r="S3305" s="264"/>
      <c r="T3305" s="265"/>
      <c r="U3305" s="15"/>
      <c r="V3305" s="15"/>
      <c r="W3305" s="15"/>
      <c r="X3305" s="15"/>
      <c r="Y3305" s="15"/>
      <c r="Z3305" s="15"/>
      <c r="AA3305" s="15"/>
      <c r="AB3305" s="15"/>
      <c r="AC3305" s="15"/>
      <c r="AD3305" s="15"/>
      <c r="AE3305" s="15"/>
      <c r="AT3305" s="266" t="s">
        <v>268</v>
      </c>
      <c r="AU3305" s="266" t="s">
        <v>93</v>
      </c>
      <c r="AV3305" s="15" t="s">
        <v>108</v>
      </c>
      <c r="AW3305" s="15" t="s">
        <v>34</v>
      </c>
      <c r="AX3305" s="15" t="s">
        <v>74</v>
      </c>
      <c r="AY3305" s="266" t="s">
        <v>224</v>
      </c>
    </row>
    <row r="3306" s="14" customFormat="1">
      <c r="A3306" s="14"/>
      <c r="B3306" s="246"/>
      <c r="C3306" s="247"/>
      <c r="D3306" s="231" t="s">
        <v>268</v>
      </c>
      <c r="E3306" s="248" t="s">
        <v>19</v>
      </c>
      <c r="F3306" s="249" t="s">
        <v>667</v>
      </c>
      <c r="G3306" s="247"/>
      <c r="H3306" s="248" t="s">
        <v>19</v>
      </c>
      <c r="I3306" s="250"/>
      <c r="J3306" s="247"/>
      <c r="K3306" s="247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268</v>
      </c>
      <c r="AU3306" s="255" t="s">
        <v>93</v>
      </c>
      <c r="AV3306" s="14" t="s">
        <v>82</v>
      </c>
      <c r="AW3306" s="14" t="s">
        <v>34</v>
      </c>
      <c r="AX3306" s="14" t="s">
        <v>74</v>
      </c>
      <c r="AY3306" s="255" t="s">
        <v>224</v>
      </c>
    </row>
    <row r="3307" s="13" customFormat="1">
      <c r="A3307" s="13"/>
      <c r="B3307" s="229"/>
      <c r="C3307" s="230"/>
      <c r="D3307" s="231" t="s">
        <v>268</v>
      </c>
      <c r="E3307" s="232" t="s">
        <v>19</v>
      </c>
      <c r="F3307" s="233" t="s">
        <v>3244</v>
      </c>
      <c r="G3307" s="230"/>
      <c r="H3307" s="234">
        <v>222.69999999999999</v>
      </c>
      <c r="I3307" s="235"/>
      <c r="J3307" s="230"/>
      <c r="K3307" s="230"/>
      <c r="L3307" s="236"/>
      <c r="M3307" s="237"/>
      <c r="N3307" s="238"/>
      <c r="O3307" s="238"/>
      <c r="P3307" s="238"/>
      <c r="Q3307" s="238"/>
      <c r="R3307" s="238"/>
      <c r="S3307" s="238"/>
      <c r="T3307" s="23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0" t="s">
        <v>268</v>
      </c>
      <c r="AU3307" s="240" t="s">
        <v>93</v>
      </c>
      <c r="AV3307" s="13" t="s">
        <v>93</v>
      </c>
      <c r="AW3307" s="13" t="s">
        <v>34</v>
      </c>
      <c r="AX3307" s="13" t="s">
        <v>74</v>
      </c>
      <c r="AY3307" s="240" t="s">
        <v>224</v>
      </c>
    </row>
    <row r="3308" s="14" customFormat="1">
      <c r="A3308" s="14"/>
      <c r="B3308" s="246"/>
      <c r="C3308" s="247"/>
      <c r="D3308" s="231" t="s">
        <v>268</v>
      </c>
      <c r="E3308" s="248" t="s">
        <v>19</v>
      </c>
      <c r="F3308" s="249" t="s">
        <v>3231</v>
      </c>
      <c r="G3308" s="247"/>
      <c r="H3308" s="248" t="s">
        <v>19</v>
      </c>
      <c r="I3308" s="250"/>
      <c r="J3308" s="247"/>
      <c r="K3308" s="247"/>
      <c r="L3308" s="251"/>
      <c r="M3308" s="252"/>
      <c r="N3308" s="253"/>
      <c r="O3308" s="253"/>
      <c r="P3308" s="253"/>
      <c r="Q3308" s="253"/>
      <c r="R3308" s="253"/>
      <c r="S3308" s="253"/>
      <c r="T3308" s="25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T3308" s="255" t="s">
        <v>268</v>
      </c>
      <c r="AU3308" s="255" t="s">
        <v>93</v>
      </c>
      <c r="AV3308" s="14" t="s">
        <v>82</v>
      </c>
      <c r="AW3308" s="14" t="s">
        <v>34</v>
      </c>
      <c r="AX3308" s="14" t="s">
        <v>74</v>
      </c>
      <c r="AY3308" s="255" t="s">
        <v>224</v>
      </c>
    </row>
    <row r="3309" s="13" customFormat="1">
      <c r="A3309" s="13"/>
      <c r="B3309" s="229"/>
      <c r="C3309" s="230"/>
      <c r="D3309" s="231" t="s">
        <v>268</v>
      </c>
      <c r="E3309" s="232" t="s">
        <v>19</v>
      </c>
      <c r="F3309" s="233" t="s">
        <v>3245</v>
      </c>
      <c r="G3309" s="230"/>
      <c r="H3309" s="234">
        <v>3.1619999999999999</v>
      </c>
      <c r="I3309" s="235"/>
      <c r="J3309" s="230"/>
      <c r="K3309" s="230"/>
      <c r="L3309" s="236"/>
      <c r="M3309" s="237"/>
      <c r="N3309" s="238"/>
      <c r="O3309" s="238"/>
      <c r="P3309" s="238"/>
      <c r="Q3309" s="238"/>
      <c r="R3309" s="238"/>
      <c r="S3309" s="238"/>
      <c r="T3309" s="239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0" t="s">
        <v>268</v>
      </c>
      <c r="AU3309" s="240" t="s">
        <v>93</v>
      </c>
      <c r="AV3309" s="13" t="s">
        <v>93</v>
      </c>
      <c r="AW3309" s="13" t="s">
        <v>34</v>
      </c>
      <c r="AX3309" s="13" t="s">
        <v>74</v>
      </c>
      <c r="AY3309" s="240" t="s">
        <v>224</v>
      </c>
    </row>
    <row r="3310" s="15" customFormat="1">
      <c r="A3310" s="15"/>
      <c r="B3310" s="256"/>
      <c r="C3310" s="257"/>
      <c r="D3310" s="231" t="s">
        <v>268</v>
      </c>
      <c r="E3310" s="258" t="s">
        <v>19</v>
      </c>
      <c r="F3310" s="259" t="s">
        <v>300</v>
      </c>
      <c r="G3310" s="257"/>
      <c r="H3310" s="260">
        <v>225.862</v>
      </c>
      <c r="I3310" s="261"/>
      <c r="J3310" s="257"/>
      <c r="K3310" s="257"/>
      <c r="L3310" s="262"/>
      <c r="M3310" s="263"/>
      <c r="N3310" s="264"/>
      <c r="O3310" s="264"/>
      <c r="P3310" s="264"/>
      <c r="Q3310" s="264"/>
      <c r="R3310" s="264"/>
      <c r="S3310" s="264"/>
      <c r="T3310" s="265"/>
      <c r="U3310" s="15"/>
      <c r="V3310" s="15"/>
      <c r="W3310" s="15"/>
      <c r="X3310" s="15"/>
      <c r="Y3310" s="15"/>
      <c r="Z3310" s="15"/>
      <c r="AA3310" s="15"/>
      <c r="AB3310" s="15"/>
      <c r="AC3310" s="15"/>
      <c r="AD3310" s="15"/>
      <c r="AE3310" s="15"/>
      <c r="AT3310" s="266" t="s">
        <v>268</v>
      </c>
      <c r="AU3310" s="266" t="s">
        <v>93</v>
      </c>
      <c r="AV3310" s="15" t="s">
        <v>108</v>
      </c>
      <c r="AW3310" s="15" t="s">
        <v>34</v>
      </c>
      <c r="AX3310" s="15" t="s">
        <v>74</v>
      </c>
      <c r="AY3310" s="266" t="s">
        <v>224</v>
      </c>
    </row>
    <row r="3311" s="16" customFormat="1">
      <c r="A3311" s="16"/>
      <c r="B3311" s="272"/>
      <c r="C3311" s="273"/>
      <c r="D3311" s="231" t="s">
        <v>268</v>
      </c>
      <c r="E3311" s="274" t="s">
        <v>19</v>
      </c>
      <c r="F3311" s="275" t="s">
        <v>351</v>
      </c>
      <c r="G3311" s="273"/>
      <c r="H3311" s="276">
        <v>3065.1489999999999</v>
      </c>
      <c r="I3311" s="277"/>
      <c r="J3311" s="273"/>
      <c r="K3311" s="273"/>
      <c r="L3311" s="278"/>
      <c r="M3311" s="279"/>
      <c r="N3311" s="280"/>
      <c r="O3311" s="280"/>
      <c r="P3311" s="280"/>
      <c r="Q3311" s="280"/>
      <c r="R3311" s="280"/>
      <c r="S3311" s="280"/>
      <c r="T3311" s="281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T3311" s="282" t="s">
        <v>268</v>
      </c>
      <c r="AU3311" s="282" t="s">
        <v>93</v>
      </c>
      <c r="AV3311" s="16" t="s">
        <v>231</v>
      </c>
      <c r="AW3311" s="16" t="s">
        <v>34</v>
      </c>
      <c r="AX3311" s="16" t="s">
        <v>82</v>
      </c>
      <c r="AY3311" s="282" t="s">
        <v>224</v>
      </c>
    </row>
    <row r="3312" s="2" customFormat="1" ht="49.05" customHeight="1">
      <c r="A3312" s="41"/>
      <c r="B3312" s="42"/>
      <c r="C3312" s="216" t="s">
        <v>3246</v>
      </c>
      <c r="D3312" s="216" t="s">
        <v>227</v>
      </c>
      <c r="E3312" s="217" t="s">
        <v>3247</v>
      </c>
      <c r="F3312" s="218" t="s">
        <v>3248</v>
      </c>
      <c r="G3312" s="219" t="s">
        <v>266</v>
      </c>
      <c r="H3312" s="220">
        <v>552.39400000000001</v>
      </c>
      <c r="I3312" s="221"/>
      <c r="J3312" s="222">
        <f>ROUND(I3312*H3312,2)</f>
        <v>0</v>
      </c>
      <c r="K3312" s="218" t="s">
        <v>312</v>
      </c>
      <c r="L3312" s="47"/>
      <c r="M3312" s="223" t="s">
        <v>19</v>
      </c>
      <c r="N3312" s="224" t="s">
        <v>46</v>
      </c>
      <c r="O3312" s="87"/>
      <c r="P3312" s="225">
        <f>O3312*H3312</f>
        <v>0</v>
      </c>
      <c r="Q3312" s="225">
        <v>0.01694</v>
      </c>
      <c r="R3312" s="225">
        <f>Q3312*H3312</f>
        <v>9.35755436</v>
      </c>
      <c r="S3312" s="225">
        <v>0</v>
      </c>
      <c r="T3312" s="226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7" t="s">
        <v>544</v>
      </c>
      <c r="AT3312" s="227" t="s">
        <v>227</v>
      </c>
      <c r="AU3312" s="227" t="s">
        <v>93</v>
      </c>
      <c r="AY3312" s="20" t="s">
        <v>224</v>
      </c>
      <c r="BE3312" s="228">
        <f>IF(N3312="základní",J3312,0)</f>
        <v>0</v>
      </c>
      <c r="BF3312" s="228">
        <f>IF(N3312="snížená",J3312,0)</f>
        <v>0</v>
      </c>
      <c r="BG3312" s="228">
        <f>IF(N3312="zákl. přenesená",J3312,0)</f>
        <v>0</v>
      </c>
      <c r="BH3312" s="228">
        <f>IF(N3312="sníž. přenesená",J3312,0)</f>
        <v>0</v>
      </c>
      <c r="BI3312" s="228">
        <f>IF(N3312="nulová",J3312,0)</f>
        <v>0</v>
      </c>
      <c r="BJ3312" s="20" t="s">
        <v>93</v>
      </c>
      <c r="BK3312" s="228">
        <f>ROUND(I3312*H3312,2)</f>
        <v>0</v>
      </c>
      <c r="BL3312" s="20" t="s">
        <v>544</v>
      </c>
      <c r="BM3312" s="227" t="s">
        <v>3249</v>
      </c>
    </row>
    <row r="3313" s="2" customFormat="1">
      <c r="A3313" s="41"/>
      <c r="B3313" s="42"/>
      <c r="C3313" s="43"/>
      <c r="D3313" s="267" t="s">
        <v>314</v>
      </c>
      <c r="E3313" s="43"/>
      <c r="F3313" s="268" t="s">
        <v>3250</v>
      </c>
      <c r="G3313" s="43"/>
      <c r="H3313" s="43"/>
      <c r="I3313" s="269"/>
      <c r="J3313" s="43"/>
      <c r="K3313" s="43"/>
      <c r="L3313" s="47"/>
      <c r="M3313" s="270"/>
      <c r="N3313" s="271"/>
      <c r="O3313" s="87"/>
      <c r="P3313" s="87"/>
      <c r="Q3313" s="87"/>
      <c r="R3313" s="87"/>
      <c r="S3313" s="87"/>
      <c r="T3313" s="88"/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T3313" s="20" t="s">
        <v>314</v>
      </c>
      <c r="AU3313" s="20" t="s">
        <v>93</v>
      </c>
    </row>
    <row r="3314" s="14" customFormat="1">
      <c r="A3314" s="14"/>
      <c r="B3314" s="246"/>
      <c r="C3314" s="247"/>
      <c r="D3314" s="231" t="s">
        <v>268</v>
      </c>
      <c r="E3314" s="248" t="s">
        <v>19</v>
      </c>
      <c r="F3314" s="249" t="s">
        <v>662</v>
      </c>
      <c r="G3314" s="247"/>
      <c r="H3314" s="248" t="s">
        <v>19</v>
      </c>
      <c r="I3314" s="250"/>
      <c r="J3314" s="247"/>
      <c r="K3314" s="247"/>
      <c r="L3314" s="251"/>
      <c r="M3314" s="252"/>
      <c r="N3314" s="253"/>
      <c r="O3314" s="253"/>
      <c r="P3314" s="253"/>
      <c r="Q3314" s="253"/>
      <c r="R3314" s="253"/>
      <c r="S3314" s="253"/>
      <c r="T3314" s="25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5" t="s">
        <v>268</v>
      </c>
      <c r="AU3314" s="255" t="s">
        <v>93</v>
      </c>
      <c r="AV3314" s="14" t="s">
        <v>82</v>
      </c>
      <c r="AW3314" s="14" t="s">
        <v>34</v>
      </c>
      <c r="AX3314" s="14" t="s">
        <v>74</v>
      </c>
      <c r="AY3314" s="255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3251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3252</v>
      </c>
      <c r="G3316" s="230"/>
      <c r="H3316" s="234">
        <v>44.247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3253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3254</v>
      </c>
      <c r="G3318" s="230"/>
      <c r="H3318" s="234">
        <v>59.399999999999999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4" customFormat="1">
      <c r="A3319" s="14"/>
      <c r="B3319" s="246"/>
      <c r="C3319" s="247"/>
      <c r="D3319" s="231" t="s">
        <v>268</v>
      </c>
      <c r="E3319" s="248" t="s">
        <v>19</v>
      </c>
      <c r="F3319" s="249" t="s">
        <v>3255</v>
      </c>
      <c r="G3319" s="247"/>
      <c r="H3319" s="248" t="s">
        <v>19</v>
      </c>
      <c r="I3319" s="250"/>
      <c r="J3319" s="247"/>
      <c r="K3319" s="247"/>
      <c r="L3319" s="251"/>
      <c r="M3319" s="252"/>
      <c r="N3319" s="253"/>
      <c r="O3319" s="253"/>
      <c r="P3319" s="253"/>
      <c r="Q3319" s="253"/>
      <c r="R3319" s="253"/>
      <c r="S3319" s="253"/>
      <c r="T3319" s="25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5" t="s">
        <v>268</v>
      </c>
      <c r="AU3319" s="255" t="s">
        <v>93</v>
      </c>
      <c r="AV3319" s="14" t="s">
        <v>82</v>
      </c>
      <c r="AW3319" s="14" t="s">
        <v>34</v>
      </c>
      <c r="AX3319" s="14" t="s">
        <v>74</v>
      </c>
      <c r="AY3319" s="255" t="s">
        <v>224</v>
      </c>
    </row>
    <row r="3320" s="13" customFormat="1">
      <c r="A3320" s="13"/>
      <c r="B3320" s="229"/>
      <c r="C3320" s="230"/>
      <c r="D3320" s="231" t="s">
        <v>268</v>
      </c>
      <c r="E3320" s="232" t="s">
        <v>19</v>
      </c>
      <c r="F3320" s="233" t="s">
        <v>3256</v>
      </c>
      <c r="G3320" s="230"/>
      <c r="H3320" s="234">
        <v>38.799999999999997</v>
      </c>
      <c r="I3320" s="235"/>
      <c r="J3320" s="230"/>
      <c r="K3320" s="230"/>
      <c r="L3320" s="236"/>
      <c r="M3320" s="237"/>
      <c r="N3320" s="238"/>
      <c r="O3320" s="238"/>
      <c r="P3320" s="238"/>
      <c r="Q3320" s="238"/>
      <c r="R3320" s="238"/>
      <c r="S3320" s="238"/>
      <c r="T3320" s="239"/>
      <c r="U3320" s="13"/>
      <c r="V3320" s="13"/>
      <c r="W3320" s="13"/>
      <c r="X3320" s="13"/>
      <c r="Y3320" s="13"/>
      <c r="Z3320" s="13"/>
      <c r="AA3320" s="13"/>
      <c r="AB3320" s="13"/>
      <c r="AC3320" s="13"/>
      <c r="AD3320" s="13"/>
      <c r="AE3320" s="13"/>
      <c r="AT3320" s="240" t="s">
        <v>268</v>
      </c>
      <c r="AU3320" s="240" t="s">
        <v>93</v>
      </c>
      <c r="AV3320" s="13" t="s">
        <v>93</v>
      </c>
      <c r="AW3320" s="13" t="s">
        <v>34</v>
      </c>
      <c r="AX3320" s="13" t="s">
        <v>74</v>
      </c>
      <c r="AY3320" s="240" t="s">
        <v>224</v>
      </c>
    </row>
    <row r="3321" s="15" customFormat="1">
      <c r="A3321" s="15"/>
      <c r="B3321" s="256"/>
      <c r="C3321" s="257"/>
      <c r="D3321" s="231" t="s">
        <v>268</v>
      </c>
      <c r="E3321" s="258" t="s">
        <v>19</v>
      </c>
      <c r="F3321" s="259" t="s">
        <v>300</v>
      </c>
      <c r="G3321" s="257"/>
      <c r="H3321" s="260">
        <v>142.447</v>
      </c>
      <c r="I3321" s="261"/>
      <c r="J3321" s="257"/>
      <c r="K3321" s="257"/>
      <c r="L3321" s="262"/>
      <c r="M3321" s="263"/>
      <c r="N3321" s="264"/>
      <c r="O3321" s="264"/>
      <c r="P3321" s="264"/>
      <c r="Q3321" s="264"/>
      <c r="R3321" s="264"/>
      <c r="S3321" s="264"/>
      <c r="T3321" s="265"/>
      <c r="U3321" s="15"/>
      <c r="V3321" s="15"/>
      <c r="W3321" s="15"/>
      <c r="X3321" s="15"/>
      <c r="Y3321" s="15"/>
      <c r="Z3321" s="15"/>
      <c r="AA3321" s="15"/>
      <c r="AB3321" s="15"/>
      <c r="AC3321" s="15"/>
      <c r="AD3321" s="15"/>
      <c r="AE3321" s="15"/>
      <c r="AT3321" s="266" t="s">
        <v>268</v>
      </c>
      <c r="AU3321" s="266" t="s">
        <v>93</v>
      </c>
      <c r="AV3321" s="15" t="s">
        <v>108</v>
      </c>
      <c r="AW3321" s="15" t="s">
        <v>34</v>
      </c>
      <c r="AX3321" s="15" t="s">
        <v>74</v>
      </c>
      <c r="AY3321" s="266" t="s">
        <v>224</v>
      </c>
    </row>
    <row r="3322" s="14" customFormat="1">
      <c r="A3322" s="14"/>
      <c r="B3322" s="246"/>
      <c r="C3322" s="247"/>
      <c r="D3322" s="231" t="s">
        <v>268</v>
      </c>
      <c r="E3322" s="248" t="s">
        <v>19</v>
      </c>
      <c r="F3322" s="249" t="s">
        <v>664</v>
      </c>
      <c r="G3322" s="247"/>
      <c r="H3322" s="248" t="s">
        <v>19</v>
      </c>
      <c r="I3322" s="250"/>
      <c r="J3322" s="247"/>
      <c r="K3322" s="247"/>
      <c r="L3322" s="251"/>
      <c r="M3322" s="252"/>
      <c r="N3322" s="253"/>
      <c r="O3322" s="253"/>
      <c r="P3322" s="253"/>
      <c r="Q3322" s="253"/>
      <c r="R3322" s="253"/>
      <c r="S3322" s="253"/>
      <c r="T3322" s="25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5" t="s">
        <v>268</v>
      </c>
      <c r="AU3322" s="255" t="s">
        <v>93</v>
      </c>
      <c r="AV3322" s="14" t="s">
        <v>82</v>
      </c>
      <c r="AW3322" s="14" t="s">
        <v>34</v>
      </c>
      <c r="AX3322" s="14" t="s">
        <v>74</v>
      </c>
      <c r="AY3322" s="255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3257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3252</v>
      </c>
      <c r="G3324" s="230"/>
      <c r="H3324" s="234">
        <v>44.247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3258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3254</v>
      </c>
      <c r="G3326" s="230"/>
      <c r="H3326" s="234">
        <v>59.399999999999999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4" customFormat="1">
      <c r="A3327" s="14"/>
      <c r="B3327" s="246"/>
      <c r="C3327" s="247"/>
      <c r="D3327" s="231" t="s">
        <v>268</v>
      </c>
      <c r="E3327" s="248" t="s">
        <v>19</v>
      </c>
      <c r="F3327" s="249" t="s">
        <v>3259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268</v>
      </c>
      <c r="AU3327" s="255" t="s">
        <v>93</v>
      </c>
      <c r="AV3327" s="14" t="s">
        <v>82</v>
      </c>
      <c r="AW3327" s="14" t="s">
        <v>34</v>
      </c>
      <c r="AX3327" s="14" t="s">
        <v>74</v>
      </c>
      <c r="AY3327" s="255" t="s">
        <v>224</v>
      </c>
    </row>
    <row r="3328" s="13" customFormat="1">
      <c r="A3328" s="13"/>
      <c r="B3328" s="229"/>
      <c r="C3328" s="230"/>
      <c r="D3328" s="231" t="s">
        <v>268</v>
      </c>
      <c r="E3328" s="232" t="s">
        <v>19</v>
      </c>
      <c r="F3328" s="233" t="s">
        <v>3256</v>
      </c>
      <c r="G3328" s="230"/>
      <c r="H3328" s="234">
        <v>38.799999999999997</v>
      </c>
      <c r="I3328" s="235"/>
      <c r="J3328" s="230"/>
      <c r="K3328" s="230"/>
      <c r="L3328" s="236"/>
      <c r="M3328" s="237"/>
      <c r="N3328" s="238"/>
      <c r="O3328" s="238"/>
      <c r="P3328" s="238"/>
      <c r="Q3328" s="238"/>
      <c r="R3328" s="238"/>
      <c r="S3328" s="238"/>
      <c r="T3328" s="239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0" t="s">
        <v>268</v>
      </c>
      <c r="AU3328" s="240" t="s">
        <v>93</v>
      </c>
      <c r="AV3328" s="13" t="s">
        <v>93</v>
      </c>
      <c r="AW3328" s="13" t="s">
        <v>34</v>
      </c>
      <c r="AX3328" s="13" t="s">
        <v>74</v>
      </c>
      <c r="AY3328" s="240" t="s">
        <v>224</v>
      </c>
    </row>
    <row r="3329" s="15" customFormat="1">
      <c r="A3329" s="15"/>
      <c r="B3329" s="256"/>
      <c r="C3329" s="257"/>
      <c r="D3329" s="231" t="s">
        <v>268</v>
      </c>
      <c r="E3329" s="258" t="s">
        <v>19</v>
      </c>
      <c r="F3329" s="259" t="s">
        <v>300</v>
      </c>
      <c r="G3329" s="257"/>
      <c r="H3329" s="260">
        <v>142.447</v>
      </c>
      <c r="I3329" s="261"/>
      <c r="J3329" s="257"/>
      <c r="K3329" s="257"/>
      <c r="L3329" s="262"/>
      <c r="M3329" s="263"/>
      <c r="N3329" s="264"/>
      <c r="O3329" s="264"/>
      <c r="P3329" s="264"/>
      <c r="Q3329" s="264"/>
      <c r="R3329" s="264"/>
      <c r="S3329" s="264"/>
      <c r="T3329" s="265"/>
      <c r="U3329" s="15"/>
      <c r="V3329" s="15"/>
      <c r="W3329" s="15"/>
      <c r="X3329" s="15"/>
      <c r="Y3329" s="15"/>
      <c r="Z3329" s="15"/>
      <c r="AA3329" s="15"/>
      <c r="AB3329" s="15"/>
      <c r="AC3329" s="15"/>
      <c r="AD3329" s="15"/>
      <c r="AE3329" s="15"/>
      <c r="AT3329" s="266" t="s">
        <v>268</v>
      </c>
      <c r="AU3329" s="266" t="s">
        <v>93</v>
      </c>
      <c r="AV3329" s="15" t="s">
        <v>108</v>
      </c>
      <c r="AW3329" s="15" t="s">
        <v>34</v>
      </c>
      <c r="AX3329" s="15" t="s">
        <v>74</v>
      </c>
      <c r="AY3329" s="266" t="s">
        <v>224</v>
      </c>
    </row>
    <row r="3330" s="14" customFormat="1">
      <c r="A3330" s="14"/>
      <c r="B3330" s="246"/>
      <c r="C3330" s="247"/>
      <c r="D3330" s="231" t="s">
        <v>268</v>
      </c>
      <c r="E3330" s="248" t="s">
        <v>19</v>
      </c>
      <c r="F3330" s="249" t="s">
        <v>665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268</v>
      </c>
      <c r="AU3330" s="255" t="s">
        <v>93</v>
      </c>
      <c r="AV3330" s="14" t="s">
        <v>82</v>
      </c>
      <c r="AW3330" s="14" t="s">
        <v>34</v>
      </c>
      <c r="AX3330" s="14" t="s">
        <v>74</v>
      </c>
      <c r="AY3330" s="255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1479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3260</v>
      </c>
      <c r="G3332" s="230"/>
      <c r="H3332" s="234">
        <v>45.600000000000001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3261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3262</v>
      </c>
      <c r="G3334" s="230"/>
      <c r="H3334" s="234">
        <v>59.600000000000001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4" customFormat="1">
      <c r="A3335" s="14"/>
      <c r="B3335" s="246"/>
      <c r="C3335" s="247"/>
      <c r="D3335" s="231" t="s">
        <v>268</v>
      </c>
      <c r="E3335" s="248" t="s">
        <v>19</v>
      </c>
      <c r="F3335" s="249" t="s">
        <v>3263</v>
      </c>
      <c r="G3335" s="247"/>
      <c r="H3335" s="248" t="s">
        <v>19</v>
      </c>
      <c r="I3335" s="250"/>
      <c r="J3335" s="247"/>
      <c r="K3335" s="247"/>
      <c r="L3335" s="251"/>
      <c r="M3335" s="252"/>
      <c r="N3335" s="253"/>
      <c r="O3335" s="253"/>
      <c r="P3335" s="253"/>
      <c r="Q3335" s="253"/>
      <c r="R3335" s="253"/>
      <c r="S3335" s="253"/>
      <c r="T3335" s="25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5" t="s">
        <v>268</v>
      </c>
      <c r="AU3335" s="255" t="s">
        <v>93</v>
      </c>
      <c r="AV3335" s="14" t="s">
        <v>82</v>
      </c>
      <c r="AW3335" s="14" t="s">
        <v>34</v>
      </c>
      <c r="AX3335" s="14" t="s">
        <v>74</v>
      </c>
      <c r="AY3335" s="255" t="s">
        <v>224</v>
      </c>
    </row>
    <row r="3336" s="13" customFormat="1">
      <c r="A3336" s="13"/>
      <c r="B3336" s="229"/>
      <c r="C3336" s="230"/>
      <c r="D3336" s="231" t="s">
        <v>268</v>
      </c>
      <c r="E3336" s="232" t="s">
        <v>19</v>
      </c>
      <c r="F3336" s="233" t="s">
        <v>3264</v>
      </c>
      <c r="G3336" s="230"/>
      <c r="H3336" s="234">
        <v>38.600000000000001</v>
      </c>
      <c r="I3336" s="235"/>
      <c r="J3336" s="230"/>
      <c r="K3336" s="230"/>
      <c r="L3336" s="236"/>
      <c r="M3336" s="237"/>
      <c r="N3336" s="238"/>
      <c r="O3336" s="238"/>
      <c r="P3336" s="238"/>
      <c r="Q3336" s="238"/>
      <c r="R3336" s="238"/>
      <c r="S3336" s="238"/>
      <c r="T3336" s="239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40" t="s">
        <v>268</v>
      </c>
      <c r="AU3336" s="240" t="s">
        <v>93</v>
      </c>
      <c r="AV3336" s="13" t="s">
        <v>93</v>
      </c>
      <c r="AW3336" s="13" t="s">
        <v>34</v>
      </c>
      <c r="AX3336" s="13" t="s">
        <v>74</v>
      </c>
      <c r="AY3336" s="240" t="s">
        <v>224</v>
      </c>
    </row>
    <row r="3337" s="15" customFormat="1">
      <c r="A3337" s="15"/>
      <c r="B3337" s="256"/>
      <c r="C3337" s="257"/>
      <c r="D3337" s="231" t="s">
        <v>268</v>
      </c>
      <c r="E3337" s="258" t="s">
        <v>19</v>
      </c>
      <c r="F3337" s="259" t="s">
        <v>300</v>
      </c>
      <c r="G3337" s="257"/>
      <c r="H3337" s="260">
        <v>143.80000000000001</v>
      </c>
      <c r="I3337" s="261"/>
      <c r="J3337" s="257"/>
      <c r="K3337" s="257"/>
      <c r="L3337" s="262"/>
      <c r="M3337" s="263"/>
      <c r="N3337" s="264"/>
      <c r="O3337" s="264"/>
      <c r="P3337" s="264"/>
      <c r="Q3337" s="264"/>
      <c r="R3337" s="264"/>
      <c r="S3337" s="264"/>
      <c r="T3337" s="265"/>
      <c r="U3337" s="15"/>
      <c r="V3337" s="15"/>
      <c r="W3337" s="15"/>
      <c r="X3337" s="15"/>
      <c r="Y3337" s="15"/>
      <c r="Z3337" s="15"/>
      <c r="AA3337" s="15"/>
      <c r="AB3337" s="15"/>
      <c r="AC3337" s="15"/>
      <c r="AD3337" s="15"/>
      <c r="AE3337" s="15"/>
      <c r="AT3337" s="266" t="s">
        <v>268</v>
      </c>
      <c r="AU3337" s="266" t="s">
        <v>93</v>
      </c>
      <c r="AV3337" s="15" t="s">
        <v>108</v>
      </c>
      <c r="AW3337" s="15" t="s">
        <v>34</v>
      </c>
      <c r="AX3337" s="15" t="s">
        <v>74</v>
      </c>
      <c r="AY3337" s="266" t="s">
        <v>224</v>
      </c>
    </row>
    <row r="3338" s="14" customFormat="1">
      <c r="A3338" s="14"/>
      <c r="B3338" s="246"/>
      <c r="C3338" s="247"/>
      <c r="D3338" s="231" t="s">
        <v>268</v>
      </c>
      <c r="E3338" s="248" t="s">
        <v>19</v>
      </c>
      <c r="F3338" s="249" t="s">
        <v>667</v>
      </c>
      <c r="G3338" s="247"/>
      <c r="H3338" s="248" t="s">
        <v>19</v>
      </c>
      <c r="I3338" s="250"/>
      <c r="J3338" s="247"/>
      <c r="K3338" s="247"/>
      <c r="L3338" s="251"/>
      <c r="M3338" s="252"/>
      <c r="N3338" s="253"/>
      <c r="O3338" s="253"/>
      <c r="P3338" s="253"/>
      <c r="Q3338" s="253"/>
      <c r="R3338" s="253"/>
      <c r="S3338" s="253"/>
      <c r="T3338" s="25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5" t="s">
        <v>268</v>
      </c>
      <c r="AU3338" s="255" t="s">
        <v>93</v>
      </c>
      <c r="AV3338" s="14" t="s">
        <v>82</v>
      </c>
      <c r="AW3338" s="14" t="s">
        <v>34</v>
      </c>
      <c r="AX3338" s="14" t="s">
        <v>74</v>
      </c>
      <c r="AY3338" s="255" t="s">
        <v>224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3265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827</v>
      </c>
      <c r="G3340" s="230"/>
      <c r="H3340" s="234">
        <v>44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1178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3266</v>
      </c>
      <c r="G3342" s="230"/>
      <c r="H3342" s="234">
        <v>29.5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4" customFormat="1">
      <c r="A3343" s="14"/>
      <c r="B3343" s="246"/>
      <c r="C3343" s="247"/>
      <c r="D3343" s="231" t="s">
        <v>268</v>
      </c>
      <c r="E3343" s="248" t="s">
        <v>19</v>
      </c>
      <c r="F3343" s="249" t="s">
        <v>3267</v>
      </c>
      <c r="G3343" s="247"/>
      <c r="H3343" s="248" t="s">
        <v>19</v>
      </c>
      <c r="I3343" s="250"/>
      <c r="J3343" s="247"/>
      <c r="K3343" s="247"/>
      <c r="L3343" s="251"/>
      <c r="M3343" s="252"/>
      <c r="N3343" s="253"/>
      <c r="O3343" s="253"/>
      <c r="P3343" s="253"/>
      <c r="Q3343" s="253"/>
      <c r="R3343" s="253"/>
      <c r="S3343" s="253"/>
      <c r="T3343" s="25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5" t="s">
        <v>268</v>
      </c>
      <c r="AU3343" s="255" t="s">
        <v>93</v>
      </c>
      <c r="AV3343" s="14" t="s">
        <v>82</v>
      </c>
      <c r="AW3343" s="14" t="s">
        <v>34</v>
      </c>
      <c r="AX3343" s="14" t="s">
        <v>74</v>
      </c>
      <c r="AY3343" s="255" t="s">
        <v>224</v>
      </c>
    </row>
    <row r="3344" s="13" customFormat="1">
      <c r="A3344" s="13"/>
      <c r="B3344" s="229"/>
      <c r="C3344" s="230"/>
      <c r="D3344" s="231" t="s">
        <v>268</v>
      </c>
      <c r="E3344" s="232" t="s">
        <v>19</v>
      </c>
      <c r="F3344" s="233" t="s">
        <v>3268</v>
      </c>
      <c r="G3344" s="230"/>
      <c r="H3344" s="234">
        <v>50.200000000000003</v>
      </c>
      <c r="I3344" s="235"/>
      <c r="J3344" s="230"/>
      <c r="K3344" s="230"/>
      <c r="L3344" s="236"/>
      <c r="M3344" s="237"/>
      <c r="N3344" s="238"/>
      <c r="O3344" s="238"/>
      <c r="P3344" s="238"/>
      <c r="Q3344" s="238"/>
      <c r="R3344" s="238"/>
      <c r="S3344" s="238"/>
      <c r="T3344" s="239"/>
      <c r="U3344" s="13"/>
      <c r="V3344" s="13"/>
      <c r="W3344" s="13"/>
      <c r="X3344" s="13"/>
      <c r="Y3344" s="13"/>
      <c r="Z3344" s="13"/>
      <c r="AA3344" s="13"/>
      <c r="AB3344" s="13"/>
      <c r="AC3344" s="13"/>
      <c r="AD3344" s="13"/>
      <c r="AE3344" s="13"/>
      <c r="AT3344" s="240" t="s">
        <v>268</v>
      </c>
      <c r="AU3344" s="240" t="s">
        <v>93</v>
      </c>
      <c r="AV3344" s="13" t="s">
        <v>93</v>
      </c>
      <c r="AW3344" s="13" t="s">
        <v>34</v>
      </c>
      <c r="AX3344" s="13" t="s">
        <v>74</v>
      </c>
      <c r="AY3344" s="240" t="s">
        <v>224</v>
      </c>
    </row>
    <row r="3345" s="15" customFormat="1">
      <c r="A3345" s="15"/>
      <c r="B3345" s="256"/>
      <c r="C3345" s="257"/>
      <c r="D3345" s="231" t="s">
        <v>268</v>
      </c>
      <c r="E3345" s="258" t="s">
        <v>19</v>
      </c>
      <c r="F3345" s="259" t="s">
        <v>300</v>
      </c>
      <c r="G3345" s="257"/>
      <c r="H3345" s="260">
        <v>123.7</v>
      </c>
      <c r="I3345" s="261"/>
      <c r="J3345" s="257"/>
      <c r="K3345" s="257"/>
      <c r="L3345" s="262"/>
      <c r="M3345" s="263"/>
      <c r="N3345" s="264"/>
      <c r="O3345" s="264"/>
      <c r="P3345" s="264"/>
      <c r="Q3345" s="264"/>
      <c r="R3345" s="264"/>
      <c r="S3345" s="264"/>
      <c r="T3345" s="265"/>
      <c r="U3345" s="15"/>
      <c r="V3345" s="15"/>
      <c r="W3345" s="15"/>
      <c r="X3345" s="15"/>
      <c r="Y3345" s="15"/>
      <c r="Z3345" s="15"/>
      <c r="AA3345" s="15"/>
      <c r="AB3345" s="15"/>
      <c r="AC3345" s="15"/>
      <c r="AD3345" s="15"/>
      <c r="AE3345" s="15"/>
      <c r="AT3345" s="266" t="s">
        <v>268</v>
      </c>
      <c r="AU3345" s="266" t="s">
        <v>93</v>
      </c>
      <c r="AV3345" s="15" t="s">
        <v>108</v>
      </c>
      <c r="AW3345" s="15" t="s">
        <v>34</v>
      </c>
      <c r="AX3345" s="15" t="s">
        <v>74</v>
      </c>
      <c r="AY3345" s="266" t="s">
        <v>224</v>
      </c>
    </row>
    <row r="3346" s="16" customFormat="1">
      <c r="A3346" s="16"/>
      <c r="B3346" s="272"/>
      <c r="C3346" s="273"/>
      <c r="D3346" s="231" t="s">
        <v>268</v>
      </c>
      <c r="E3346" s="274" t="s">
        <v>19</v>
      </c>
      <c r="F3346" s="275" t="s">
        <v>351</v>
      </c>
      <c r="G3346" s="273"/>
      <c r="H3346" s="276">
        <v>552.39400000000001</v>
      </c>
      <c r="I3346" s="277"/>
      <c r="J3346" s="273"/>
      <c r="K3346" s="273"/>
      <c r="L3346" s="278"/>
      <c r="M3346" s="279"/>
      <c r="N3346" s="280"/>
      <c r="O3346" s="280"/>
      <c r="P3346" s="280"/>
      <c r="Q3346" s="280"/>
      <c r="R3346" s="280"/>
      <c r="S3346" s="280"/>
      <c r="T3346" s="281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T3346" s="282" t="s">
        <v>268</v>
      </c>
      <c r="AU3346" s="282" t="s">
        <v>93</v>
      </c>
      <c r="AV3346" s="16" t="s">
        <v>231</v>
      </c>
      <c r="AW3346" s="16" t="s">
        <v>34</v>
      </c>
      <c r="AX3346" s="16" t="s">
        <v>82</v>
      </c>
      <c r="AY3346" s="282" t="s">
        <v>224</v>
      </c>
    </row>
    <row r="3347" s="2" customFormat="1" ht="49.05" customHeight="1">
      <c r="A3347" s="41"/>
      <c r="B3347" s="42"/>
      <c r="C3347" s="216" t="s">
        <v>3269</v>
      </c>
      <c r="D3347" s="216" t="s">
        <v>227</v>
      </c>
      <c r="E3347" s="217" t="s">
        <v>3270</v>
      </c>
      <c r="F3347" s="218" t="s">
        <v>3271</v>
      </c>
      <c r="G3347" s="219" t="s">
        <v>266</v>
      </c>
      <c r="H3347" s="220">
        <v>202.64500000000001</v>
      </c>
      <c r="I3347" s="221"/>
      <c r="J3347" s="222">
        <f>ROUND(I3347*H3347,2)</f>
        <v>0</v>
      </c>
      <c r="K3347" s="218" t="s">
        <v>312</v>
      </c>
      <c r="L3347" s="47"/>
      <c r="M3347" s="223" t="s">
        <v>19</v>
      </c>
      <c r="N3347" s="224" t="s">
        <v>46</v>
      </c>
      <c r="O3347" s="87"/>
      <c r="P3347" s="225">
        <f>O3347*H3347</f>
        <v>0</v>
      </c>
      <c r="Q3347" s="225">
        <v>0.025049999999999999</v>
      </c>
      <c r="R3347" s="225">
        <f>Q3347*H3347</f>
        <v>5.0762572500000003</v>
      </c>
      <c r="S3347" s="225">
        <v>0</v>
      </c>
      <c r="T3347" s="226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7" t="s">
        <v>544</v>
      </c>
      <c r="AT3347" s="227" t="s">
        <v>227</v>
      </c>
      <c r="AU3347" s="227" t="s">
        <v>93</v>
      </c>
      <c r="AY3347" s="20" t="s">
        <v>224</v>
      </c>
      <c r="BE3347" s="228">
        <f>IF(N3347="základní",J3347,0)</f>
        <v>0</v>
      </c>
      <c r="BF3347" s="228">
        <f>IF(N3347="snížená",J3347,0)</f>
        <v>0</v>
      </c>
      <c r="BG3347" s="228">
        <f>IF(N3347="zákl. přenesená",J3347,0)</f>
        <v>0</v>
      </c>
      <c r="BH3347" s="228">
        <f>IF(N3347="sníž. přenesená",J3347,0)</f>
        <v>0</v>
      </c>
      <c r="BI3347" s="228">
        <f>IF(N3347="nulová",J3347,0)</f>
        <v>0</v>
      </c>
      <c r="BJ3347" s="20" t="s">
        <v>93</v>
      </c>
      <c r="BK3347" s="228">
        <f>ROUND(I3347*H3347,2)</f>
        <v>0</v>
      </c>
      <c r="BL3347" s="20" t="s">
        <v>544</v>
      </c>
      <c r="BM3347" s="227" t="s">
        <v>3272</v>
      </c>
    </row>
    <row r="3348" s="2" customFormat="1">
      <c r="A3348" s="41"/>
      <c r="B3348" s="42"/>
      <c r="C3348" s="43"/>
      <c r="D3348" s="267" t="s">
        <v>314</v>
      </c>
      <c r="E3348" s="43"/>
      <c r="F3348" s="268" t="s">
        <v>3273</v>
      </c>
      <c r="G3348" s="43"/>
      <c r="H3348" s="43"/>
      <c r="I3348" s="269"/>
      <c r="J3348" s="43"/>
      <c r="K3348" s="43"/>
      <c r="L3348" s="47"/>
      <c r="M3348" s="270"/>
      <c r="N3348" s="271"/>
      <c r="O3348" s="87"/>
      <c r="P3348" s="87"/>
      <c r="Q3348" s="87"/>
      <c r="R3348" s="87"/>
      <c r="S3348" s="87"/>
      <c r="T3348" s="88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20" t="s">
        <v>314</v>
      </c>
      <c r="AU3348" s="20" t="s">
        <v>93</v>
      </c>
    </row>
    <row r="3349" s="14" customFormat="1">
      <c r="A3349" s="14"/>
      <c r="B3349" s="246"/>
      <c r="C3349" s="247"/>
      <c r="D3349" s="231" t="s">
        <v>268</v>
      </c>
      <c r="E3349" s="248" t="s">
        <v>19</v>
      </c>
      <c r="F3349" s="249" t="s">
        <v>648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268</v>
      </c>
      <c r="AU3349" s="255" t="s">
        <v>93</v>
      </c>
      <c r="AV3349" s="14" t="s">
        <v>82</v>
      </c>
      <c r="AW3349" s="14" t="s">
        <v>34</v>
      </c>
      <c r="AX3349" s="14" t="s">
        <v>74</v>
      </c>
      <c r="AY3349" s="255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3203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1855</v>
      </c>
      <c r="G3351" s="230"/>
      <c r="H3351" s="234">
        <v>3.7000000000000002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3274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3275</v>
      </c>
      <c r="G3353" s="230"/>
      <c r="H3353" s="234">
        <v>44.700000000000003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3276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3277</v>
      </c>
      <c r="G3355" s="230"/>
      <c r="H3355" s="234">
        <v>7.7000000000000002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4" customFormat="1">
      <c r="A3356" s="14"/>
      <c r="B3356" s="246"/>
      <c r="C3356" s="247"/>
      <c r="D3356" s="231" t="s">
        <v>268</v>
      </c>
      <c r="E3356" s="248" t="s">
        <v>19</v>
      </c>
      <c r="F3356" s="249" t="s">
        <v>3278</v>
      </c>
      <c r="G3356" s="247"/>
      <c r="H3356" s="248" t="s">
        <v>19</v>
      </c>
      <c r="I3356" s="250"/>
      <c r="J3356" s="247"/>
      <c r="K3356" s="247"/>
      <c r="L3356" s="251"/>
      <c r="M3356" s="252"/>
      <c r="N3356" s="253"/>
      <c r="O3356" s="253"/>
      <c r="P3356" s="253"/>
      <c r="Q3356" s="253"/>
      <c r="R3356" s="253"/>
      <c r="S3356" s="253"/>
      <c r="T3356" s="25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5" t="s">
        <v>268</v>
      </c>
      <c r="AU3356" s="255" t="s">
        <v>93</v>
      </c>
      <c r="AV3356" s="14" t="s">
        <v>82</v>
      </c>
      <c r="AW3356" s="14" t="s">
        <v>34</v>
      </c>
      <c r="AX3356" s="14" t="s">
        <v>74</v>
      </c>
      <c r="AY3356" s="255" t="s">
        <v>224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3279</v>
      </c>
      <c r="G3357" s="230"/>
      <c r="H3357" s="234">
        <v>4.5999999999999996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74</v>
      </c>
      <c r="AY3357" s="240" t="s">
        <v>224</v>
      </c>
    </row>
    <row r="3358" s="14" customFormat="1">
      <c r="A3358" s="14"/>
      <c r="B3358" s="246"/>
      <c r="C3358" s="247"/>
      <c r="D3358" s="231" t="s">
        <v>268</v>
      </c>
      <c r="E3358" s="248" t="s">
        <v>19</v>
      </c>
      <c r="F3358" s="249" t="s">
        <v>3280</v>
      </c>
      <c r="G3358" s="247"/>
      <c r="H3358" s="248" t="s">
        <v>19</v>
      </c>
      <c r="I3358" s="250"/>
      <c r="J3358" s="247"/>
      <c r="K3358" s="247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268</v>
      </c>
      <c r="AU3358" s="255" t="s">
        <v>93</v>
      </c>
      <c r="AV3358" s="14" t="s">
        <v>82</v>
      </c>
      <c r="AW3358" s="14" t="s">
        <v>34</v>
      </c>
      <c r="AX3358" s="14" t="s">
        <v>74</v>
      </c>
      <c r="AY3358" s="255" t="s">
        <v>224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1845</v>
      </c>
      <c r="G3359" s="230"/>
      <c r="H3359" s="234">
        <v>138.69999999999999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74</v>
      </c>
      <c r="AY3359" s="240" t="s">
        <v>224</v>
      </c>
    </row>
    <row r="3360" s="14" customFormat="1">
      <c r="A3360" s="14"/>
      <c r="B3360" s="246"/>
      <c r="C3360" s="247"/>
      <c r="D3360" s="231" t="s">
        <v>268</v>
      </c>
      <c r="E3360" s="248" t="s">
        <v>19</v>
      </c>
      <c r="F3360" s="249" t="s">
        <v>3231</v>
      </c>
      <c r="G3360" s="247"/>
      <c r="H3360" s="248" t="s">
        <v>19</v>
      </c>
      <c r="I3360" s="250"/>
      <c r="J3360" s="247"/>
      <c r="K3360" s="247"/>
      <c r="L3360" s="251"/>
      <c r="M3360" s="252"/>
      <c r="N3360" s="253"/>
      <c r="O3360" s="253"/>
      <c r="P3360" s="253"/>
      <c r="Q3360" s="253"/>
      <c r="R3360" s="253"/>
      <c r="S3360" s="253"/>
      <c r="T3360" s="25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5" t="s">
        <v>268</v>
      </c>
      <c r="AU3360" s="255" t="s">
        <v>93</v>
      </c>
      <c r="AV3360" s="14" t="s">
        <v>82</v>
      </c>
      <c r="AW3360" s="14" t="s">
        <v>34</v>
      </c>
      <c r="AX3360" s="14" t="s">
        <v>74</v>
      </c>
      <c r="AY3360" s="255" t="s">
        <v>224</v>
      </c>
    </row>
    <row r="3361" s="13" customFormat="1">
      <c r="A3361" s="13"/>
      <c r="B3361" s="229"/>
      <c r="C3361" s="230"/>
      <c r="D3361" s="231" t="s">
        <v>268</v>
      </c>
      <c r="E3361" s="232" t="s">
        <v>19</v>
      </c>
      <c r="F3361" s="233" t="s">
        <v>3281</v>
      </c>
      <c r="G3361" s="230"/>
      <c r="H3361" s="234">
        <v>3.2450000000000001</v>
      </c>
      <c r="I3361" s="235"/>
      <c r="J3361" s="230"/>
      <c r="K3361" s="230"/>
      <c r="L3361" s="236"/>
      <c r="M3361" s="237"/>
      <c r="N3361" s="238"/>
      <c r="O3361" s="238"/>
      <c r="P3361" s="238"/>
      <c r="Q3361" s="238"/>
      <c r="R3361" s="238"/>
      <c r="S3361" s="238"/>
      <c r="T3361" s="239"/>
      <c r="U3361" s="13"/>
      <c r="V3361" s="13"/>
      <c r="W3361" s="13"/>
      <c r="X3361" s="13"/>
      <c r="Y3361" s="13"/>
      <c r="Z3361" s="13"/>
      <c r="AA3361" s="13"/>
      <c r="AB3361" s="13"/>
      <c r="AC3361" s="13"/>
      <c r="AD3361" s="13"/>
      <c r="AE3361" s="13"/>
      <c r="AT3361" s="240" t="s">
        <v>268</v>
      </c>
      <c r="AU3361" s="240" t="s">
        <v>93</v>
      </c>
      <c r="AV3361" s="13" t="s">
        <v>93</v>
      </c>
      <c r="AW3361" s="13" t="s">
        <v>34</v>
      </c>
      <c r="AX3361" s="13" t="s">
        <v>74</v>
      </c>
      <c r="AY3361" s="240" t="s">
        <v>224</v>
      </c>
    </row>
    <row r="3362" s="16" customFormat="1">
      <c r="A3362" s="16"/>
      <c r="B3362" s="272"/>
      <c r="C3362" s="273"/>
      <c r="D3362" s="231" t="s">
        <v>268</v>
      </c>
      <c r="E3362" s="274" t="s">
        <v>19</v>
      </c>
      <c r="F3362" s="275" t="s">
        <v>351</v>
      </c>
      <c r="G3362" s="273"/>
      <c r="H3362" s="276">
        <v>202.64500000000001</v>
      </c>
      <c r="I3362" s="277"/>
      <c r="J3362" s="273"/>
      <c r="K3362" s="273"/>
      <c r="L3362" s="278"/>
      <c r="M3362" s="279"/>
      <c r="N3362" s="280"/>
      <c r="O3362" s="280"/>
      <c r="P3362" s="280"/>
      <c r="Q3362" s="280"/>
      <c r="R3362" s="280"/>
      <c r="S3362" s="280"/>
      <c r="T3362" s="281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T3362" s="282" t="s">
        <v>268</v>
      </c>
      <c r="AU3362" s="282" t="s">
        <v>93</v>
      </c>
      <c r="AV3362" s="16" t="s">
        <v>231</v>
      </c>
      <c r="AW3362" s="16" t="s">
        <v>34</v>
      </c>
      <c r="AX3362" s="16" t="s">
        <v>82</v>
      </c>
      <c r="AY3362" s="282" t="s">
        <v>224</v>
      </c>
    </row>
    <row r="3363" s="2" customFormat="1" ht="49.05" customHeight="1">
      <c r="A3363" s="41"/>
      <c r="B3363" s="42"/>
      <c r="C3363" s="216" t="s">
        <v>3282</v>
      </c>
      <c r="D3363" s="216" t="s">
        <v>227</v>
      </c>
      <c r="E3363" s="217" t="s">
        <v>3283</v>
      </c>
      <c r="F3363" s="218" t="s">
        <v>3284</v>
      </c>
      <c r="G3363" s="219" t="s">
        <v>266</v>
      </c>
      <c r="H3363" s="220">
        <v>401.80000000000001</v>
      </c>
      <c r="I3363" s="221"/>
      <c r="J3363" s="222">
        <f>ROUND(I3363*H3363,2)</f>
        <v>0</v>
      </c>
      <c r="K3363" s="218" t="s">
        <v>312</v>
      </c>
      <c r="L3363" s="47"/>
      <c r="M3363" s="223" t="s">
        <v>19</v>
      </c>
      <c r="N3363" s="224" t="s">
        <v>46</v>
      </c>
      <c r="O3363" s="87"/>
      <c r="P3363" s="225">
        <f>O3363*H3363</f>
        <v>0</v>
      </c>
      <c r="Q3363" s="225">
        <v>0.0118</v>
      </c>
      <c r="R3363" s="225">
        <f>Q3363*H3363</f>
        <v>4.7412400000000003</v>
      </c>
      <c r="S3363" s="225">
        <v>0</v>
      </c>
      <c r="T3363" s="226">
        <f>S3363*H3363</f>
        <v>0</v>
      </c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R3363" s="227" t="s">
        <v>544</v>
      </c>
      <c r="AT3363" s="227" t="s">
        <v>227</v>
      </c>
      <c r="AU3363" s="227" t="s">
        <v>93</v>
      </c>
      <c r="AY3363" s="20" t="s">
        <v>224</v>
      </c>
      <c r="BE3363" s="228">
        <f>IF(N3363="základní",J3363,0)</f>
        <v>0</v>
      </c>
      <c r="BF3363" s="228">
        <f>IF(N3363="snížená",J3363,0)</f>
        <v>0</v>
      </c>
      <c r="BG3363" s="228">
        <f>IF(N3363="zákl. přenesená",J3363,0)</f>
        <v>0</v>
      </c>
      <c r="BH3363" s="228">
        <f>IF(N3363="sníž. přenesená",J3363,0)</f>
        <v>0</v>
      </c>
      <c r="BI3363" s="228">
        <f>IF(N3363="nulová",J3363,0)</f>
        <v>0</v>
      </c>
      <c r="BJ3363" s="20" t="s">
        <v>93</v>
      </c>
      <c r="BK3363" s="228">
        <f>ROUND(I3363*H3363,2)</f>
        <v>0</v>
      </c>
      <c r="BL3363" s="20" t="s">
        <v>544</v>
      </c>
      <c r="BM3363" s="227" t="s">
        <v>3285</v>
      </c>
    </row>
    <row r="3364" s="2" customFormat="1">
      <c r="A3364" s="41"/>
      <c r="B3364" s="42"/>
      <c r="C3364" s="43"/>
      <c r="D3364" s="267" t="s">
        <v>314</v>
      </c>
      <c r="E3364" s="43"/>
      <c r="F3364" s="268" t="s">
        <v>3286</v>
      </c>
      <c r="G3364" s="43"/>
      <c r="H3364" s="43"/>
      <c r="I3364" s="269"/>
      <c r="J3364" s="43"/>
      <c r="K3364" s="43"/>
      <c r="L3364" s="47"/>
      <c r="M3364" s="270"/>
      <c r="N3364" s="271"/>
      <c r="O3364" s="87"/>
      <c r="P3364" s="87"/>
      <c r="Q3364" s="87"/>
      <c r="R3364" s="87"/>
      <c r="S3364" s="87"/>
      <c r="T3364" s="88"/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T3364" s="20" t="s">
        <v>314</v>
      </c>
      <c r="AU3364" s="20" t="s">
        <v>93</v>
      </c>
    </row>
    <row r="3365" s="14" customFormat="1">
      <c r="A3365" s="14"/>
      <c r="B3365" s="246"/>
      <c r="C3365" s="247"/>
      <c r="D3365" s="231" t="s">
        <v>268</v>
      </c>
      <c r="E3365" s="248" t="s">
        <v>19</v>
      </c>
      <c r="F3365" s="249" t="s">
        <v>648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268</v>
      </c>
      <c r="AU3365" s="255" t="s">
        <v>93</v>
      </c>
      <c r="AV3365" s="14" t="s">
        <v>82</v>
      </c>
      <c r="AW3365" s="14" t="s">
        <v>34</v>
      </c>
      <c r="AX3365" s="14" t="s">
        <v>74</v>
      </c>
      <c r="AY3365" s="255" t="s">
        <v>224</v>
      </c>
    </row>
    <row r="3366" s="13" customFormat="1">
      <c r="A3366" s="13"/>
      <c r="B3366" s="229"/>
      <c r="C3366" s="230"/>
      <c r="D3366" s="231" t="s">
        <v>268</v>
      </c>
      <c r="E3366" s="232" t="s">
        <v>19</v>
      </c>
      <c r="F3366" s="233" t="s">
        <v>3287</v>
      </c>
      <c r="G3366" s="230"/>
      <c r="H3366" s="234">
        <v>82.799999999999997</v>
      </c>
      <c r="I3366" s="235"/>
      <c r="J3366" s="230"/>
      <c r="K3366" s="230"/>
      <c r="L3366" s="236"/>
      <c r="M3366" s="237"/>
      <c r="N3366" s="238"/>
      <c r="O3366" s="238"/>
      <c r="P3366" s="238"/>
      <c r="Q3366" s="238"/>
      <c r="R3366" s="238"/>
      <c r="S3366" s="238"/>
      <c r="T3366" s="23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0" t="s">
        <v>268</v>
      </c>
      <c r="AU3366" s="240" t="s">
        <v>93</v>
      </c>
      <c r="AV3366" s="13" t="s">
        <v>93</v>
      </c>
      <c r="AW3366" s="13" t="s">
        <v>34</v>
      </c>
      <c r="AX3366" s="13" t="s">
        <v>74</v>
      </c>
      <c r="AY3366" s="240" t="s">
        <v>224</v>
      </c>
    </row>
    <row r="3367" s="15" customFormat="1">
      <c r="A3367" s="15"/>
      <c r="B3367" s="256"/>
      <c r="C3367" s="257"/>
      <c r="D3367" s="231" t="s">
        <v>268</v>
      </c>
      <c r="E3367" s="258" t="s">
        <v>19</v>
      </c>
      <c r="F3367" s="259" t="s">
        <v>300</v>
      </c>
      <c r="G3367" s="257"/>
      <c r="H3367" s="260">
        <v>82.799999999999997</v>
      </c>
      <c r="I3367" s="261"/>
      <c r="J3367" s="257"/>
      <c r="K3367" s="257"/>
      <c r="L3367" s="262"/>
      <c r="M3367" s="263"/>
      <c r="N3367" s="264"/>
      <c r="O3367" s="264"/>
      <c r="P3367" s="264"/>
      <c r="Q3367" s="264"/>
      <c r="R3367" s="264"/>
      <c r="S3367" s="264"/>
      <c r="T3367" s="265"/>
      <c r="U3367" s="15"/>
      <c r="V3367" s="15"/>
      <c r="W3367" s="15"/>
      <c r="X3367" s="15"/>
      <c r="Y3367" s="15"/>
      <c r="Z3367" s="15"/>
      <c r="AA3367" s="15"/>
      <c r="AB3367" s="15"/>
      <c r="AC3367" s="15"/>
      <c r="AD3367" s="15"/>
      <c r="AE3367" s="15"/>
      <c r="AT3367" s="266" t="s">
        <v>268</v>
      </c>
      <c r="AU3367" s="266" t="s">
        <v>93</v>
      </c>
      <c r="AV3367" s="15" t="s">
        <v>108</v>
      </c>
      <c r="AW3367" s="15" t="s">
        <v>34</v>
      </c>
      <c r="AX3367" s="15" t="s">
        <v>74</v>
      </c>
      <c r="AY3367" s="266" t="s">
        <v>224</v>
      </c>
    </row>
    <row r="3368" s="14" customFormat="1">
      <c r="A3368" s="14"/>
      <c r="B3368" s="246"/>
      <c r="C3368" s="247"/>
      <c r="D3368" s="231" t="s">
        <v>268</v>
      </c>
      <c r="E3368" s="248" t="s">
        <v>19</v>
      </c>
      <c r="F3368" s="249" t="s">
        <v>662</v>
      </c>
      <c r="G3368" s="247"/>
      <c r="H3368" s="248" t="s">
        <v>19</v>
      </c>
      <c r="I3368" s="250"/>
      <c r="J3368" s="247"/>
      <c r="K3368" s="247"/>
      <c r="L3368" s="251"/>
      <c r="M3368" s="252"/>
      <c r="N3368" s="253"/>
      <c r="O3368" s="253"/>
      <c r="P3368" s="253"/>
      <c r="Q3368" s="253"/>
      <c r="R3368" s="253"/>
      <c r="S3368" s="253"/>
      <c r="T3368" s="25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5" t="s">
        <v>268</v>
      </c>
      <c r="AU3368" s="255" t="s">
        <v>93</v>
      </c>
      <c r="AV3368" s="14" t="s">
        <v>82</v>
      </c>
      <c r="AW3368" s="14" t="s">
        <v>34</v>
      </c>
      <c r="AX3368" s="14" t="s">
        <v>74</v>
      </c>
      <c r="AY3368" s="255" t="s">
        <v>224</v>
      </c>
    </row>
    <row r="3369" s="13" customFormat="1">
      <c r="A3369" s="13"/>
      <c r="B3369" s="229"/>
      <c r="C3369" s="230"/>
      <c r="D3369" s="231" t="s">
        <v>268</v>
      </c>
      <c r="E3369" s="232" t="s">
        <v>19</v>
      </c>
      <c r="F3369" s="233" t="s">
        <v>3288</v>
      </c>
      <c r="G3369" s="230"/>
      <c r="H3369" s="234">
        <v>72.799999999999997</v>
      </c>
      <c r="I3369" s="235"/>
      <c r="J3369" s="230"/>
      <c r="K3369" s="230"/>
      <c r="L3369" s="236"/>
      <c r="M3369" s="237"/>
      <c r="N3369" s="238"/>
      <c r="O3369" s="238"/>
      <c r="P3369" s="238"/>
      <c r="Q3369" s="238"/>
      <c r="R3369" s="238"/>
      <c r="S3369" s="238"/>
      <c r="T3369" s="23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0" t="s">
        <v>268</v>
      </c>
      <c r="AU3369" s="240" t="s">
        <v>93</v>
      </c>
      <c r="AV3369" s="13" t="s">
        <v>93</v>
      </c>
      <c r="AW3369" s="13" t="s">
        <v>34</v>
      </c>
      <c r="AX3369" s="13" t="s">
        <v>74</v>
      </c>
      <c r="AY3369" s="240" t="s">
        <v>224</v>
      </c>
    </row>
    <row r="3370" s="13" customFormat="1">
      <c r="A3370" s="13"/>
      <c r="B3370" s="229"/>
      <c r="C3370" s="230"/>
      <c r="D3370" s="231" t="s">
        <v>268</v>
      </c>
      <c r="E3370" s="232" t="s">
        <v>19</v>
      </c>
      <c r="F3370" s="233" t="s">
        <v>3289</v>
      </c>
      <c r="G3370" s="230"/>
      <c r="H3370" s="234">
        <v>27.399999999999999</v>
      </c>
      <c r="I3370" s="235"/>
      <c r="J3370" s="230"/>
      <c r="K3370" s="230"/>
      <c r="L3370" s="236"/>
      <c r="M3370" s="237"/>
      <c r="N3370" s="238"/>
      <c r="O3370" s="238"/>
      <c r="P3370" s="238"/>
      <c r="Q3370" s="238"/>
      <c r="R3370" s="238"/>
      <c r="S3370" s="238"/>
      <c r="T3370" s="23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0" t="s">
        <v>268</v>
      </c>
      <c r="AU3370" s="240" t="s">
        <v>93</v>
      </c>
      <c r="AV3370" s="13" t="s">
        <v>93</v>
      </c>
      <c r="AW3370" s="13" t="s">
        <v>34</v>
      </c>
      <c r="AX3370" s="13" t="s">
        <v>74</v>
      </c>
      <c r="AY3370" s="240" t="s">
        <v>224</v>
      </c>
    </row>
    <row r="3371" s="15" customFormat="1">
      <c r="A3371" s="15"/>
      <c r="B3371" s="256"/>
      <c r="C3371" s="257"/>
      <c r="D3371" s="231" t="s">
        <v>268</v>
      </c>
      <c r="E3371" s="258" t="s">
        <v>19</v>
      </c>
      <c r="F3371" s="259" t="s">
        <v>300</v>
      </c>
      <c r="G3371" s="257"/>
      <c r="H3371" s="260">
        <v>100.2</v>
      </c>
      <c r="I3371" s="261"/>
      <c r="J3371" s="257"/>
      <c r="K3371" s="257"/>
      <c r="L3371" s="262"/>
      <c r="M3371" s="263"/>
      <c r="N3371" s="264"/>
      <c r="O3371" s="264"/>
      <c r="P3371" s="264"/>
      <c r="Q3371" s="264"/>
      <c r="R3371" s="264"/>
      <c r="S3371" s="264"/>
      <c r="T3371" s="265"/>
      <c r="U3371" s="15"/>
      <c r="V3371" s="15"/>
      <c r="W3371" s="15"/>
      <c r="X3371" s="15"/>
      <c r="Y3371" s="15"/>
      <c r="Z3371" s="15"/>
      <c r="AA3371" s="15"/>
      <c r="AB3371" s="15"/>
      <c r="AC3371" s="15"/>
      <c r="AD3371" s="15"/>
      <c r="AE3371" s="15"/>
      <c r="AT3371" s="266" t="s">
        <v>268</v>
      </c>
      <c r="AU3371" s="266" t="s">
        <v>93</v>
      </c>
      <c r="AV3371" s="15" t="s">
        <v>108</v>
      </c>
      <c r="AW3371" s="15" t="s">
        <v>34</v>
      </c>
      <c r="AX3371" s="15" t="s">
        <v>74</v>
      </c>
      <c r="AY3371" s="266" t="s">
        <v>224</v>
      </c>
    </row>
    <row r="3372" s="14" customFormat="1">
      <c r="A3372" s="14"/>
      <c r="B3372" s="246"/>
      <c r="C3372" s="247"/>
      <c r="D3372" s="231" t="s">
        <v>268</v>
      </c>
      <c r="E3372" s="248" t="s">
        <v>19</v>
      </c>
      <c r="F3372" s="249" t="s">
        <v>664</v>
      </c>
      <c r="G3372" s="247"/>
      <c r="H3372" s="248" t="s">
        <v>19</v>
      </c>
      <c r="I3372" s="250"/>
      <c r="J3372" s="247"/>
      <c r="K3372" s="247"/>
      <c r="L3372" s="251"/>
      <c r="M3372" s="252"/>
      <c r="N3372" s="253"/>
      <c r="O3372" s="253"/>
      <c r="P3372" s="253"/>
      <c r="Q3372" s="253"/>
      <c r="R3372" s="253"/>
      <c r="S3372" s="253"/>
      <c r="T3372" s="25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5" t="s">
        <v>268</v>
      </c>
      <c r="AU3372" s="255" t="s">
        <v>93</v>
      </c>
      <c r="AV3372" s="14" t="s">
        <v>82</v>
      </c>
      <c r="AW3372" s="14" t="s">
        <v>34</v>
      </c>
      <c r="AX3372" s="14" t="s">
        <v>74</v>
      </c>
      <c r="AY3372" s="255" t="s">
        <v>224</v>
      </c>
    </row>
    <row r="3373" s="13" customFormat="1">
      <c r="A3373" s="13"/>
      <c r="B3373" s="229"/>
      <c r="C3373" s="230"/>
      <c r="D3373" s="231" t="s">
        <v>268</v>
      </c>
      <c r="E3373" s="232" t="s">
        <v>19</v>
      </c>
      <c r="F3373" s="233" t="s">
        <v>3290</v>
      </c>
      <c r="G3373" s="230"/>
      <c r="H3373" s="234">
        <v>100.59999999999999</v>
      </c>
      <c r="I3373" s="235"/>
      <c r="J3373" s="230"/>
      <c r="K3373" s="230"/>
      <c r="L3373" s="236"/>
      <c r="M3373" s="237"/>
      <c r="N3373" s="238"/>
      <c r="O3373" s="238"/>
      <c r="P3373" s="238"/>
      <c r="Q3373" s="238"/>
      <c r="R3373" s="238"/>
      <c r="S3373" s="238"/>
      <c r="T3373" s="23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0" t="s">
        <v>268</v>
      </c>
      <c r="AU3373" s="240" t="s">
        <v>93</v>
      </c>
      <c r="AV3373" s="13" t="s">
        <v>93</v>
      </c>
      <c r="AW3373" s="13" t="s">
        <v>34</v>
      </c>
      <c r="AX3373" s="13" t="s">
        <v>74</v>
      </c>
      <c r="AY3373" s="240" t="s">
        <v>224</v>
      </c>
    </row>
    <row r="3374" s="15" customFormat="1">
      <c r="A3374" s="15"/>
      <c r="B3374" s="256"/>
      <c r="C3374" s="257"/>
      <c r="D3374" s="231" t="s">
        <v>268</v>
      </c>
      <c r="E3374" s="258" t="s">
        <v>19</v>
      </c>
      <c r="F3374" s="259" t="s">
        <v>300</v>
      </c>
      <c r="G3374" s="257"/>
      <c r="H3374" s="260">
        <v>100.59999999999999</v>
      </c>
      <c r="I3374" s="261"/>
      <c r="J3374" s="257"/>
      <c r="K3374" s="257"/>
      <c r="L3374" s="262"/>
      <c r="M3374" s="263"/>
      <c r="N3374" s="264"/>
      <c r="O3374" s="264"/>
      <c r="P3374" s="264"/>
      <c r="Q3374" s="264"/>
      <c r="R3374" s="264"/>
      <c r="S3374" s="264"/>
      <c r="T3374" s="265"/>
      <c r="U3374" s="15"/>
      <c r="V3374" s="15"/>
      <c r="W3374" s="15"/>
      <c r="X3374" s="15"/>
      <c r="Y3374" s="15"/>
      <c r="Z3374" s="15"/>
      <c r="AA3374" s="15"/>
      <c r="AB3374" s="15"/>
      <c r="AC3374" s="15"/>
      <c r="AD3374" s="15"/>
      <c r="AE3374" s="15"/>
      <c r="AT3374" s="266" t="s">
        <v>268</v>
      </c>
      <c r="AU3374" s="266" t="s">
        <v>93</v>
      </c>
      <c r="AV3374" s="15" t="s">
        <v>108</v>
      </c>
      <c r="AW3374" s="15" t="s">
        <v>34</v>
      </c>
      <c r="AX3374" s="15" t="s">
        <v>74</v>
      </c>
      <c r="AY3374" s="266" t="s">
        <v>224</v>
      </c>
    </row>
    <row r="3375" s="14" customFormat="1">
      <c r="A3375" s="14"/>
      <c r="B3375" s="246"/>
      <c r="C3375" s="247"/>
      <c r="D3375" s="231" t="s">
        <v>268</v>
      </c>
      <c r="E3375" s="248" t="s">
        <v>19</v>
      </c>
      <c r="F3375" s="249" t="s">
        <v>665</v>
      </c>
      <c r="G3375" s="247"/>
      <c r="H3375" s="248" t="s">
        <v>19</v>
      </c>
      <c r="I3375" s="250"/>
      <c r="J3375" s="247"/>
      <c r="K3375" s="247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5" t="s">
        <v>268</v>
      </c>
      <c r="AU3375" s="255" t="s">
        <v>93</v>
      </c>
      <c r="AV3375" s="14" t="s">
        <v>82</v>
      </c>
      <c r="AW3375" s="14" t="s">
        <v>34</v>
      </c>
      <c r="AX3375" s="14" t="s">
        <v>74</v>
      </c>
      <c r="AY3375" s="255" t="s">
        <v>224</v>
      </c>
    </row>
    <row r="3376" s="13" customFormat="1">
      <c r="A3376" s="13"/>
      <c r="B3376" s="229"/>
      <c r="C3376" s="230"/>
      <c r="D3376" s="231" t="s">
        <v>268</v>
      </c>
      <c r="E3376" s="232" t="s">
        <v>19</v>
      </c>
      <c r="F3376" s="233" t="s">
        <v>3291</v>
      </c>
      <c r="G3376" s="230"/>
      <c r="H3376" s="234">
        <v>86.200000000000003</v>
      </c>
      <c r="I3376" s="235"/>
      <c r="J3376" s="230"/>
      <c r="K3376" s="230"/>
      <c r="L3376" s="236"/>
      <c r="M3376" s="237"/>
      <c r="N3376" s="238"/>
      <c r="O3376" s="238"/>
      <c r="P3376" s="238"/>
      <c r="Q3376" s="238"/>
      <c r="R3376" s="238"/>
      <c r="S3376" s="238"/>
      <c r="T3376" s="239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0" t="s">
        <v>268</v>
      </c>
      <c r="AU3376" s="240" t="s">
        <v>93</v>
      </c>
      <c r="AV3376" s="13" t="s">
        <v>93</v>
      </c>
      <c r="AW3376" s="13" t="s">
        <v>34</v>
      </c>
      <c r="AX3376" s="13" t="s">
        <v>74</v>
      </c>
      <c r="AY3376" s="240" t="s">
        <v>224</v>
      </c>
    </row>
    <row r="3377" s="15" customFormat="1">
      <c r="A3377" s="15"/>
      <c r="B3377" s="256"/>
      <c r="C3377" s="257"/>
      <c r="D3377" s="231" t="s">
        <v>268</v>
      </c>
      <c r="E3377" s="258" t="s">
        <v>19</v>
      </c>
      <c r="F3377" s="259" t="s">
        <v>300</v>
      </c>
      <c r="G3377" s="257"/>
      <c r="H3377" s="260">
        <v>86.200000000000003</v>
      </c>
      <c r="I3377" s="261"/>
      <c r="J3377" s="257"/>
      <c r="K3377" s="257"/>
      <c r="L3377" s="262"/>
      <c r="M3377" s="263"/>
      <c r="N3377" s="264"/>
      <c r="O3377" s="264"/>
      <c r="P3377" s="264"/>
      <c r="Q3377" s="264"/>
      <c r="R3377" s="264"/>
      <c r="S3377" s="264"/>
      <c r="T3377" s="265"/>
      <c r="U3377" s="15"/>
      <c r="V3377" s="15"/>
      <c r="W3377" s="15"/>
      <c r="X3377" s="15"/>
      <c r="Y3377" s="15"/>
      <c r="Z3377" s="15"/>
      <c r="AA3377" s="15"/>
      <c r="AB3377" s="15"/>
      <c r="AC3377" s="15"/>
      <c r="AD3377" s="15"/>
      <c r="AE3377" s="15"/>
      <c r="AT3377" s="266" t="s">
        <v>268</v>
      </c>
      <c r="AU3377" s="266" t="s">
        <v>93</v>
      </c>
      <c r="AV3377" s="15" t="s">
        <v>108</v>
      </c>
      <c r="AW3377" s="15" t="s">
        <v>34</v>
      </c>
      <c r="AX3377" s="15" t="s">
        <v>74</v>
      </c>
      <c r="AY3377" s="266" t="s">
        <v>224</v>
      </c>
    </row>
    <row r="3378" s="14" customFormat="1">
      <c r="A3378" s="14"/>
      <c r="B3378" s="246"/>
      <c r="C3378" s="247"/>
      <c r="D3378" s="231" t="s">
        <v>268</v>
      </c>
      <c r="E3378" s="248" t="s">
        <v>19</v>
      </c>
      <c r="F3378" s="249" t="s">
        <v>667</v>
      </c>
      <c r="G3378" s="247"/>
      <c r="H3378" s="248" t="s">
        <v>19</v>
      </c>
      <c r="I3378" s="250"/>
      <c r="J3378" s="247"/>
      <c r="K3378" s="247"/>
      <c r="L3378" s="251"/>
      <c r="M3378" s="252"/>
      <c r="N3378" s="253"/>
      <c r="O3378" s="253"/>
      <c r="P3378" s="253"/>
      <c r="Q3378" s="253"/>
      <c r="R3378" s="253"/>
      <c r="S3378" s="253"/>
      <c r="T3378" s="25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5" t="s">
        <v>268</v>
      </c>
      <c r="AU3378" s="255" t="s">
        <v>93</v>
      </c>
      <c r="AV3378" s="14" t="s">
        <v>82</v>
      </c>
      <c r="AW3378" s="14" t="s">
        <v>34</v>
      </c>
      <c r="AX3378" s="14" t="s">
        <v>74</v>
      </c>
      <c r="AY3378" s="255" t="s">
        <v>224</v>
      </c>
    </row>
    <row r="3379" s="13" customFormat="1">
      <c r="A3379" s="13"/>
      <c r="B3379" s="229"/>
      <c r="C3379" s="230"/>
      <c r="D3379" s="231" t="s">
        <v>268</v>
      </c>
      <c r="E3379" s="232" t="s">
        <v>19</v>
      </c>
      <c r="F3379" s="233" t="s">
        <v>3292</v>
      </c>
      <c r="G3379" s="230"/>
      <c r="H3379" s="234">
        <v>32</v>
      </c>
      <c r="I3379" s="235"/>
      <c r="J3379" s="230"/>
      <c r="K3379" s="230"/>
      <c r="L3379" s="236"/>
      <c r="M3379" s="237"/>
      <c r="N3379" s="238"/>
      <c r="O3379" s="238"/>
      <c r="P3379" s="238"/>
      <c r="Q3379" s="238"/>
      <c r="R3379" s="238"/>
      <c r="S3379" s="238"/>
      <c r="T3379" s="239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0" t="s">
        <v>268</v>
      </c>
      <c r="AU3379" s="240" t="s">
        <v>93</v>
      </c>
      <c r="AV3379" s="13" t="s">
        <v>93</v>
      </c>
      <c r="AW3379" s="13" t="s">
        <v>34</v>
      </c>
      <c r="AX3379" s="13" t="s">
        <v>74</v>
      </c>
      <c r="AY3379" s="240" t="s">
        <v>224</v>
      </c>
    </row>
    <row r="3380" s="15" customFormat="1">
      <c r="A3380" s="15"/>
      <c r="B3380" s="256"/>
      <c r="C3380" s="257"/>
      <c r="D3380" s="231" t="s">
        <v>268</v>
      </c>
      <c r="E3380" s="258" t="s">
        <v>19</v>
      </c>
      <c r="F3380" s="259" t="s">
        <v>300</v>
      </c>
      <c r="G3380" s="257"/>
      <c r="H3380" s="260">
        <v>32</v>
      </c>
      <c r="I3380" s="261"/>
      <c r="J3380" s="257"/>
      <c r="K3380" s="257"/>
      <c r="L3380" s="262"/>
      <c r="M3380" s="263"/>
      <c r="N3380" s="264"/>
      <c r="O3380" s="264"/>
      <c r="P3380" s="264"/>
      <c r="Q3380" s="264"/>
      <c r="R3380" s="264"/>
      <c r="S3380" s="264"/>
      <c r="T3380" s="265"/>
      <c r="U3380" s="15"/>
      <c r="V3380" s="15"/>
      <c r="W3380" s="15"/>
      <c r="X3380" s="15"/>
      <c r="Y3380" s="15"/>
      <c r="Z3380" s="15"/>
      <c r="AA3380" s="15"/>
      <c r="AB3380" s="15"/>
      <c r="AC3380" s="15"/>
      <c r="AD3380" s="15"/>
      <c r="AE3380" s="15"/>
      <c r="AT3380" s="266" t="s">
        <v>268</v>
      </c>
      <c r="AU3380" s="266" t="s">
        <v>93</v>
      </c>
      <c r="AV3380" s="15" t="s">
        <v>108</v>
      </c>
      <c r="AW3380" s="15" t="s">
        <v>34</v>
      </c>
      <c r="AX3380" s="15" t="s">
        <v>74</v>
      </c>
      <c r="AY3380" s="266" t="s">
        <v>224</v>
      </c>
    </row>
    <row r="3381" s="16" customFormat="1">
      <c r="A3381" s="16"/>
      <c r="B3381" s="272"/>
      <c r="C3381" s="273"/>
      <c r="D3381" s="231" t="s">
        <v>268</v>
      </c>
      <c r="E3381" s="274" t="s">
        <v>19</v>
      </c>
      <c r="F3381" s="275" t="s">
        <v>351</v>
      </c>
      <c r="G3381" s="273"/>
      <c r="H3381" s="276">
        <v>401.80000000000001</v>
      </c>
      <c r="I3381" s="277"/>
      <c r="J3381" s="273"/>
      <c r="K3381" s="273"/>
      <c r="L3381" s="278"/>
      <c r="M3381" s="279"/>
      <c r="N3381" s="280"/>
      <c r="O3381" s="280"/>
      <c r="P3381" s="280"/>
      <c r="Q3381" s="280"/>
      <c r="R3381" s="280"/>
      <c r="S3381" s="280"/>
      <c r="T3381" s="281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T3381" s="282" t="s">
        <v>268</v>
      </c>
      <c r="AU3381" s="282" t="s">
        <v>93</v>
      </c>
      <c r="AV3381" s="16" t="s">
        <v>231</v>
      </c>
      <c r="AW3381" s="16" t="s">
        <v>34</v>
      </c>
      <c r="AX3381" s="16" t="s">
        <v>82</v>
      </c>
      <c r="AY3381" s="282" t="s">
        <v>224</v>
      </c>
    </row>
    <row r="3382" s="2" customFormat="1" ht="55.5" customHeight="1">
      <c r="A3382" s="41"/>
      <c r="B3382" s="42"/>
      <c r="C3382" s="216" t="s">
        <v>3293</v>
      </c>
      <c r="D3382" s="216" t="s">
        <v>227</v>
      </c>
      <c r="E3382" s="217" t="s">
        <v>3294</v>
      </c>
      <c r="F3382" s="218" t="s">
        <v>3295</v>
      </c>
      <c r="G3382" s="219" t="s">
        <v>471</v>
      </c>
      <c r="H3382" s="220">
        <v>251.113</v>
      </c>
      <c r="I3382" s="221"/>
      <c r="J3382" s="222">
        <f>ROUND(I3382*H3382,2)</f>
        <v>0</v>
      </c>
      <c r="K3382" s="218" t="s">
        <v>312</v>
      </c>
      <c r="L3382" s="47"/>
      <c r="M3382" s="223" t="s">
        <v>19</v>
      </c>
      <c r="N3382" s="224" t="s">
        <v>46</v>
      </c>
      <c r="O3382" s="87"/>
      <c r="P3382" s="225">
        <f>O3382*H3382</f>
        <v>0</v>
      </c>
      <c r="Q3382" s="225">
        <v>0.01874</v>
      </c>
      <c r="R3382" s="225">
        <f>Q3382*H3382</f>
        <v>4.7058576199999997</v>
      </c>
      <c r="S3382" s="225">
        <v>0</v>
      </c>
      <c r="T3382" s="226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27" t="s">
        <v>544</v>
      </c>
      <c r="AT3382" s="227" t="s">
        <v>227</v>
      </c>
      <c r="AU3382" s="227" t="s">
        <v>93</v>
      </c>
      <c r="AY3382" s="20" t="s">
        <v>224</v>
      </c>
      <c r="BE3382" s="228">
        <f>IF(N3382="základní",J3382,0)</f>
        <v>0</v>
      </c>
      <c r="BF3382" s="228">
        <f>IF(N3382="snížená",J3382,0)</f>
        <v>0</v>
      </c>
      <c r="BG3382" s="228">
        <f>IF(N3382="zákl. přenesená",J3382,0)</f>
        <v>0</v>
      </c>
      <c r="BH3382" s="228">
        <f>IF(N3382="sníž. přenesená",J3382,0)</f>
        <v>0</v>
      </c>
      <c r="BI3382" s="228">
        <f>IF(N3382="nulová",J3382,0)</f>
        <v>0</v>
      </c>
      <c r="BJ3382" s="20" t="s">
        <v>93</v>
      </c>
      <c r="BK3382" s="228">
        <f>ROUND(I3382*H3382,2)</f>
        <v>0</v>
      </c>
      <c r="BL3382" s="20" t="s">
        <v>544</v>
      </c>
      <c r="BM3382" s="227" t="s">
        <v>3296</v>
      </c>
    </row>
    <row r="3383" s="2" customFormat="1">
      <c r="A3383" s="41"/>
      <c r="B3383" s="42"/>
      <c r="C3383" s="43"/>
      <c r="D3383" s="267" t="s">
        <v>314</v>
      </c>
      <c r="E3383" s="43"/>
      <c r="F3383" s="268" t="s">
        <v>3297</v>
      </c>
      <c r="G3383" s="43"/>
      <c r="H3383" s="43"/>
      <c r="I3383" s="269"/>
      <c r="J3383" s="43"/>
      <c r="K3383" s="43"/>
      <c r="L3383" s="47"/>
      <c r="M3383" s="270"/>
      <c r="N3383" s="271"/>
      <c r="O3383" s="87"/>
      <c r="P3383" s="87"/>
      <c r="Q3383" s="87"/>
      <c r="R3383" s="87"/>
      <c r="S3383" s="87"/>
      <c r="T3383" s="88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T3383" s="20" t="s">
        <v>314</v>
      </c>
      <c r="AU3383" s="20" t="s">
        <v>93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3298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3" customFormat="1">
      <c r="A3385" s="13"/>
      <c r="B3385" s="229"/>
      <c r="C3385" s="230"/>
      <c r="D3385" s="231" t="s">
        <v>268</v>
      </c>
      <c r="E3385" s="232" t="s">
        <v>19</v>
      </c>
      <c r="F3385" s="233" t="s">
        <v>3299</v>
      </c>
      <c r="G3385" s="230"/>
      <c r="H3385" s="234">
        <v>3.1499999999999999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268</v>
      </c>
      <c r="AU3385" s="240" t="s">
        <v>93</v>
      </c>
      <c r="AV3385" s="13" t="s">
        <v>93</v>
      </c>
      <c r="AW3385" s="13" t="s">
        <v>34</v>
      </c>
      <c r="AX3385" s="13" t="s">
        <v>74</v>
      </c>
      <c r="AY3385" s="240" t="s">
        <v>224</v>
      </c>
    </row>
    <row r="3386" s="14" customFormat="1">
      <c r="A3386" s="14"/>
      <c r="B3386" s="246"/>
      <c r="C3386" s="247"/>
      <c r="D3386" s="231" t="s">
        <v>268</v>
      </c>
      <c r="E3386" s="248" t="s">
        <v>19</v>
      </c>
      <c r="F3386" s="249" t="s">
        <v>662</v>
      </c>
      <c r="G3386" s="247"/>
      <c r="H3386" s="248" t="s">
        <v>19</v>
      </c>
      <c r="I3386" s="250"/>
      <c r="J3386" s="247"/>
      <c r="K3386" s="247"/>
      <c r="L3386" s="251"/>
      <c r="M3386" s="252"/>
      <c r="N3386" s="253"/>
      <c r="O3386" s="253"/>
      <c r="P3386" s="253"/>
      <c r="Q3386" s="253"/>
      <c r="R3386" s="253"/>
      <c r="S3386" s="253"/>
      <c r="T3386" s="25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5" t="s">
        <v>268</v>
      </c>
      <c r="AU3386" s="255" t="s">
        <v>93</v>
      </c>
      <c r="AV3386" s="14" t="s">
        <v>82</v>
      </c>
      <c r="AW3386" s="14" t="s">
        <v>34</v>
      </c>
      <c r="AX3386" s="14" t="s">
        <v>74</v>
      </c>
      <c r="AY3386" s="255" t="s">
        <v>224</v>
      </c>
    </row>
    <row r="3387" s="13" customFormat="1">
      <c r="A3387" s="13"/>
      <c r="B3387" s="229"/>
      <c r="C3387" s="230"/>
      <c r="D3387" s="231" t="s">
        <v>268</v>
      </c>
      <c r="E3387" s="232" t="s">
        <v>19</v>
      </c>
      <c r="F3387" s="233" t="s">
        <v>3300</v>
      </c>
      <c r="G3387" s="230"/>
      <c r="H3387" s="234">
        <v>1.2629999999999999</v>
      </c>
      <c r="I3387" s="235"/>
      <c r="J3387" s="230"/>
      <c r="K3387" s="230"/>
      <c r="L3387" s="236"/>
      <c r="M3387" s="237"/>
      <c r="N3387" s="238"/>
      <c r="O3387" s="238"/>
      <c r="P3387" s="238"/>
      <c r="Q3387" s="238"/>
      <c r="R3387" s="238"/>
      <c r="S3387" s="238"/>
      <c r="T3387" s="23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40" t="s">
        <v>268</v>
      </c>
      <c r="AU3387" s="240" t="s">
        <v>93</v>
      </c>
      <c r="AV3387" s="13" t="s">
        <v>93</v>
      </c>
      <c r="AW3387" s="13" t="s">
        <v>34</v>
      </c>
      <c r="AX3387" s="13" t="s">
        <v>74</v>
      </c>
      <c r="AY3387" s="240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3301</v>
      </c>
      <c r="G3388" s="230"/>
      <c r="H3388" s="234">
        <v>52.200000000000003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664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3301</v>
      </c>
      <c r="G3390" s="230"/>
      <c r="H3390" s="234">
        <v>52.200000000000003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665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3302</v>
      </c>
      <c r="G3392" s="230"/>
      <c r="H3392" s="234">
        <v>43.5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4" customFormat="1">
      <c r="A3393" s="14"/>
      <c r="B3393" s="246"/>
      <c r="C3393" s="247"/>
      <c r="D3393" s="231" t="s">
        <v>268</v>
      </c>
      <c r="E3393" s="248" t="s">
        <v>19</v>
      </c>
      <c r="F3393" s="249" t="s">
        <v>667</v>
      </c>
      <c r="G3393" s="247"/>
      <c r="H3393" s="248" t="s">
        <v>19</v>
      </c>
      <c r="I3393" s="250"/>
      <c r="J3393" s="247"/>
      <c r="K3393" s="247"/>
      <c r="L3393" s="251"/>
      <c r="M3393" s="252"/>
      <c r="N3393" s="253"/>
      <c r="O3393" s="253"/>
      <c r="P3393" s="253"/>
      <c r="Q3393" s="253"/>
      <c r="R3393" s="253"/>
      <c r="S3393" s="253"/>
      <c r="T3393" s="25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5" t="s">
        <v>268</v>
      </c>
      <c r="AU3393" s="255" t="s">
        <v>93</v>
      </c>
      <c r="AV3393" s="14" t="s">
        <v>82</v>
      </c>
      <c r="AW3393" s="14" t="s">
        <v>34</v>
      </c>
      <c r="AX3393" s="14" t="s">
        <v>74</v>
      </c>
      <c r="AY3393" s="255" t="s">
        <v>224</v>
      </c>
    </row>
    <row r="3394" s="13" customFormat="1">
      <c r="A3394" s="13"/>
      <c r="B3394" s="229"/>
      <c r="C3394" s="230"/>
      <c r="D3394" s="231" t="s">
        <v>268</v>
      </c>
      <c r="E3394" s="232" t="s">
        <v>19</v>
      </c>
      <c r="F3394" s="233" t="s">
        <v>3303</v>
      </c>
      <c r="G3394" s="230"/>
      <c r="H3394" s="234">
        <v>20.300000000000001</v>
      </c>
      <c r="I3394" s="235"/>
      <c r="J3394" s="230"/>
      <c r="K3394" s="230"/>
      <c r="L3394" s="236"/>
      <c r="M3394" s="237"/>
      <c r="N3394" s="238"/>
      <c r="O3394" s="238"/>
      <c r="P3394" s="238"/>
      <c r="Q3394" s="238"/>
      <c r="R3394" s="238"/>
      <c r="S3394" s="238"/>
      <c r="T3394" s="23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0" t="s">
        <v>268</v>
      </c>
      <c r="AU3394" s="240" t="s">
        <v>93</v>
      </c>
      <c r="AV3394" s="13" t="s">
        <v>93</v>
      </c>
      <c r="AW3394" s="13" t="s">
        <v>34</v>
      </c>
      <c r="AX3394" s="13" t="s">
        <v>74</v>
      </c>
      <c r="AY3394" s="240" t="s">
        <v>224</v>
      </c>
    </row>
    <row r="3395" s="15" customFormat="1">
      <c r="A3395" s="15"/>
      <c r="B3395" s="256"/>
      <c r="C3395" s="257"/>
      <c r="D3395" s="231" t="s">
        <v>268</v>
      </c>
      <c r="E3395" s="258" t="s">
        <v>19</v>
      </c>
      <c r="F3395" s="259" t="s">
        <v>300</v>
      </c>
      <c r="G3395" s="257"/>
      <c r="H3395" s="260">
        <v>172.613</v>
      </c>
      <c r="I3395" s="261"/>
      <c r="J3395" s="257"/>
      <c r="K3395" s="257"/>
      <c r="L3395" s="262"/>
      <c r="M3395" s="263"/>
      <c r="N3395" s="264"/>
      <c r="O3395" s="264"/>
      <c r="P3395" s="264"/>
      <c r="Q3395" s="264"/>
      <c r="R3395" s="264"/>
      <c r="S3395" s="264"/>
      <c r="T3395" s="265"/>
      <c r="U3395" s="15"/>
      <c r="V3395" s="15"/>
      <c r="W3395" s="15"/>
      <c r="X3395" s="15"/>
      <c r="Y3395" s="15"/>
      <c r="Z3395" s="15"/>
      <c r="AA3395" s="15"/>
      <c r="AB3395" s="15"/>
      <c r="AC3395" s="15"/>
      <c r="AD3395" s="15"/>
      <c r="AE3395" s="15"/>
      <c r="AT3395" s="266" t="s">
        <v>268</v>
      </c>
      <c r="AU3395" s="266" t="s">
        <v>93</v>
      </c>
      <c r="AV3395" s="15" t="s">
        <v>108</v>
      </c>
      <c r="AW3395" s="15" t="s">
        <v>34</v>
      </c>
      <c r="AX3395" s="15" t="s">
        <v>74</v>
      </c>
      <c r="AY3395" s="266" t="s">
        <v>224</v>
      </c>
    </row>
    <row r="3396" s="14" customFormat="1">
      <c r="A3396" s="14"/>
      <c r="B3396" s="246"/>
      <c r="C3396" s="247"/>
      <c r="D3396" s="231" t="s">
        <v>268</v>
      </c>
      <c r="E3396" s="248" t="s">
        <v>19</v>
      </c>
      <c r="F3396" s="249" t="s">
        <v>3304</v>
      </c>
      <c r="G3396" s="247"/>
      <c r="H3396" s="248" t="s">
        <v>19</v>
      </c>
      <c r="I3396" s="250"/>
      <c r="J3396" s="247"/>
      <c r="K3396" s="247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5" t="s">
        <v>268</v>
      </c>
      <c r="AU3396" s="255" t="s">
        <v>93</v>
      </c>
      <c r="AV3396" s="14" t="s">
        <v>82</v>
      </c>
      <c r="AW3396" s="14" t="s">
        <v>34</v>
      </c>
      <c r="AX3396" s="14" t="s">
        <v>74</v>
      </c>
      <c r="AY3396" s="255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648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3305</v>
      </c>
      <c r="G3398" s="230"/>
      <c r="H3398" s="234">
        <v>6.2999999999999998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662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3303</v>
      </c>
      <c r="G3400" s="230"/>
      <c r="H3400" s="234">
        <v>20.300000000000001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664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3303</v>
      </c>
      <c r="G3402" s="230"/>
      <c r="H3402" s="234">
        <v>20.300000000000001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4" customFormat="1">
      <c r="A3403" s="14"/>
      <c r="B3403" s="246"/>
      <c r="C3403" s="247"/>
      <c r="D3403" s="231" t="s">
        <v>268</v>
      </c>
      <c r="E3403" s="248" t="s">
        <v>19</v>
      </c>
      <c r="F3403" s="249" t="s">
        <v>665</v>
      </c>
      <c r="G3403" s="247"/>
      <c r="H3403" s="248" t="s">
        <v>19</v>
      </c>
      <c r="I3403" s="250"/>
      <c r="J3403" s="247"/>
      <c r="K3403" s="247"/>
      <c r="L3403" s="251"/>
      <c r="M3403" s="252"/>
      <c r="N3403" s="253"/>
      <c r="O3403" s="253"/>
      <c r="P3403" s="253"/>
      <c r="Q3403" s="253"/>
      <c r="R3403" s="253"/>
      <c r="S3403" s="253"/>
      <c r="T3403" s="25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5" t="s">
        <v>268</v>
      </c>
      <c r="AU3403" s="255" t="s">
        <v>93</v>
      </c>
      <c r="AV3403" s="14" t="s">
        <v>82</v>
      </c>
      <c r="AW3403" s="14" t="s">
        <v>34</v>
      </c>
      <c r="AX3403" s="14" t="s">
        <v>74</v>
      </c>
      <c r="AY3403" s="255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3306</v>
      </c>
      <c r="G3404" s="230"/>
      <c r="H3404" s="234">
        <v>14.5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5" customFormat="1">
      <c r="A3405" s="15"/>
      <c r="B3405" s="256"/>
      <c r="C3405" s="257"/>
      <c r="D3405" s="231" t="s">
        <v>268</v>
      </c>
      <c r="E3405" s="258" t="s">
        <v>19</v>
      </c>
      <c r="F3405" s="259" t="s">
        <v>300</v>
      </c>
      <c r="G3405" s="257"/>
      <c r="H3405" s="260">
        <v>61.399999999999999</v>
      </c>
      <c r="I3405" s="261"/>
      <c r="J3405" s="257"/>
      <c r="K3405" s="257"/>
      <c r="L3405" s="262"/>
      <c r="M3405" s="263"/>
      <c r="N3405" s="264"/>
      <c r="O3405" s="264"/>
      <c r="P3405" s="264"/>
      <c r="Q3405" s="264"/>
      <c r="R3405" s="264"/>
      <c r="S3405" s="264"/>
      <c r="T3405" s="265"/>
      <c r="U3405" s="15"/>
      <c r="V3405" s="15"/>
      <c r="W3405" s="15"/>
      <c r="X3405" s="15"/>
      <c r="Y3405" s="15"/>
      <c r="Z3405" s="15"/>
      <c r="AA3405" s="15"/>
      <c r="AB3405" s="15"/>
      <c r="AC3405" s="15"/>
      <c r="AD3405" s="15"/>
      <c r="AE3405" s="15"/>
      <c r="AT3405" s="266" t="s">
        <v>268</v>
      </c>
      <c r="AU3405" s="266" t="s">
        <v>93</v>
      </c>
      <c r="AV3405" s="15" t="s">
        <v>108</v>
      </c>
      <c r="AW3405" s="15" t="s">
        <v>34</v>
      </c>
      <c r="AX3405" s="15" t="s">
        <v>74</v>
      </c>
      <c r="AY3405" s="266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3307</v>
      </c>
      <c r="G3406" s="230"/>
      <c r="H3406" s="234">
        <v>0.51200000000000001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662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3308</v>
      </c>
      <c r="G3408" s="230"/>
      <c r="H3408" s="234">
        <v>2.8999999999999999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74</v>
      </c>
      <c r="AY3408" s="240" t="s">
        <v>224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664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3308</v>
      </c>
      <c r="G3410" s="230"/>
      <c r="H3410" s="234">
        <v>2.8999999999999999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74</v>
      </c>
      <c r="AY3410" s="240" t="s">
        <v>224</v>
      </c>
    </row>
    <row r="3411" s="14" customFormat="1">
      <c r="A3411" s="14"/>
      <c r="B3411" s="246"/>
      <c r="C3411" s="247"/>
      <c r="D3411" s="231" t="s">
        <v>268</v>
      </c>
      <c r="E3411" s="248" t="s">
        <v>19</v>
      </c>
      <c r="F3411" s="249" t="s">
        <v>665</v>
      </c>
      <c r="G3411" s="247"/>
      <c r="H3411" s="248" t="s">
        <v>19</v>
      </c>
      <c r="I3411" s="250"/>
      <c r="J3411" s="247"/>
      <c r="K3411" s="247"/>
      <c r="L3411" s="251"/>
      <c r="M3411" s="252"/>
      <c r="N3411" s="253"/>
      <c r="O3411" s="253"/>
      <c r="P3411" s="253"/>
      <c r="Q3411" s="253"/>
      <c r="R3411" s="253"/>
      <c r="S3411" s="253"/>
      <c r="T3411" s="25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5" t="s">
        <v>268</v>
      </c>
      <c r="AU3411" s="255" t="s">
        <v>93</v>
      </c>
      <c r="AV3411" s="14" t="s">
        <v>82</v>
      </c>
      <c r="AW3411" s="14" t="s">
        <v>34</v>
      </c>
      <c r="AX3411" s="14" t="s">
        <v>74</v>
      </c>
      <c r="AY3411" s="255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3308</v>
      </c>
      <c r="G3412" s="230"/>
      <c r="H3412" s="234">
        <v>2.8999999999999999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5" customFormat="1">
      <c r="A3413" s="15"/>
      <c r="B3413" s="256"/>
      <c r="C3413" s="257"/>
      <c r="D3413" s="231" t="s">
        <v>268</v>
      </c>
      <c r="E3413" s="258" t="s">
        <v>19</v>
      </c>
      <c r="F3413" s="259" t="s">
        <v>300</v>
      </c>
      <c r="G3413" s="257"/>
      <c r="H3413" s="260">
        <v>9.2119999999999997</v>
      </c>
      <c r="I3413" s="261"/>
      <c r="J3413" s="257"/>
      <c r="K3413" s="257"/>
      <c r="L3413" s="262"/>
      <c r="M3413" s="263"/>
      <c r="N3413" s="264"/>
      <c r="O3413" s="264"/>
      <c r="P3413" s="264"/>
      <c r="Q3413" s="264"/>
      <c r="R3413" s="264"/>
      <c r="S3413" s="264"/>
      <c r="T3413" s="265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66" t="s">
        <v>268</v>
      </c>
      <c r="AU3413" s="266" t="s">
        <v>93</v>
      </c>
      <c r="AV3413" s="15" t="s">
        <v>108</v>
      </c>
      <c r="AW3413" s="15" t="s">
        <v>34</v>
      </c>
      <c r="AX3413" s="15" t="s">
        <v>74</v>
      </c>
      <c r="AY3413" s="266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3309</v>
      </c>
      <c r="G3414" s="230"/>
      <c r="H3414" s="234">
        <v>1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4" customFormat="1">
      <c r="A3415" s="14"/>
      <c r="B3415" s="246"/>
      <c r="C3415" s="247"/>
      <c r="D3415" s="231" t="s">
        <v>268</v>
      </c>
      <c r="E3415" s="248" t="s">
        <v>19</v>
      </c>
      <c r="F3415" s="249" t="s">
        <v>648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268</v>
      </c>
      <c r="AU3415" s="255" t="s">
        <v>93</v>
      </c>
      <c r="AV3415" s="14" t="s">
        <v>82</v>
      </c>
      <c r="AW3415" s="14" t="s">
        <v>34</v>
      </c>
      <c r="AX3415" s="14" t="s">
        <v>74</v>
      </c>
      <c r="AY3415" s="255" t="s">
        <v>224</v>
      </c>
    </row>
    <row r="3416" s="13" customFormat="1">
      <c r="A3416" s="13"/>
      <c r="B3416" s="229"/>
      <c r="C3416" s="230"/>
      <c r="D3416" s="231" t="s">
        <v>268</v>
      </c>
      <c r="E3416" s="232" t="s">
        <v>19</v>
      </c>
      <c r="F3416" s="233" t="s">
        <v>3299</v>
      </c>
      <c r="G3416" s="230"/>
      <c r="H3416" s="234">
        <v>3.1499999999999999</v>
      </c>
      <c r="I3416" s="235"/>
      <c r="J3416" s="230"/>
      <c r="K3416" s="230"/>
      <c r="L3416" s="236"/>
      <c r="M3416" s="237"/>
      <c r="N3416" s="238"/>
      <c r="O3416" s="238"/>
      <c r="P3416" s="238"/>
      <c r="Q3416" s="238"/>
      <c r="R3416" s="238"/>
      <c r="S3416" s="238"/>
      <c r="T3416" s="239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0" t="s">
        <v>268</v>
      </c>
      <c r="AU3416" s="240" t="s">
        <v>93</v>
      </c>
      <c r="AV3416" s="13" t="s">
        <v>93</v>
      </c>
      <c r="AW3416" s="13" t="s">
        <v>34</v>
      </c>
      <c r="AX3416" s="13" t="s">
        <v>74</v>
      </c>
      <c r="AY3416" s="240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3310</v>
      </c>
      <c r="G3417" s="230"/>
      <c r="H3417" s="234">
        <v>0.83799999999999997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4" customFormat="1">
      <c r="A3418" s="14"/>
      <c r="B3418" s="246"/>
      <c r="C3418" s="247"/>
      <c r="D3418" s="231" t="s">
        <v>268</v>
      </c>
      <c r="E3418" s="248" t="s">
        <v>19</v>
      </c>
      <c r="F3418" s="249" t="s">
        <v>665</v>
      </c>
      <c r="G3418" s="247"/>
      <c r="H3418" s="248" t="s">
        <v>19</v>
      </c>
      <c r="I3418" s="250"/>
      <c r="J3418" s="247"/>
      <c r="K3418" s="247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268</v>
      </c>
      <c r="AU3418" s="255" t="s">
        <v>93</v>
      </c>
      <c r="AV3418" s="14" t="s">
        <v>82</v>
      </c>
      <c r="AW3418" s="14" t="s">
        <v>34</v>
      </c>
      <c r="AX3418" s="14" t="s">
        <v>74</v>
      </c>
      <c r="AY3418" s="255" t="s">
        <v>224</v>
      </c>
    </row>
    <row r="3419" s="13" customFormat="1">
      <c r="A3419" s="13"/>
      <c r="B3419" s="229"/>
      <c r="C3419" s="230"/>
      <c r="D3419" s="231" t="s">
        <v>268</v>
      </c>
      <c r="E3419" s="232" t="s">
        <v>19</v>
      </c>
      <c r="F3419" s="233" t="s">
        <v>3308</v>
      </c>
      <c r="G3419" s="230"/>
      <c r="H3419" s="234">
        <v>2.8999999999999999</v>
      </c>
      <c r="I3419" s="235"/>
      <c r="J3419" s="230"/>
      <c r="K3419" s="230"/>
      <c r="L3419" s="236"/>
      <c r="M3419" s="237"/>
      <c r="N3419" s="238"/>
      <c r="O3419" s="238"/>
      <c r="P3419" s="238"/>
      <c r="Q3419" s="238"/>
      <c r="R3419" s="238"/>
      <c r="S3419" s="238"/>
      <c r="T3419" s="239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0" t="s">
        <v>268</v>
      </c>
      <c r="AU3419" s="240" t="s">
        <v>93</v>
      </c>
      <c r="AV3419" s="13" t="s">
        <v>93</v>
      </c>
      <c r="AW3419" s="13" t="s">
        <v>34</v>
      </c>
      <c r="AX3419" s="13" t="s">
        <v>74</v>
      </c>
      <c r="AY3419" s="240" t="s">
        <v>224</v>
      </c>
    </row>
    <row r="3420" s="15" customFormat="1">
      <c r="A3420" s="15"/>
      <c r="B3420" s="256"/>
      <c r="C3420" s="257"/>
      <c r="D3420" s="231" t="s">
        <v>268</v>
      </c>
      <c r="E3420" s="258" t="s">
        <v>19</v>
      </c>
      <c r="F3420" s="259" t="s">
        <v>300</v>
      </c>
      <c r="G3420" s="257"/>
      <c r="H3420" s="260">
        <v>7.8879999999999999</v>
      </c>
      <c r="I3420" s="261"/>
      <c r="J3420" s="257"/>
      <c r="K3420" s="257"/>
      <c r="L3420" s="262"/>
      <c r="M3420" s="263"/>
      <c r="N3420" s="264"/>
      <c r="O3420" s="264"/>
      <c r="P3420" s="264"/>
      <c r="Q3420" s="264"/>
      <c r="R3420" s="264"/>
      <c r="S3420" s="264"/>
      <c r="T3420" s="265"/>
      <c r="U3420" s="15"/>
      <c r="V3420" s="15"/>
      <c r="W3420" s="15"/>
      <c r="X3420" s="15"/>
      <c r="Y3420" s="15"/>
      <c r="Z3420" s="15"/>
      <c r="AA3420" s="15"/>
      <c r="AB3420" s="15"/>
      <c r="AC3420" s="15"/>
      <c r="AD3420" s="15"/>
      <c r="AE3420" s="15"/>
      <c r="AT3420" s="266" t="s">
        <v>268</v>
      </c>
      <c r="AU3420" s="266" t="s">
        <v>93</v>
      </c>
      <c r="AV3420" s="15" t="s">
        <v>108</v>
      </c>
      <c r="AW3420" s="15" t="s">
        <v>34</v>
      </c>
      <c r="AX3420" s="15" t="s">
        <v>74</v>
      </c>
      <c r="AY3420" s="266" t="s">
        <v>224</v>
      </c>
    </row>
    <row r="3421" s="16" customFormat="1">
      <c r="A3421" s="16"/>
      <c r="B3421" s="272"/>
      <c r="C3421" s="273"/>
      <c r="D3421" s="231" t="s">
        <v>268</v>
      </c>
      <c r="E3421" s="274" t="s">
        <v>19</v>
      </c>
      <c r="F3421" s="275" t="s">
        <v>351</v>
      </c>
      <c r="G3421" s="273"/>
      <c r="H3421" s="276">
        <v>251.113</v>
      </c>
      <c r="I3421" s="277"/>
      <c r="J3421" s="273"/>
      <c r="K3421" s="273"/>
      <c r="L3421" s="278"/>
      <c r="M3421" s="279"/>
      <c r="N3421" s="280"/>
      <c r="O3421" s="280"/>
      <c r="P3421" s="280"/>
      <c r="Q3421" s="280"/>
      <c r="R3421" s="280"/>
      <c r="S3421" s="280"/>
      <c r="T3421" s="281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T3421" s="282" t="s">
        <v>268</v>
      </c>
      <c r="AU3421" s="282" t="s">
        <v>93</v>
      </c>
      <c r="AV3421" s="16" t="s">
        <v>231</v>
      </c>
      <c r="AW3421" s="16" t="s">
        <v>34</v>
      </c>
      <c r="AX3421" s="16" t="s">
        <v>82</v>
      </c>
      <c r="AY3421" s="282" t="s">
        <v>224</v>
      </c>
    </row>
    <row r="3422" s="2" customFormat="1" ht="49.05" customHeight="1">
      <c r="A3422" s="41"/>
      <c r="B3422" s="42"/>
      <c r="C3422" s="216" t="s">
        <v>3311</v>
      </c>
      <c r="D3422" s="216" t="s">
        <v>227</v>
      </c>
      <c r="E3422" s="217" t="s">
        <v>3312</v>
      </c>
      <c r="F3422" s="218" t="s">
        <v>3313</v>
      </c>
      <c r="G3422" s="219" t="s">
        <v>266</v>
      </c>
      <c r="H3422" s="220">
        <v>3.3079999999999998</v>
      </c>
      <c r="I3422" s="221"/>
      <c r="J3422" s="222">
        <f>ROUND(I3422*H3422,2)</f>
        <v>0</v>
      </c>
      <c r="K3422" s="218" t="s">
        <v>312</v>
      </c>
      <c r="L3422" s="47"/>
      <c r="M3422" s="223" t="s">
        <v>19</v>
      </c>
      <c r="N3422" s="224" t="s">
        <v>46</v>
      </c>
      <c r="O3422" s="87"/>
      <c r="P3422" s="225">
        <f>O3422*H3422</f>
        <v>0</v>
      </c>
      <c r="Q3422" s="225">
        <v>0.026530000000000001</v>
      </c>
      <c r="R3422" s="225">
        <f>Q3422*H3422</f>
        <v>0.087761240000000004</v>
      </c>
      <c r="S3422" s="225">
        <v>0</v>
      </c>
      <c r="T3422" s="226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7" t="s">
        <v>544</v>
      </c>
      <c r="AT3422" s="227" t="s">
        <v>227</v>
      </c>
      <c r="AU3422" s="227" t="s">
        <v>93</v>
      </c>
      <c r="AY3422" s="20" t="s">
        <v>224</v>
      </c>
      <c r="BE3422" s="228">
        <f>IF(N3422="základní",J3422,0)</f>
        <v>0</v>
      </c>
      <c r="BF3422" s="228">
        <f>IF(N3422="snížená",J3422,0)</f>
        <v>0</v>
      </c>
      <c r="BG3422" s="228">
        <f>IF(N3422="zákl. přenesená",J3422,0)</f>
        <v>0</v>
      </c>
      <c r="BH3422" s="228">
        <f>IF(N3422="sníž. přenesená",J3422,0)</f>
        <v>0</v>
      </c>
      <c r="BI3422" s="228">
        <f>IF(N3422="nulová",J3422,0)</f>
        <v>0</v>
      </c>
      <c r="BJ3422" s="20" t="s">
        <v>93</v>
      </c>
      <c r="BK3422" s="228">
        <f>ROUND(I3422*H3422,2)</f>
        <v>0</v>
      </c>
      <c r="BL3422" s="20" t="s">
        <v>544</v>
      </c>
      <c r="BM3422" s="227" t="s">
        <v>3314</v>
      </c>
    </row>
    <row r="3423" s="2" customFormat="1">
      <c r="A3423" s="41"/>
      <c r="B3423" s="42"/>
      <c r="C3423" s="43"/>
      <c r="D3423" s="267" t="s">
        <v>314</v>
      </c>
      <c r="E3423" s="43"/>
      <c r="F3423" s="268" t="s">
        <v>3315</v>
      </c>
      <c r="G3423" s="43"/>
      <c r="H3423" s="43"/>
      <c r="I3423" s="269"/>
      <c r="J3423" s="43"/>
      <c r="K3423" s="43"/>
      <c r="L3423" s="47"/>
      <c r="M3423" s="270"/>
      <c r="N3423" s="271"/>
      <c r="O3423" s="87"/>
      <c r="P3423" s="87"/>
      <c r="Q3423" s="87"/>
      <c r="R3423" s="87"/>
      <c r="S3423" s="87"/>
      <c r="T3423" s="88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20" t="s">
        <v>314</v>
      </c>
      <c r="AU3423" s="20" t="s">
        <v>93</v>
      </c>
    </row>
    <row r="3424" s="14" customFormat="1">
      <c r="A3424" s="14"/>
      <c r="B3424" s="246"/>
      <c r="C3424" s="247"/>
      <c r="D3424" s="231" t="s">
        <v>268</v>
      </c>
      <c r="E3424" s="248" t="s">
        <v>19</v>
      </c>
      <c r="F3424" s="249" t="s">
        <v>3316</v>
      </c>
      <c r="G3424" s="247"/>
      <c r="H3424" s="248" t="s">
        <v>19</v>
      </c>
      <c r="I3424" s="250"/>
      <c r="J3424" s="247"/>
      <c r="K3424" s="247"/>
      <c r="L3424" s="251"/>
      <c r="M3424" s="252"/>
      <c r="N3424" s="253"/>
      <c r="O3424" s="253"/>
      <c r="P3424" s="253"/>
      <c r="Q3424" s="253"/>
      <c r="R3424" s="253"/>
      <c r="S3424" s="253"/>
      <c r="T3424" s="25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5" t="s">
        <v>268</v>
      </c>
      <c r="AU3424" s="255" t="s">
        <v>93</v>
      </c>
      <c r="AV3424" s="14" t="s">
        <v>82</v>
      </c>
      <c r="AW3424" s="14" t="s">
        <v>34</v>
      </c>
      <c r="AX3424" s="14" t="s">
        <v>74</v>
      </c>
      <c r="AY3424" s="255" t="s">
        <v>224</v>
      </c>
    </row>
    <row r="3425" s="13" customFormat="1">
      <c r="A3425" s="13"/>
      <c r="B3425" s="229"/>
      <c r="C3425" s="230"/>
      <c r="D3425" s="231" t="s">
        <v>268</v>
      </c>
      <c r="E3425" s="232" t="s">
        <v>19</v>
      </c>
      <c r="F3425" s="233" t="s">
        <v>3317</v>
      </c>
      <c r="G3425" s="230"/>
      <c r="H3425" s="234">
        <v>3.3079999999999998</v>
      </c>
      <c r="I3425" s="235"/>
      <c r="J3425" s="230"/>
      <c r="K3425" s="230"/>
      <c r="L3425" s="236"/>
      <c r="M3425" s="237"/>
      <c r="N3425" s="238"/>
      <c r="O3425" s="238"/>
      <c r="P3425" s="238"/>
      <c r="Q3425" s="238"/>
      <c r="R3425" s="238"/>
      <c r="S3425" s="238"/>
      <c r="T3425" s="23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0" t="s">
        <v>268</v>
      </c>
      <c r="AU3425" s="240" t="s">
        <v>93</v>
      </c>
      <c r="AV3425" s="13" t="s">
        <v>93</v>
      </c>
      <c r="AW3425" s="13" t="s">
        <v>34</v>
      </c>
      <c r="AX3425" s="13" t="s">
        <v>82</v>
      </c>
      <c r="AY3425" s="240" t="s">
        <v>224</v>
      </c>
    </row>
    <row r="3426" s="2" customFormat="1" ht="55.5" customHeight="1">
      <c r="A3426" s="41"/>
      <c r="B3426" s="42"/>
      <c r="C3426" s="216" t="s">
        <v>3318</v>
      </c>
      <c r="D3426" s="216" t="s">
        <v>227</v>
      </c>
      <c r="E3426" s="217" t="s">
        <v>3319</v>
      </c>
      <c r="F3426" s="218" t="s">
        <v>3320</v>
      </c>
      <c r="G3426" s="219" t="s">
        <v>471</v>
      </c>
      <c r="H3426" s="220">
        <v>3.1499999999999999</v>
      </c>
      <c r="I3426" s="221"/>
      <c r="J3426" s="222">
        <f>ROUND(I3426*H3426,2)</f>
        <v>0</v>
      </c>
      <c r="K3426" s="218" t="s">
        <v>312</v>
      </c>
      <c r="L3426" s="47"/>
      <c r="M3426" s="223" t="s">
        <v>19</v>
      </c>
      <c r="N3426" s="224" t="s">
        <v>46</v>
      </c>
      <c r="O3426" s="87"/>
      <c r="P3426" s="225">
        <f>O3426*H3426</f>
        <v>0</v>
      </c>
      <c r="Q3426" s="225">
        <v>0.02793</v>
      </c>
      <c r="R3426" s="225">
        <f>Q3426*H3426</f>
        <v>0.087979500000000002</v>
      </c>
      <c r="S3426" s="225">
        <v>0</v>
      </c>
      <c r="T3426" s="226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27" t="s">
        <v>544</v>
      </c>
      <c r="AT3426" s="227" t="s">
        <v>227</v>
      </c>
      <c r="AU3426" s="227" t="s">
        <v>93</v>
      </c>
      <c r="AY3426" s="20" t="s">
        <v>224</v>
      </c>
      <c r="BE3426" s="228">
        <f>IF(N3426="základní",J3426,0)</f>
        <v>0</v>
      </c>
      <c r="BF3426" s="228">
        <f>IF(N3426="snížená",J3426,0)</f>
        <v>0</v>
      </c>
      <c r="BG3426" s="228">
        <f>IF(N3426="zákl. přenesená",J3426,0)</f>
        <v>0</v>
      </c>
      <c r="BH3426" s="228">
        <f>IF(N3426="sníž. přenesená",J3426,0)</f>
        <v>0</v>
      </c>
      <c r="BI3426" s="228">
        <f>IF(N3426="nulová",J3426,0)</f>
        <v>0</v>
      </c>
      <c r="BJ3426" s="20" t="s">
        <v>93</v>
      </c>
      <c r="BK3426" s="228">
        <f>ROUND(I3426*H3426,2)</f>
        <v>0</v>
      </c>
      <c r="BL3426" s="20" t="s">
        <v>544</v>
      </c>
      <c r="BM3426" s="227" t="s">
        <v>3321</v>
      </c>
    </row>
    <row r="3427" s="2" customFormat="1">
      <c r="A3427" s="41"/>
      <c r="B3427" s="42"/>
      <c r="C3427" s="43"/>
      <c r="D3427" s="267" t="s">
        <v>314</v>
      </c>
      <c r="E3427" s="43"/>
      <c r="F3427" s="268" t="s">
        <v>3322</v>
      </c>
      <c r="G3427" s="43"/>
      <c r="H3427" s="43"/>
      <c r="I3427" s="269"/>
      <c r="J3427" s="43"/>
      <c r="K3427" s="43"/>
      <c r="L3427" s="47"/>
      <c r="M3427" s="270"/>
      <c r="N3427" s="271"/>
      <c r="O3427" s="87"/>
      <c r="P3427" s="87"/>
      <c r="Q3427" s="87"/>
      <c r="R3427" s="87"/>
      <c r="S3427" s="87"/>
      <c r="T3427" s="88"/>
      <c r="U3427" s="41"/>
      <c r="V3427" s="41"/>
      <c r="W3427" s="41"/>
      <c r="X3427" s="41"/>
      <c r="Y3427" s="41"/>
      <c r="Z3427" s="41"/>
      <c r="AA3427" s="41"/>
      <c r="AB3427" s="41"/>
      <c r="AC3427" s="41"/>
      <c r="AD3427" s="41"/>
      <c r="AE3427" s="41"/>
      <c r="AT3427" s="20" t="s">
        <v>314</v>
      </c>
      <c r="AU3427" s="20" t="s">
        <v>93</v>
      </c>
    </row>
    <row r="3428" s="14" customFormat="1">
      <c r="A3428" s="14"/>
      <c r="B3428" s="246"/>
      <c r="C3428" s="247"/>
      <c r="D3428" s="231" t="s">
        <v>268</v>
      </c>
      <c r="E3428" s="248" t="s">
        <v>19</v>
      </c>
      <c r="F3428" s="249" t="s">
        <v>3323</v>
      </c>
      <c r="G3428" s="247"/>
      <c r="H3428" s="248" t="s">
        <v>19</v>
      </c>
      <c r="I3428" s="250"/>
      <c r="J3428" s="247"/>
      <c r="K3428" s="247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268</v>
      </c>
      <c r="AU3428" s="255" t="s">
        <v>93</v>
      </c>
      <c r="AV3428" s="14" t="s">
        <v>82</v>
      </c>
      <c r="AW3428" s="14" t="s">
        <v>34</v>
      </c>
      <c r="AX3428" s="14" t="s">
        <v>74</v>
      </c>
      <c r="AY3428" s="255" t="s">
        <v>224</v>
      </c>
    </row>
    <row r="3429" s="13" customFormat="1">
      <c r="A3429" s="13"/>
      <c r="B3429" s="229"/>
      <c r="C3429" s="230"/>
      <c r="D3429" s="231" t="s">
        <v>268</v>
      </c>
      <c r="E3429" s="232" t="s">
        <v>19</v>
      </c>
      <c r="F3429" s="233" t="s">
        <v>3299</v>
      </c>
      <c r="G3429" s="230"/>
      <c r="H3429" s="234">
        <v>3.1499999999999999</v>
      </c>
      <c r="I3429" s="235"/>
      <c r="J3429" s="230"/>
      <c r="K3429" s="230"/>
      <c r="L3429" s="236"/>
      <c r="M3429" s="237"/>
      <c r="N3429" s="238"/>
      <c r="O3429" s="238"/>
      <c r="P3429" s="238"/>
      <c r="Q3429" s="238"/>
      <c r="R3429" s="238"/>
      <c r="S3429" s="238"/>
      <c r="T3429" s="23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0" t="s">
        <v>268</v>
      </c>
      <c r="AU3429" s="240" t="s">
        <v>93</v>
      </c>
      <c r="AV3429" s="13" t="s">
        <v>93</v>
      </c>
      <c r="AW3429" s="13" t="s">
        <v>34</v>
      </c>
      <c r="AX3429" s="13" t="s">
        <v>82</v>
      </c>
      <c r="AY3429" s="240" t="s">
        <v>224</v>
      </c>
    </row>
    <row r="3430" s="2" customFormat="1" ht="44.25" customHeight="1">
      <c r="A3430" s="41"/>
      <c r="B3430" s="42"/>
      <c r="C3430" s="216" t="s">
        <v>3324</v>
      </c>
      <c r="D3430" s="216" t="s">
        <v>227</v>
      </c>
      <c r="E3430" s="217" t="s">
        <v>3325</v>
      </c>
      <c r="F3430" s="218" t="s">
        <v>3326</v>
      </c>
      <c r="G3430" s="219" t="s">
        <v>266</v>
      </c>
      <c r="H3430" s="220">
        <v>3.7799999999999998</v>
      </c>
      <c r="I3430" s="221"/>
      <c r="J3430" s="222">
        <f>ROUND(I3430*H3430,2)</f>
        <v>0</v>
      </c>
      <c r="K3430" s="218" t="s">
        <v>312</v>
      </c>
      <c r="L3430" s="47"/>
      <c r="M3430" s="223" t="s">
        <v>19</v>
      </c>
      <c r="N3430" s="224" t="s">
        <v>46</v>
      </c>
      <c r="O3430" s="87"/>
      <c r="P3430" s="225">
        <f>O3430*H3430</f>
        <v>0</v>
      </c>
      <c r="Q3430" s="225">
        <v>0.026429999999999999</v>
      </c>
      <c r="R3430" s="225">
        <f>Q3430*H3430</f>
        <v>0.099905399999999991</v>
      </c>
      <c r="S3430" s="225">
        <v>0</v>
      </c>
      <c r="T3430" s="226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7" t="s">
        <v>544</v>
      </c>
      <c r="AT3430" s="227" t="s">
        <v>227</v>
      </c>
      <c r="AU3430" s="227" t="s">
        <v>93</v>
      </c>
      <c r="AY3430" s="20" t="s">
        <v>224</v>
      </c>
      <c r="BE3430" s="228">
        <f>IF(N3430="základní",J3430,0)</f>
        <v>0</v>
      </c>
      <c r="BF3430" s="228">
        <f>IF(N3430="snížená",J3430,0)</f>
        <v>0</v>
      </c>
      <c r="BG3430" s="228">
        <f>IF(N3430="zákl. přenesená",J3430,0)</f>
        <v>0</v>
      </c>
      <c r="BH3430" s="228">
        <f>IF(N3430="sníž. přenesená",J3430,0)</f>
        <v>0</v>
      </c>
      <c r="BI3430" s="228">
        <f>IF(N3430="nulová",J3430,0)</f>
        <v>0</v>
      </c>
      <c r="BJ3430" s="20" t="s">
        <v>93</v>
      </c>
      <c r="BK3430" s="228">
        <f>ROUND(I3430*H3430,2)</f>
        <v>0</v>
      </c>
      <c r="BL3430" s="20" t="s">
        <v>544</v>
      </c>
      <c r="BM3430" s="227" t="s">
        <v>3327</v>
      </c>
    </row>
    <row r="3431" s="2" customFormat="1">
      <c r="A3431" s="41"/>
      <c r="B3431" s="42"/>
      <c r="C3431" s="43"/>
      <c r="D3431" s="267" t="s">
        <v>314</v>
      </c>
      <c r="E3431" s="43"/>
      <c r="F3431" s="268" t="s">
        <v>3328</v>
      </c>
      <c r="G3431" s="43"/>
      <c r="H3431" s="43"/>
      <c r="I3431" s="269"/>
      <c r="J3431" s="43"/>
      <c r="K3431" s="43"/>
      <c r="L3431" s="47"/>
      <c r="M3431" s="270"/>
      <c r="N3431" s="271"/>
      <c r="O3431" s="87"/>
      <c r="P3431" s="87"/>
      <c r="Q3431" s="87"/>
      <c r="R3431" s="87"/>
      <c r="S3431" s="87"/>
      <c r="T3431" s="88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20" t="s">
        <v>314</v>
      </c>
      <c r="AU3431" s="20" t="s">
        <v>93</v>
      </c>
    </row>
    <row r="3432" s="14" customFormat="1">
      <c r="A3432" s="14"/>
      <c r="B3432" s="246"/>
      <c r="C3432" s="247"/>
      <c r="D3432" s="231" t="s">
        <v>268</v>
      </c>
      <c r="E3432" s="248" t="s">
        <v>19</v>
      </c>
      <c r="F3432" s="249" t="s">
        <v>3329</v>
      </c>
      <c r="G3432" s="247"/>
      <c r="H3432" s="248" t="s">
        <v>19</v>
      </c>
      <c r="I3432" s="250"/>
      <c r="J3432" s="247"/>
      <c r="K3432" s="247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268</v>
      </c>
      <c r="AU3432" s="255" t="s">
        <v>93</v>
      </c>
      <c r="AV3432" s="14" t="s">
        <v>82</v>
      </c>
      <c r="AW3432" s="14" t="s">
        <v>34</v>
      </c>
      <c r="AX3432" s="14" t="s">
        <v>74</v>
      </c>
      <c r="AY3432" s="255" t="s">
        <v>224</v>
      </c>
    </row>
    <row r="3433" s="13" customFormat="1">
      <c r="A3433" s="13"/>
      <c r="B3433" s="229"/>
      <c r="C3433" s="230"/>
      <c r="D3433" s="231" t="s">
        <v>268</v>
      </c>
      <c r="E3433" s="232" t="s">
        <v>19</v>
      </c>
      <c r="F3433" s="233" t="s">
        <v>3330</v>
      </c>
      <c r="G3433" s="230"/>
      <c r="H3433" s="234">
        <v>3.7799999999999998</v>
      </c>
      <c r="I3433" s="235"/>
      <c r="J3433" s="230"/>
      <c r="K3433" s="230"/>
      <c r="L3433" s="236"/>
      <c r="M3433" s="237"/>
      <c r="N3433" s="238"/>
      <c r="O3433" s="238"/>
      <c r="P3433" s="238"/>
      <c r="Q3433" s="238"/>
      <c r="R3433" s="238"/>
      <c r="S3433" s="238"/>
      <c r="T3433" s="239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0" t="s">
        <v>268</v>
      </c>
      <c r="AU3433" s="240" t="s">
        <v>93</v>
      </c>
      <c r="AV3433" s="13" t="s">
        <v>93</v>
      </c>
      <c r="AW3433" s="13" t="s">
        <v>34</v>
      </c>
      <c r="AX3433" s="13" t="s">
        <v>82</v>
      </c>
      <c r="AY3433" s="240" t="s">
        <v>224</v>
      </c>
    </row>
    <row r="3434" s="2" customFormat="1" ht="76.35" customHeight="1">
      <c r="A3434" s="41"/>
      <c r="B3434" s="42"/>
      <c r="C3434" s="216" t="s">
        <v>3331</v>
      </c>
      <c r="D3434" s="216" t="s">
        <v>227</v>
      </c>
      <c r="E3434" s="217" t="s">
        <v>3332</v>
      </c>
      <c r="F3434" s="218" t="s">
        <v>3333</v>
      </c>
      <c r="G3434" s="219" t="s">
        <v>371</v>
      </c>
      <c r="H3434" s="220">
        <v>74.628</v>
      </c>
      <c r="I3434" s="221"/>
      <c r="J3434" s="222">
        <f>ROUND(I3434*H3434,2)</f>
        <v>0</v>
      </c>
      <c r="K3434" s="218" t="s">
        <v>312</v>
      </c>
      <c r="L3434" s="47"/>
      <c r="M3434" s="223" t="s">
        <v>19</v>
      </c>
      <c r="N3434" s="224" t="s">
        <v>46</v>
      </c>
      <c r="O3434" s="87"/>
      <c r="P3434" s="225">
        <f>O3434*H3434</f>
        <v>0</v>
      </c>
      <c r="Q3434" s="225">
        <v>0</v>
      </c>
      <c r="R3434" s="225">
        <f>Q3434*H3434</f>
        <v>0</v>
      </c>
      <c r="S3434" s="225">
        <v>0</v>
      </c>
      <c r="T3434" s="226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27" t="s">
        <v>544</v>
      </c>
      <c r="AT3434" s="227" t="s">
        <v>227</v>
      </c>
      <c r="AU3434" s="227" t="s">
        <v>93</v>
      </c>
      <c r="AY3434" s="20" t="s">
        <v>224</v>
      </c>
      <c r="BE3434" s="228">
        <f>IF(N3434="základní",J3434,0)</f>
        <v>0</v>
      </c>
      <c r="BF3434" s="228">
        <f>IF(N3434="snížená",J3434,0)</f>
        <v>0</v>
      </c>
      <c r="BG3434" s="228">
        <f>IF(N3434="zákl. přenesená",J3434,0)</f>
        <v>0</v>
      </c>
      <c r="BH3434" s="228">
        <f>IF(N3434="sníž. přenesená",J3434,0)</f>
        <v>0</v>
      </c>
      <c r="BI3434" s="228">
        <f>IF(N3434="nulová",J3434,0)</f>
        <v>0</v>
      </c>
      <c r="BJ3434" s="20" t="s">
        <v>93</v>
      </c>
      <c r="BK3434" s="228">
        <f>ROUND(I3434*H3434,2)</f>
        <v>0</v>
      </c>
      <c r="BL3434" s="20" t="s">
        <v>544</v>
      </c>
      <c r="BM3434" s="227" t="s">
        <v>3334</v>
      </c>
    </row>
    <row r="3435" s="2" customFormat="1">
      <c r="A3435" s="41"/>
      <c r="B3435" s="42"/>
      <c r="C3435" s="43"/>
      <c r="D3435" s="267" t="s">
        <v>314</v>
      </c>
      <c r="E3435" s="43"/>
      <c r="F3435" s="268" t="s">
        <v>3335</v>
      </c>
      <c r="G3435" s="43"/>
      <c r="H3435" s="43"/>
      <c r="I3435" s="269"/>
      <c r="J3435" s="43"/>
      <c r="K3435" s="43"/>
      <c r="L3435" s="47"/>
      <c r="M3435" s="270"/>
      <c r="N3435" s="271"/>
      <c r="O3435" s="87"/>
      <c r="P3435" s="87"/>
      <c r="Q3435" s="87"/>
      <c r="R3435" s="87"/>
      <c r="S3435" s="87"/>
      <c r="T3435" s="88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T3435" s="20" t="s">
        <v>314</v>
      </c>
      <c r="AU3435" s="20" t="s">
        <v>93</v>
      </c>
    </row>
    <row r="3436" s="12" customFormat="1" ht="22.8" customHeight="1">
      <c r="A3436" s="12"/>
      <c r="B3436" s="200"/>
      <c r="C3436" s="201"/>
      <c r="D3436" s="202" t="s">
        <v>73</v>
      </c>
      <c r="E3436" s="214" t="s">
        <v>3336</v>
      </c>
      <c r="F3436" s="214" t="s">
        <v>3337</v>
      </c>
      <c r="G3436" s="201"/>
      <c r="H3436" s="201"/>
      <c r="I3436" s="204"/>
      <c r="J3436" s="215">
        <f>BK3436</f>
        <v>0</v>
      </c>
      <c r="K3436" s="201"/>
      <c r="L3436" s="206"/>
      <c r="M3436" s="207"/>
      <c r="N3436" s="208"/>
      <c r="O3436" s="208"/>
      <c r="P3436" s="209">
        <f>SUM(P3437:P3522)</f>
        <v>0</v>
      </c>
      <c r="Q3436" s="208"/>
      <c r="R3436" s="209">
        <f>SUM(R3437:R3522)</f>
        <v>3.6013506</v>
      </c>
      <c r="S3436" s="208"/>
      <c r="T3436" s="210">
        <f>SUM(T3437:T3522)</f>
        <v>0</v>
      </c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R3436" s="211" t="s">
        <v>93</v>
      </c>
      <c r="AT3436" s="212" t="s">
        <v>73</v>
      </c>
      <c r="AU3436" s="212" t="s">
        <v>82</v>
      </c>
      <c r="AY3436" s="211" t="s">
        <v>224</v>
      </c>
      <c r="BK3436" s="213">
        <f>SUM(BK3437:BK3522)</f>
        <v>0</v>
      </c>
    </row>
    <row r="3437" s="2" customFormat="1" ht="37.8" customHeight="1">
      <c r="A3437" s="41"/>
      <c r="B3437" s="42"/>
      <c r="C3437" s="216" t="s">
        <v>3338</v>
      </c>
      <c r="D3437" s="216" t="s">
        <v>227</v>
      </c>
      <c r="E3437" s="217" t="s">
        <v>3339</v>
      </c>
      <c r="F3437" s="218" t="s">
        <v>3340</v>
      </c>
      <c r="G3437" s="219" t="s">
        <v>471</v>
      </c>
      <c r="H3437" s="220">
        <v>263.80000000000001</v>
      </c>
      <c r="I3437" s="221"/>
      <c r="J3437" s="222">
        <f>ROUND(I3437*H3437,2)</f>
        <v>0</v>
      </c>
      <c r="K3437" s="218" t="s">
        <v>19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</v>
      </c>
      <c r="R3437" s="225">
        <f>Q3437*H3437</f>
        <v>0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3341</v>
      </c>
    </row>
    <row r="3438" s="2" customFormat="1" ht="37.8" customHeight="1">
      <c r="A3438" s="41"/>
      <c r="B3438" s="42"/>
      <c r="C3438" s="216" t="s">
        <v>3342</v>
      </c>
      <c r="D3438" s="216" t="s">
        <v>227</v>
      </c>
      <c r="E3438" s="217" t="s">
        <v>3343</v>
      </c>
      <c r="F3438" s="218" t="s">
        <v>3344</v>
      </c>
      <c r="G3438" s="219" t="s">
        <v>471</v>
      </c>
      <c r="H3438" s="220">
        <v>845</v>
      </c>
      <c r="I3438" s="221"/>
      <c r="J3438" s="222">
        <f>ROUND(I3438*H3438,2)</f>
        <v>0</v>
      </c>
      <c r="K3438" s="218" t="s">
        <v>19</v>
      </c>
      <c r="L3438" s="47"/>
      <c r="M3438" s="223" t="s">
        <v>19</v>
      </c>
      <c r="N3438" s="224" t="s">
        <v>46</v>
      </c>
      <c r="O3438" s="87"/>
      <c r="P3438" s="225">
        <f>O3438*H3438</f>
        <v>0</v>
      </c>
      <c r="Q3438" s="225">
        <v>0</v>
      </c>
      <c r="R3438" s="225">
        <f>Q3438*H3438</f>
        <v>0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544</v>
      </c>
      <c r="AT3438" s="227" t="s">
        <v>227</v>
      </c>
      <c r="AU3438" s="227" t="s">
        <v>93</v>
      </c>
      <c r="AY3438" s="20" t="s">
        <v>224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93</v>
      </c>
      <c r="BK3438" s="228">
        <f>ROUND(I3438*H3438,2)</f>
        <v>0</v>
      </c>
      <c r="BL3438" s="20" t="s">
        <v>544</v>
      </c>
      <c r="BM3438" s="227" t="s">
        <v>3345</v>
      </c>
    </row>
    <row r="3439" s="2" customFormat="1" ht="37.8" customHeight="1">
      <c r="A3439" s="41"/>
      <c r="B3439" s="42"/>
      <c r="C3439" s="216" t="s">
        <v>3346</v>
      </c>
      <c r="D3439" s="216" t="s">
        <v>227</v>
      </c>
      <c r="E3439" s="217" t="s">
        <v>3347</v>
      </c>
      <c r="F3439" s="218" t="s">
        <v>3348</v>
      </c>
      <c r="G3439" s="219" t="s">
        <v>471</v>
      </c>
      <c r="H3439" s="220">
        <v>64.5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46</v>
      </c>
      <c r="O3439" s="87"/>
      <c r="P3439" s="225">
        <f>O3439*H3439</f>
        <v>0</v>
      </c>
      <c r="Q3439" s="225">
        <v>0</v>
      </c>
      <c r="R3439" s="225">
        <f>Q3439*H3439</f>
        <v>0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544</v>
      </c>
      <c r="AT3439" s="227" t="s">
        <v>227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3349</v>
      </c>
    </row>
    <row r="3440" s="2" customFormat="1" ht="33" customHeight="1">
      <c r="A3440" s="41"/>
      <c r="B3440" s="42"/>
      <c r="C3440" s="216" t="s">
        <v>3350</v>
      </c>
      <c r="D3440" s="216" t="s">
        <v>227</v>
      </c>
      <c r="E3440" s="217" t="s">
        <v>3351</v>
      </c>
      <c r="F3440" s="218" t="s">
        <v>3352</v>
      </c>
      <c r="G3440" s="219" t="s">
        <v>471</v>
      </c>
      <c r="H3440" s="220">
        <v>160.09999999999999</v>
      </c>
      <c r="I3440" s="221"/>
      <c r="J3440" s="222">
        <f>ROUND(I3440*H3440,2)</f>
        <v>0</v>
      </c>
      <c r="K3440" s="218" t="s">
        <v>19</v>
      </c>
      <c r="L3440" s="47"/>
      <c r="M3440" s="223" t="s">
        <v>19</v>
      </c>
      <c r="N3440" s="224" t="s">
        <v>46</v>
      </c>
      <c r="O3440" s="87"/>
      <c r="P3440" s="225">
        <f>O3440*H3440</f>
        <v>0</v>
      </c>
      <c r="Q3440" s="225">
        <v>0</v>
      </c>
      <c r="R3440" s="225">
        <f>Q3440*H3440</f>
        <v>0</v>
      </c>
      <c r="S3440" s="225">
        <v>0</v>
      </c>
      <c r="T3440" s="226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7" t="s">
        <v>544</v>
      </c>
      <c r="AT3440" s="227" t="s">
        <v>227</v>
      </c>
      <c r="AU3440" s="227" t="s">
        <v>93</v>
      </c>
      <c r="AY3440" s="20" t="s">
        <v>224</v>
      </c>
      <c r="BE3440" s="228">
        <f>IF(N3440="základní",J3440,0)</f>
        <v>0</v>
      </c>
      <c r="BF3440" s="228">
        <f>IF(N3440="snížená",J3440,0)</f>
        <v>0</v>
      </c>
      <c r="BG3440" s="228">
        <f>IF(N3440="zákl. přenesená",J3440,0)</f>
        <v>0</v>
      </c>
      <c r="BH3440" s="228">
        <f>IF(N3440="sníž. přenesená",J3440,0)</f>
        <v>0</v>
      </c>
      <c r="BI3440" s="228">
        <f>IF(N3440="nulová",J3440,0)</f>
        <v>0</v>
      </c>
      <c r="BJ3440" s="20" t="s">
        <v>93</v>
      </c>
      <c r="BK3440" s="228">
        <f>ROUND(I3440*H3440,2)</f>
        <v>0</v>
      </c>
      <c r="BL3440" s="20" t="s">
        <v>544</v>
      </c>
      <c r="BM3440" s="227" t="s">
        <v>3353</v>
      </c>
    </row>
    <row r="3441" s="2" customFormat="1" ht="37.8" customHeight="1">
      <c r="A3441" s="41"/>
      <c r="B3441" s="42"/>
      <c r="C3441" s="216" t="s">
        <v>3354</v>
      </c>
      <c r="D3441" s="216" t="s">
        <v>227</v>
      </c>
      <c r="E3441" s="217" t="s">
        <v>3355</v>
      </c>
      <c r="F3441" s="218" t="s">
        <v>3356</v>
      </c>
      <c r="G3441" s="219" t="s">
        <v>471</v>
      </c>
      <c r="H3441" s="220">
        <v>185.59999999999999</v>
      </c>
      <c r="I3441" s="221"/>
      <c r="J3441" s="222">
        <f>ROUND(I3441*H3441,2)</f>
        <v>0</v>
      </c>
      <c r="K3441" s="218" t="s">
        <v>19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</v>
      </c>
      <c r="R3441" s="225">
        <f>Q3441*H3441</f>
        <v>0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3357</v>
      </c>
    </row>
    <row r="3442" s="2" customFormat="1" ht="37.8" customHeight="1">
      <c r="A3442" s="41"/>
      <c r="B3442" s="42"/>
      <c r="C3442" s="216" t="s">
        <v>3358</v>
      </c>
      <c r="D3442" s="216" t="s">
        <v>227</v>
      </c>
      <c r="E3442" s="217" t="s">
        <v>3359</v>
      </c>
      <c r="F3442" s="218" t="s">
        <v>3360</v>
      </c>
      <c r="G3442" s="219" t="s">
        <v>471</v>
      </c>
      <c r="H3442" s="220">
        <v>190.69999999999999</v>
      </c>
      <c r="I3442" s="221"/>
      <c r="J3442" s="222">
        <f>ROUND(I3442*H3442,2)</f>
        <v>0</v>
      </c>
      <c r="K3442" s="218" t="s">
        <v>19</v>
      </c>
      <c r="L3442" s="47"/>
      <c r="M3442" s="223" t="s">
        <v>19</v>
      </c>
      <c r="N3442" s="224" t="s">
        <v>46</v>
      </c>
      <c r="O3442" s="87"/>
      <c r="P3442" s="225">
        <f>O3442*H3442</f>
        <v>0</v>
      </c>
      <c r="Q3442" s="225">
        <v>0</v>
      </c>
      <c r="R3442" s="225">
        <f>Q3442*H3442</f>
        <v>0</v>
      </c>
      <c r="S3442" s="225">
        <v>0</v>
      </c>
      <c r="T3442" s="226">
        <f>S3442*H3442</f>
        <v>0</v>
      </c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R3442" s="227" t="s">
        <v>544</v>
      </c>
      <c r="AT3442" s="227" t="s">
        <v>227</v>
      </c>
      <c r="AU3442" s="227" t="s">
        <v>93</v>
      </c>
      <c r="AY3442" s="20" t="s">
        <v>224</v>
      </c>
      <c r="BE3442" s="228">
        <f>IF(N3442="základní",J3442,0)</f>
        <v>0</v>
      </c>
      <c r="BF3442" s="228">
        <f>IF(N3442="snížená",J3442,0)</f>
        <v>0</v>
      </c>
      <c r="BG3442" s="228">
        <f>IF(N3442="zákl. přenesená",J3442,0)</f>
        <v>0</v>
      </c>
      <c r="BH3442" s="228">
        <f>IF(N3442="sníž. přenesená",J3442,0)</f>
        <v>0</v>
      </c>
      <c r="BI3442" s="228">
        <f>IF(N3442="nulová",J3442,0)</f>
        <v>0</v>
      </c>
      <c r="BJ3442" s="20" t="s">
        <v>93</v>
      </c>
      <c r="BK3442" s="228">
        <f>ROUND(I3442*H3442,2)</f>
        <v>0</v>
      </c>
      <c r="BL3442" s="20" t="s">
        <v>544</v>
      </c>
      <c r="BM3442" s="227" t="s">
        <v>3361</v>
      </c>
    </row>
    <row r="3443" s="2" customFormat="1" ht="49.05" customHeight="1">
      <c r="A3443" s="41"/>
      <c r="B3443" s="42"/>
      <c r="C3443" s="216" t="s">
        <v>3362</v>
      </c>
      <c r="D3443" s="216" t="s">
        <v>227</v>
      </c>
      <c r="E3443" s="217" t="s">
        <v>3363</v>
      </c>
      <c r="F3443" s="218" t="s">
        <v>3364</v>
      </c>
      <c r="G3443" s="219" t="s">
        <v>266</v>
      </c>
      <c r="H3443" s="220">
        <v>2.8599999999999999</v>
      </c>
      <c r="I3443" s="221"/>
      <c r="J3443" s="222">
        <f>ROUND(I3443*H3443,2)</f>
        <v>0</v>
      </c>
      <c r="K3443" s="218" t="s">
        <v>312</v>
      </c>
      <c r="L3443" s="47"/>
      <c r="M3443" s="223" t="s">
        <v>19</v>
      </c>
      <c r="N3443" s="224" t="s">
        <v>46</v>
      </c>
      <c r="O3443" s="87"/>
      <c r="P3443" s="225">
        <f>O3443*H3443</f>
        <v>0</v>
      </c>
      <c r="Q3443" s="225">
        <v>0.0066</v>
      </c>
      <c r="R3443" s="225">
        <f>Q3443*H3443</f>
        <v>0.018876</v>
      </c>
      <c r="S3443" s="225">
        <v>0</v>
      </c>
      <c r="T3443" s="226">
        <f>S3443*H3443</f>
        <v>0</v>
      </c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R3443" s="227" t="s">
        <v>544</v>
      </c>
      <c r="AT3443" s="227" t="s">
        <v>227</v>
      </c>
      <c r="AU3443" s="227" t="s">
        <v>93</v>
      </c>
      <c r="AY3443" s="20" t="s">
        <v>224</v>
      </c>
      <c r="BE3443" s="228">
        <f>IF(N3443="základní",J3443,0)</f>
        <v>0</v>
      </c>
      <c r="BF3443" s="228">
        <f>IF(N3443="snížená",J3443,0)</f>
        <v>0</v>
      </c>
      <c r="BG3443" s="228">
        <f>IF(N3443="zákl. přenesená",J3443,0)</f>
        <v>0</v>
      </c>
      <c r="BH3443" s="228">
        <f>IF(N3443="sníž. přenesená",J3443,0)</f>
        <v>0</v>
      </c>
      <c r="BI3443" s="228">
        <f>IF(N3443="nulová",J3443,0)</f>
        <v>0</v>
      </c>
      <c r="BJ3443" s="20" t="s">
        <v>93</v>
      </c>
      <c r="BK3443" s="228">
        <f>ROUND(I3443*H3443,2)</f>
        <v>0</v>
      </c>
      <c r="BL3443" s="20" t="s">
        <v>544</v>
      </c>
      <c r="BM3443" s="227" t="s">
        <v>3365</v>
      </c>
    </row>
    <row r="3444" s="2" customFormat="1">
      <c r="A3444" s="41"/>
      <c r="B3444" s="42"/>
      <c r="C3444" s="43"/>
      <c r="D3444" s="267" t="s">
        <v>314</v>
      </c>
      <c r="E3444" s="43"/>
      <c r="F3444" s="268" t="s">
        <v>3366</v>
      </c>
      <c r="G3444" s="43"/>
      <c r="H3444" s="43"/>
      <c r="I3444" s="269"/>
      <c r="J3444" s="43"/>
      <c r="K3444" s="43"/>
      <c r="L3444" s="47"/>
      <c r="M3444" s="270"/>
      <c r="N3444" s="271"/>
      <c r="O3444" s="87"/>
      <c r="P3444" s="87"/>
      <c r="Q3444" s="87"/>
      <c r="R3444" s="87"/>
      <c r="S3444" s="87"/>
      <c r="T3444" s="88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T3444" s="20" t="s">
        <v>314</v>
      </c>
      <c r="AU3444" s="20" t="s">
        <v>93</v>
      </c>
    </row>
    <row r="3445" s="14" customFormat="1">
      <c r="A3445" s="14"/>
      <c r="B3445" s="246"/>
      <c r="C3445" s="247"/>
      <c r="D3445" s="231" t="s">
        <v>268</v>
      </c>
      <c r="E3445" s="248" t="s">
        <v>19</v>
      </c>
      <c r="F3445" s="249" t="s">
        <v>3367</v>
      </c>
      <c r="G3445" s="247"/>
      <c r="H3445" s="248" t="s">
        <v>19</v>
      </c>
      <c r="I3445" s="250"/>
      <c r="J3445" s="247"/>
      <c r="K3445" s="247"/>
      <c r="L3445" s="251"/>
      <c r="M3445" s="252"/>
      <c r="N3445" s="253"/>
      <c r="O3445" s="253"/>
      <c r="P3445" s="253"/>
      <c r="Q3445" s="253"/>
      <c r="R3445" s="253"/>
      <c r="S3445" s="253"/>
      <c r="T3445" s="25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5" t="s">
        <v>268</v>
      </c>
      <c r="AU3445" s="255" t="s">
        <v>93</v>
      </c>
      <c r="AV3445" s="14" t="s">
        <v>82</v>
      </c>
      <c r="AW3445" s="14" t="s">
        <v>34</v>
      </c>
      <c r="AX3445" s="14" t="s">
        <v>74</v>
      </c>
      <c r="AY3445" s="255" t="s">
        <v>224</v>
      </c>
    </row>
    <row r="3446" s="13" customFormat="1">
      <c r="A3446" s="13"/>
      <c r="B3446" s="229"/>
      <c r="C3446" s="230"/>
      <c r="D3446" s="231" t="s">
        <v>268</v>
      </c>
      <c r="E3446" s="232" t="s">
        <v>19</v>
      </c>
      <c r="F3446" s="233" t="s">
        <v>3368</v>
      </c>
      <c r="G3446" s="230"/>
      <c r="H3446" s="234">
        <v>2.8599999999999999</v>
      </c>
      <c r="I3446" s="235"/>
      <c r="J3446" s="230"/>
      <c r="K3446" s="230"/>
      <c r="L3446" s="236"/>
      <c r="M3446" s="237"/>
      <c r="N3446" s="238"/>
      <c r="O3446" s="238"/>
      <c r="P3446" s="238"/>
      <c r="Q3446" s="238"/>
      <c r="R3446" s="238"/>
      <c r="S3446" s="238"/>
      <c r="T3446" s="239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0" t="s">
        <v>268</v>
      </c>
      <c r="AU3446" s="240" t="s">
        <v>93</v>
      </c>
      <c r="AV3446" s="13" t="s">
        <v>93</v>
      </c>
      <c r="AW3446" s="13" t="s">
        <v>34</v>
      </c>
      <c r="AX3446" s="13" t="s">
        <v>82</v>
      </c>
      <c r="AY3446" s="240" t="s">
        <v>224</v>
      </c>
    </row>
    <row r="3447" s="2" customFormat="1" ht="33" customHeight="1">
      <c r="A3447" s="41"/>
      <c r="B3447" s="42"/>
      <c r="C3447" s="216" t="s">
        <v>3369</v>
      </c>
      <c r="D3447" s="216" t="s">
        <v>227</v>
      </c>
      <c r="E3447" s="217" t="s">
        <v>3370</v>
      </c>
      <c r="F3447" s="218" t="s">
        <v>3371</v>
      </c>
      <c r="G3447" s="219" t="s">
        <v>471</v>
      </c>
      <c r="H3447" s="220">
        <v>163.19999999999999</v>
      </c>
      <c r="I3447" s="221"/>
      <c r="J3447" s="222">
        <f>ROUND(I3447*H3447,2)</f>
        <v>0</v>
      </c>
      <c r="K3447" s="218" t="s">
        <v>312</v>
      </c>
      <c r="L3447" s="47"/>
      <c r="M3447" s="223" t="s">
        <v>19</v>
      </c>
      <c r="N3447" s="224" t="s">
        <v>46</v>
      </c>
      <c r="O3447" s="87"/>
      <c r="P3447" s="225">
        <f>O3447*H3447</f>
        <v>0</v>
      </c>
      <c r="Q3447" s="225">
        <v>0.00197</v>
      </c>
      <c r="R3447" s="225">
        <f>Q3447*H3447</f>
        <v>0.32150399999999996</v>
      </c>
      <c r="S3447" s="225">
        <v>0</v>
      </c>
      <c r="T3447" s="226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27" t="s">
        <v>544</v>
      </c>
      <c r="AT3447" s="227" t="s">
        <v>227</v>
      </c>
      <c r="AU3447" s="227" t="s">
        <v>93</v>
      </c>
      <c r="AY3447" s="20" t="s">
        <v>224</v>
      </c>
      <c r="BE3447" s="228">
        <f>IF(N3447="základní",J3447,0)</f>
        <v>0</v>
      </c>
      <c r="BF3447" s="228">
        <f>IF(N3447="snížená",J3447,0)</f>
        <v>0</v>
      </c>
      <c r="BG3447" s="228">
        <f>IF(N3447="zákl. přenesená",J3447,0)</f>
        <v>0</v>
      </c>
      <c r="BH3447" s="228">
        <f>IF(N3447="sníž. přenesená",J3447,0)</f>
        <v>0</v>
      </c>
      <c r="BI3447" s="228">
        <f>IF(N3447="nulová",J3447,0)</f>
        <v>0</v>
      </c>
      <c r="BJ3447" s="20" t="s">
        <v>93</v>
      </c>
      <c r="BK3447" s="228">
        <f>ROUND(I3447*H3447,2)</f>
        <v>0</v>
      </c>
      <c r="BL3447" s="20" t="s">
        <v>544</v>
      </c>
      <c r="BM3447" s="227" t="s">
        <v>3372</v>
      </c>
    </row>
    <row r="3448" s="2" customFormat="1">
      <c r="A3448" s="41"/>
      <c r="B3448" s="42"/>
      <c r="C3448" s="43"/>
      <c r="D3448" s="267" t="s">
        <v>314</v>
      </c>
      <c r="E3448" s="43"/>
      <c r="F3448" s="268" t="s">
        <v>3373</v>
      </c>
      <c r="G3448" s="43"/>
      <c r="H3448" s="43"/>
      <c r="I3448" s="269"/>
      <c r="J3448" s="43"/>
      <c r="K3448" s="43"/>
      <c r="L3448" s="47"/>
      <c r="M3448" s="270"/>
      <c r="N3448" s="271"/>
      <c r="O3448" s="87"/>
      <c r="P3448" s="87"/>
      <c r="Q3448" s="87"/>
      <c r="R3448" s="87"/>
      <c r="S3448" s="87"/>
      <c r="T3448" s="88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20" t="s">
        <v>314</v>
      </c>
      <c r="AU3448" s="20" t="s">
        <v>93</v>
      </c>
    </row>
    <row r="3449" s="14" customFormat="1">
      <c r="A3449" s="14"/>
      <c r="B3449" s="246"/>
      <c r="C3449" s="247"/>
      <c r="D3449" s="231" t="s">
        <v>268</v>
      </c>
      <c r="E3449" s="248" t="s">
        <v>19</v>
      </c>
      <c r="F3449" s="249" t="s">
        <v>3374</v>
      </c>
      <c r="G3449" s="247"/>
      <c r="H3449" s="248" t="s">
        <v>19</v>
      </c>
      <c r="I3449" s="250"/>
      <c r="J3449" s="247"/>
      <c r="K3449" s="247"/>
      <c r="L3449" s="251"/>
      <c r="M3449" s="252"/>
      <c r="N3449" s="253"/>
      <c r="O3449" s="253"/>
      <c r="P3449" s="253"/>
      <c r="Q3449" s="253"/>
      <c r="R3449" s="253"/>
      <c r="S3449" s="253"/>
      <c r="T3449" s="25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5" t="s">
        <v>268</v>
      </c>
      <c r="AU3449" s="255" t="s">
        <v>93</v>
      </c>
      <c r="AV3449" s="14" t="s">
        <v>82</v>
      </c>
      <c r="AW3449" s="14" t="s">
        <v>34</v>
      </c>
      <c r="AX3449" s="14" t="s">
        <v>74</v>
      </c>
      <c r="AY3449" s="255" t="s">
        <v>224</v>
      </c>
    </row>
    <row r="3450" s="13" customFormat="1">
      <c r="A3450" s="13"/>
      <c r="B3450" s="229"/>
      <c r="C3450" s="230"/>
      <c r="D3450" s="231" t="s">
        <v>268</v>
      </c>
      <c r="E3450" s="232" t="s">
        <v>19</v>
      </c>
      <c r="F3450" s="233" t="s">
        <v>3375</v>
      </c>
      <c r="G3450" s="230"/>
      <c r="H3450" s="234">
        <v>163.19999999999999</v>
      </c>
      <c r="I3450" s="235"/>
      <c r="J3450" s="230"/>
      <c r="K3450" s="230"/>
      <c r="L3450" s="236"/>
      <c r="M3450" s="237"/>
      <c r="N3450" s="238"/>
      <c r="O3450" s="238"/>
      <c r="P3450" s="238"/>
      <c r="Q3450" s="238"/>
      <c r="R3450" s="238"/>
      <c r="S3450" s="238"/>
      <c r="T3450" s="239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40" t="s">
        <v>268</v>
      </c>
      <c r="AU3450" s="240" t="s">
        <v>93</v>
      </c>
      <c r="AV3450" s="13" t="s">
        <v>93</v>
      </c>
      <c r="AW3450" s="13" t="s">
        <v>34</v>
      </c>
      <c r="AX3450" s="13" t="s">
        <v>82</v>
      </c>
      <c r="AY3450" s="240" t="s">
        <v>224</v>
      </c>
    </row>
    <row r="3451" s="2" customFormat="1" ht="33" customHeight="1">
      <c r="A3451" s="41"/>
      <c r="B3451" s="42"/>
      <c r="C3451" s="216" t="s">
        <v>3376</v>
      </c>
      <c r="D3451" s="216" t="s">
        <v>227</v>
      </c>
      <c r="E3451" s="217" t="s">
        <v>3377</v>
      </c>
      <c r="F3451" s="218" t="s">
        <v>3378</v>
      </c>
      <c r="G3451" s="219" t="s">
        <v>471</v>
      </c>
      <c r="H3451" s="220">
        <v>158.30000000000001</v>
      </c>
      <c r="I3451" s="221"/>
      <c r="J3451" s="222">
        <f>ROUND(I3451*H3451,2)</f>
        <v>0</v>
      </c>
      <c r="K3451" s="218" t="s">
        <v>312</v>
      </c>
      <c r="L3451" s="47"/>
      <c r="M3451" s="223" t="s">
        <v>19</v>
      </c>
      <c r="N3451" s="224" t="s">
        <v>46</v>
      </c>
      <c r="O3451" s="87"/>
      <c r="P3451" s="225">
        <f>O3451*H3451</f>
        <v>0</v>
      </c>
      <c r="Q3451" s="225">
        <v>0.0028700000000000002</v>
      </c>
      <c r="R3451" s="225">
        <f>Q3451*H3451</f>
        <v>0.45432100000000003</v>
      </c>
      <c r="S3451" s="225">
        <v>0</v>
      </c>
      <c r="T3451" s="226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7" t="s">
        <v>544</v>
      </c>
      <c r="AT3451" s="227" t="s">
        <v>227</v>
      </c>
      <c r="AU3451" s="227" t="s">
        <v>93</v>
      </c>
      <c r="AY3451" s="20" t="s">
        <v>224</v>
      </c>
      <c r="BE3451" s="228">
        <f>IF(N3451="základní",J3451,0)</f>
        <v>0</v>
      </c>
      <c r="BF3451" s="228">
        <f>IF(N3451="snížená",J3451,0)</f>
        <v>0</v>
      </c>
      <c r="BG3451" s="228">
        <f>IF(N3451="zákl. přenesená",J3451,0)</f>
        <v>0</v>
      </c>
      <c r="BH3451" s="228">
        <f>IF(N3451="sníž. přenesená",J3451,0)</f>
        <v>0</v>
      </c>
      <c r="BI3451" s="228">
        <f>IF(N3451="nulová",J3451,0)</f>
        <v>0</v>
      </c>
      <c r="BJ3451" s="20" t="s">
        <v>93</v>
      </c>
      <c r="BK3451" s="228">
        <f>ROUND(I3451*H3451,2)</f>
        <v>0</v>
      </c>
      <c r="BL3451" s="20" t="s">
        <v>544</v>
      </c>
      <c r="BM3451" s="227" t="s">
        <v>3379</v>
      </c>
    </row>
    <row r="3452" s="2" customFormat="1">
      <c r="A3452" s="41"/>
      <c r="B3452" s="42"/>
      <c r="C3452" s="43"/>
      <c r="D3452" s="267" t="s">
        <v>314</v>
      </c>
      <c r="E3452" s="43"/>
      <c r="F3452" s="268" t="s">
        <v>3380</v>
      </c>
      <c r="G3452" s="43"/>
      <c r="H3452" s="43"/>
      <c r="I3452" s="269"/>
      <c r="J3452" s="43"/>
      <c r="K3452" s="43"/>
      <c r="L3452" s="47"/>
      <c r="M3452" s="270"/>
      <c r="N3452" s="271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314</v>
      </c>
      <c r="AU3452" s="20" t="s">
        <v>93</v>
      </c>
    </row>
    <row r="3453" s="14" customFormat="1">
      <c r="A3453" s="14"/>
      <c r="B3453" s="246"/>
      <c r="C3453" s="247"/>
      <c r="D3453" s="231" t="s">
        <v>268</v>
      </c>
      <c r="E3453" s="248" t="s">
        <v>19</v>
      </c>
      <c r="F3453" s="249" t="s">
        <v>3381</v>
      </c>
      <c r="G3453" s="247"/>
      <c r="H3453" s="248" t="s">
        <v>19</v>
      </c>
      <c r="I3453" s="250"/>
      <c r="J3453" s="247"/>
      <c r="K3453" s="247"/>
      <c r="L3453" s="251"/>
      <c r="M3453" s="252"/>
      <c r="N3453" s="253"/>
      <c r="O3453" s="253"/>
      <c r="P3453" s="253"/>
      <c r="Q3453" s="253"/>
      <c r="R3453" s="253"/>
      <c r="S3453" s="253"/>
      <c r="T3453" s="25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5" t="s">
        <v>268</v>
      </c>
      <c r="AU3453" s="255" t="s">
        <v>93</v>
      </c>
      <c r="AV3453" s="14" t="s">
        <v>82</v>
      </c>
      <c r="AW3453" s="14" t="s">
        <v>34</v>
      </c>
      <c r="AX3453" s="14" t="s">
        <v>74</v>
      </c>
      <c r="AY3453" s="255" t="s">
        <v>224</v>
      </c>
    </row>
    <row r="3454" s="13" customFormat="1">
      <c r="A3454" s="13"/>
      <c r="B3454" s="229"/>
      <c r="C3454" s="230"/>
      <c r="D3454" s="231" t="s">
        <v>268</v>
      </c>
      <c r="E3454" s="232" t="s">
        <v>19</v>
      </c>
      <c r="F3454" s="233" t="s">
        <v>3382</v>
      </c>
      <c r="G3454" s="230"/>
      <c r="H3454" s="234">
        <v>158.30000000000001</v>
      </c>
      <c r="I3454" s="235"/>
      <c r="J3454" s="230"/>
      <c r="K3454" s="230"/>
      <c r="L3454" s="236"/>
      <c r="M3454" s="237"/>
      <c r="N3454" s="238"/>
      <c r="O3454" s="238"/>
      <c r="P3454" s="238"/>
      <c r="Q3454" s="238"/>
      <c r="R3454" s="238"/>
      <c r="S3454" s="238"/>
      <c r="T3454" s="23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0" t="s">
        <v>268</v>
      </c>
      <c r="AU3454" s="240" t="s">
        <v>93</v>
      </c>
      <c r="AV3454" s="13" t="s">
        <v>93</v>
      </c>
      <c r="AW3454" s="13" t="s">
        <v>34</v>
      </c>
      <c r="AX3454" s="13" t="s">
        <v>82</v>
      </c>
      <c r="AY3454" s="240" t="s">
        <v>224</v>
      </c>
    </row>
    <row r="3455" s="2" customFormat="1" ht="33" customHeight="1">
      <c r="A3455" s="41"/>
      <c r="B3455" s="42"/>
      <c r="C3455" s="216" t="s">
        <v>3383</v>
      </c>
      <c r="D3455" s="216" t="s">
        <v>227</v>
      </c>
      <c r="E3455" s="217" t="s">
        <v>3384</v>
      </c>
      <c r="F3455" s="218" t="s">
        <v>3385</v>
      </c>
      <c r="G3455" s="219" t="s">
        <v>471</v>
      </c>
      <c r="H3455" s="220">
        <v>29</v>
      </c>
      <c r="I3455" s="221"/>
      <c r="J3455" s="222">
        <f>ROUND(I3455*H3455,2)</f>
        <v>0</v>
      </c>
      <c r="K3455" s="218" t="s">
        <v>312</v>
      </c>
      <c r="L3455" s="47"/>
      <c r="M3455" s="223" t="s">
        <v>19</v>
      </c>
      <c r="N3455" s="224" t="s">
        <v>46</v>
      </c>
      <c r="O3455" s="87"/>
      <c r="P3455" s="225">
        <f>O3455*H3455</f>
        <v>0</v>
      </c>
      <c r="Q3455" s="225">
        <v>0.00347</v>
      </c>
      <c r="R3455" s="225">
        <f>Q3455*H3455</f>
        <v>0.10063</v>
      </c>
      <c r="S3455" s="225">
        <v>0</v>
      </c>
      <c r="T3455" s="226">
        <f>S3455*H3455</f>
        <v>0</v>
      </c>
      <c r="U3455" s="41"/>
      <c r="V3455" s="41"/>
      <c r="W3455" s="41"/>
      <c r="X3455" s="41"/>
      <c r="Y3455" s="41"/>
      <c r="Z3455" s="41"/>
      <c r="AA3455" s="41"/>
      <c r="AB3455" s="41"/>
      <c r="AC3455" s="41"/>
      <c r="AD3455" s="41"/>
      <c r="AE3455" s="41"/>
      <c r="AR3455" s="227" t="s">
        <v>544</v>
      </c>
      <c r="AT3455" s="227" t="s">
        <v>227</v>
      </c>
      <c r="AU3455" s="227" t="s">
        <v>93</v>
      </c>
      <c r="AY3455" s="20" t="s">
        <v>224</v>
      </c>
      <c r="BE3455" s="228">
        <f>IF(N3455="základní",J3455,0)</f>
        <v>0</v>
      </c>
      <c r="BF3455" s="228">
        <f>IF(N3455="snížená",J3455,0)</f>
        <v>0</v>
      </c>
      <c r="BG3455" s="228">
        <f>IF(N3455="zákl. přenesená",J3455,0)</f>
        <v>0</v>
      </c>
      <c r="BH3455" s="228">
        <f>IF(N3455="sníž. přenesená",J3455,0)</f>
        <v>0</v>
      </c>
      <c r="BI3455" s="228">
        <f>IF(N3455="nulová",J3455,0)</f>
        <v>0</v>
      </c>
      <c r="BJ3455" s="20" t="s">
        <v>93</v>
      </c>
      <c r="BK3455" s="228">
        <f>ROUND(I3455*H3455,2)</f>
        <v>0</v>
      </c>
      <c r="BL3455" s="20" t="s">
        <v>544</v>
      </c>
      <c r="BM3455" s="227" t="s">
        <v>3386</v>
      </c>
    </row>
    <row r="3456" s="2" customFormat="1">
      <c r="A3456" s="41"/>
      <c r="B3456" s="42"/>
      <c r="C3456" s="43"/>
      <c r="D3456" s="267" t="s">
        <v>314</v>
      </c>
      <c r="E3456" s="43"/>
      <c r="F3456" s="268" t="s">
        <v>3387</v>
      </c>
      <c r="G3456" s="43"/>
      <c r="H3456" s="43"/>
      <c r="I3456" s="269"/>
      <c r="J3456" s="43"/>
      <c r="K3456" s="43"/>
      <c r="L3456" s="47"/>
      <c r="M3456" s="270"/>
      <c r="N3456" s="271"/>
      <c r="O3456" s="87"/>
      <c r="P3456" s="87"/>
      <c r="Q3456" s="87"/>
      <c r="R3456" s="87"/>
      <c r="S3456" s="87"/>
      <c r="T3456" s="88"/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T3456" s="20" t="s">
        <v>314</v>
      </c>
      <c r="AU3456" s="20" t="s">
        <v>93</v>
      </c>
    </row>
    <row r="3457" s="14" customFormat="1">
      <c r="A3457" s="14"/>
      <c r="B3457" s="246"/>
      <c r="C3457" s="247"/>
      <c r="D3457" s="231" t="s">
        <v>268</v>
      </c>
      <c r="E3457" s="248" t="s">
        <v>19</v>
      </c>
      <c r="F3457" s="249" t="s">
        <v>3388</v>
      </c>
      <c r="G3457" s="247"/>
      <c r="H3457" s="248" t="s">
        <v>19</v>
      </c>
      <c r="I3457" s="250"/>
      <c r="J3457" s="247"/>
      <c r="K3457" s="247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268</v>
      </c>
      <c r="AU3457" s="255" t="s">
        <v>93</v>
      </c>
      <c r="AV3457" s="14" t="s">
        <v>82</v>
      </c>
      <c r="AW3457" s="14" t="s">
        <v>34</v>
      </c>
      <c r="AX3457" s="14" t="s">
        <v>74</v>
      </c>
      <c r="AY3457" s="255" t="s">
        <v>224</v>
      </c>
    </row>
    <row r="3458" s="13" customFormat="1">
      <c r="A3458" s="13"/>
      <c r="B3458" s="229"/>
      <c r="C3458" s="230"/>
      <c r="D3458" s="231" t="s">
        <v>268</v>
      </c>
      <c r="E3458" s="232" t="s">
        <v>19</v>
      </c>
      <c r="F3458" s="233" t="s">
        <v>623</v>
      </c>
      <c r="G3458" s="230"/>
      <c r="H3458" s="234">
        <v>29</v>
      </c>
      <c r="I3458" s="235"/>
      <c r="J3458" s="230"/>
      <c r="K3458" s="230"/>
      <c r="L3458" s="236"/>
      <c r="M3458" s="237"/>
      <c r="N3458" s="238"/>
      <c r="O3458" s="238"/>
      <c r="P3458" s="238"/>
      <c r="Q3458" s="238"/>
      <c r="R3458" s="238"/>
      <c r="S3458" s="238"/>
      <c r="T3458" s="239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0" t="s">
        <v>268</v>
      </c>
      <c r="AU3458" s="240" t="s">
        <v>93</v>
      </c>
      <c r="AV3458" s="13" t="s">
        <v>93</v>
      </c>
      <c r="AW3458" s="13" t="s">
        <v>34</v>
      </c>
      <c r="AX3458" s="13" t="s">
        <v>82</v>
      </c>
      <c r="AY3458" s="240" t="s">
        <v>224</v>
      </c>
    </row>
    <row r="3459" s="2" customFormat="1" ht="37.8" customHeight="1">
      <c r="A3459" s="41"/>
      <c r="B3459" s="42"/>
      <c r="C3459" s="216" t="s">
        <v>3389</v>
      </c>
      <c r="D3459" s="216" t="s">
        <v>227</v>
      </c>
      <c r="E3459" s="217" t="s">
        <v>3390</v>
      </c>
      <c r="F3459" s="218" t="s">
        <v>3391</v>
      </c>
      <c r="G3459" s="219" t="s">
        <v>471</v>
      </c>
      <c r="H3459" s="220">
        <v>78</v>
      </c>
      <c r="I3459" s="221"/>
      <c r="J3459" s="222">
        <f>ROUND(I3459*H3459,2)</f>
        <v>0</v>
      </c>
      <c r="K3459" s="218" t="s">
        <v>312</v>
      </c>
      <c r="L3459" s="47"/>
      <c r="M3459" s="223" t="s">
        <v>19</v>
      </c>
      <c r="N3459" s="224" t="s">
        <v>46</v>
      </c>
      <c r="O3459" s="87"/>
      <c r="P3459" s="225">
        <f>O3459*H3459</f>
        <v>0</v>
      </c>
      <c r="Q3459" s="225">
        <v>0.00297</v>
      </c>
      <c r="R3459" s="225">
        <f>Q3459*H3459</f>
        <v>0.23166000000000001</v>
      </c>
      <c r="S3459" s="225">
        <v>0</v>
      </c>
      <c r="T3459" s="226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7" t="s">
        <v>544</v>
      </c>
      <c r="AT3459" s="227" t="s">
        <v>227</v>
      </c>
      <c r="AU3459" s="227" t="s">
        <v>93</v>
      </c>
      <c r="AY3459" s="20" t="s">
        <v>224</v>
      </c>
      <c r="BE3459" s="228">
        <f>IF(N3459="základní",J3459,0)</f>
        <v>0</v>
      </c>
      <c r="BF3459" s="228">
        <f>IF(N3459="snížená",J3459,0)</f>
        <v>0</v>
      </c>
      <c r="BG3459" s="228">
        <f>IF(N3459="zákl. přenesená",J3459,0)</f>
        <v>0</v>
      </c>
      <c r="BH3459" s="228">
        <f>IF(N3459="sníž. přenesená",J3459,0)</f>
        <v>0</v>
      </c>
      <c r="BI3459" s="228">
        <f>IF(N3459="nulová",J3459,0)</f>
        <v>0</v>
      </c>
      <c r="BJ3459" s="20" t="s">
        <v>93</v>
      </c>
      <c r="BK3459" s="228">
        <f>ROUND(I3459*H3459,2)</f>
        <v>0</v>
      </c>
      <c r="BL3459" s="20" t="s">
        <v>544</v>
      </c>
      <c r="BM3459" s="227" t="s">
        <v>3392</v>
      </c>
    </row>
    <row r="3460" s="2" customFormat="1">
      <c r="A3460" s="41"/>
      <c r="B3460" s="42"/>
      <c r="C3460" s="43"/>
      <c r="D3460" s="267" t="s">
        <v>314</v>
      </c>
      <c r="E3460" s="43"/>
      <c r="F3460" s="268" t="s">
        <v>3393</v>
      </c>
      <c r="G3460" s="43"/>
      <c r="H3460" s="43"/>
      <c r="I3460" s="269"/>
      <c r="J3460" s="43"/>
      <c r="K3460" s="43"/>
      <c r="L3460" s="47"/>
      <c r="M3460" s="270"/>
      <c r="N3460" s="271"/>
      <c r="O3460" s="87"/>
      <c r="P3460" s="87"/>
      <c r="Q3460" s="87"/>
      <c r="R3460" s="87"/>
      <c r="S3460" s="87"/>
      <c r="T3460" s="88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T3460" s="20" t="s">
        <v>314</v>
      </c>
      <c r="AU3460" s="20" t="s">
        <v>93</v>
      </c>
    </row>
    <row r="3461" s="14" customFormat="1">
      <c r="A3461" s="14"/>
      <c r="B3461" s="246"/>
      <c r="C3461" s="247"/>
      <c r="D3461" s="231" t="s">
        <v>268</v>
      </c>
      <c r="E3461" s="248" t="s">
        <v>19</v>
      </c>
      <c r="F3461" s="249" t="s">
        <v>3394</v>
      </c>
      <c r="G3461" s="247"/>
      <c r="H3461" s="248" t="s">
        <v>19</v>
      </c>
      <c r="I3461" s="250"/>
      <c r="J3461" s="247"/>
      <c r="K3461" s="247"/>
      <c r="L3461" s="251"/>
      <c r="M3461" s="252"/>
      <c r="N3461" s="253"/>
      <c r="O3461" s="253"/>
      <c r="P3461" s="253"/>
      <c r="Q3461" s="253"/>
      <c r="R3461" s="253"/>
      <c r="S3461" s="253"/>
      <c r="T3461" s="25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5" t="s">
        <v>268</v>
      </c>
      <c r="AU3461" s="255" t="s">
        <v>93</v>
      </c>
      <c r="AV3461" s="14" t="s">
        <v>82</v>
      </c>
      <c r="AW3461" s="14" t="s">
        <v>34</v>
      </c>
      <c r="AX3461" s="14" t="s">
        <v>74</v>
      </c>
      <c r="AY3461" s="255" t="s">
        <v>224</v>
      </c>
    </row>
    <row r="3462" s="14" customFormat="1">
      <c r="A3462" s="14"/>
      <c r="B3462" s="246"/>
      <c r="C3462" s="247"/>
      <c r="D3462" s="231" t="s">
        <v>268</v>
      </c>
      <c r="E3462" s="248" t="s">
        <v>19</v>
      </c>
      <c r="F3462" s="249" t="s">
        <v>3395</v>
      </c>
      <c r="G3462" s="247"/>
      <c r="H3462" s="248" t="s">
        <v>19</v>
      </c>
      <c r="I3462" s="250"/>
      <c r="J3462" s="247"/>
      <c r="K3462" s="247"/>
      <c r="L3462" s="251"/>
      <c r="M3462" s="252"/>
      <c r="N3462" s="253"/>
      <c r="O3462" s="253"/>
      <c r="P3462" s="253"/>
      <c r="Q3462" s="253"/>
      <c r="R3462" s="253"/>
      <c r="S3462" s="253"/>
      <c r="T3462" s="25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5" t="s">
        <v>268</v>
      </c>
      <c r="AU3462" s="255" t="s">
        <v>93</v>
      </c>
      <c r="AV3462" s="14" t="s">
        <v>82</v>
      </c>
      <c r="AW3462" s="14" t="s">
        <v>34</v>
      </c>
      <c r="AX3462" s="14" t="s">
        <v>74</v>
      </c>
      <c r="AY3462" s="255" t="s">
        <v>224</v>
      </c>
    </row>
    <row r="3463" s="13" customFormat="1">
      <c r="A3463" s="13"/>
      <c r="B3463" s="229"/>
      <c r="C3463" s="230"/>
      <c r="D3463" s="231" t="s">
        <v>268</v>
      </c>
      <c r="E3463" s="232" t="s">
        <v>19</v>
      </c>
      <c r="F3463" s="233" t="s">
        <v>1191</v>
      </c>
      <c r="G3463" s="230"/>
      <c r="H3463" s="234">
        <v>78</v>
      </c>
      <c r="I3463" s="235"/>
      <c r="J3463" s="230"/>
      <c r="K3463" s="230"/>
      <c r="L3463" s="236"/>
      <c r="M3463" s="237"/>
      <c r="N3463" s="238"/>
      <c r="O3463" s="238"/>
      <c r="P3463" s="238"/>
      <c r="Q3463" s="238"/>
      <c r="R3463" s="238"/>
      <c r="S3463" s="238"/>
      <c r="T3463" s="239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40" t="s">
        <v>268</v>
      </c>
      <c r="AU3463" s="240" t="s">
        <v>93</v>
      </c>
      <c r="AV3463" s="13" t="s">
        <v>93</v>
      </c>
      <c r="AW3463" s="13" t="s">
        <v>34</v>
      </c>
      <c r="AX3463" s="13" t="s">
        <v>82</v>
      </c>
      <c r="AY3463" s="240" t="s">
        <v>224</v>
      </c>
    </row>
    <row r="3464" s="2" customFormat="1" ht="37.8" customHeight="1">
      <c r="A3464" s="41"/>
      <c r="B3464" s="42"/>
      <c r="C3464" s="216" t="s">
        <v>3396</v>
      </c>
      <c r="D3464" s="216" t="s">
        <v>227</v>
      </c>
      <c r="E3464" s="217" t="s">
        <v>3397</v>
      </c>
      <c r="F3464" s="218" t="s">
        <v>3398</v>
      </c>
      <c r="G3464" s="219" t="s">
        <v>266</v>
      </c>
      <c r="H3464" s="220">
        <v>115.33</v>
      </c>
      <c r="I3464" s="221"/>
      <c r="J3464" s="222">
        <f>ROUND(I3464*H3464,2)</f>
        <v>0</v>
      </c>
      <c r="K3464" s="218" t="s">
        <v>312</v>
      </c>
      <c r="L3464" s="47"/>
      <c r="M3464" s="223" t="s">
        <v>19</v>
      </c>
      <c r="N3464" s="224" t="s">
        <v>46</v>
      </c>
      <c r="O3464" s="87"/>
      <c r="P3464" s="225">
        <f>O3464*H3464</f>
        <v>0</v>
      </c>
      <c r="Q3464" s="225">
        <v>0.0078300000000000002</v>
      </c>
      <c r="R3464" s="225">
        <f>Q3464*H3464</f>
        <v>0.90303390000000006</v>
      </c>
      <c r="S3464" s="225">
        <v>0</v>
      </c>
      <c r="T3464" s="226">
        <f>S3464*H3464</f>
        <v>0</v>
      </c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R3464" s="227" t="s">
        <v>544</v>
      </c>
      <c r="AT3464" s="227" t="s">
        <v>227</v>
      </c>
      <c r="AU3464" s="227" t="s">
        <v>93</v>
      </c>
      <c r="AY3464" s="20" t="s">
        <v>224</v>
      </c>
      <c r="BE3464" s="228">
        <f>IF(N3464="základní",J3464,0)</f>
        <v>0</v>
      </c>
      <c r="BF3464" s="228">
        <f>IF(N3464="snížená",J3464,0)</f>
        <v>0</v>
      </c>
      <c r="BG3464" s="228">
        <f>IF(N3464="zákl. přenesená",J3464,0)</f>
        <v>0</v>
      </c>
      <c r="BH3464" s="228">
        <f>IF(N3464="sníž. přenesená",J3464,0)</f>
        <v>0</v>
      </c>
      <c r="BI3464" s="228">
        <f>IF(N3464="nulová",J3464,0)</f>
        <v>0</v>
      </c>
      <c r="BJ3464" s="20" t="s">
        <v>93</v>
      </c>
      <c r="BK3464" s="228">
        <f>ROUND(I3464*H3464,2)</f>
        <v>0</v>
      </c>
      <c r="BL3464" s="20" t="s">
        <v>544</v>
      </c>
      <c r="BM3464" s="227" t="s">
        <v>3399</v>
      </c>
    </row>
    <row r="3465" s="2" customFormat="1">
      <c r="A3465" s="41"/>
      <c r="B3465" s="42"/>
      <c r="C3465" s="43"/>
      <c r="D3465" s="267" t="s">
        <v>314</v>
      </c>
      <c r="E3465" s="43"/>
      <c r="F3465" s="268" t="s">
        <v>3400</v>
      </c>
      <c r="G3465" s="43"/>
      <c r="H3465" s="43"/>
      <c r="I3465" s="269"/>
      <c r="J3465" s="43"/>
      <c r="K3465" s="43"/>
      <c r="L3465" s="47"/>
      <c r="M3465" s="270"/>
      <c r="N3465" s="271"/>
      <c r="O3465" s="87"/>
      <c r="P3465" s="87"/>
      <c r="Q3465" s="87"/>
      <c r="R3465" s="87"/>
      <c r="S3465" s="87"/>
      <c r="T3465" s="88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T3465" s="20" t="s">
        <v>314</v>
      </c>
      <c r="AU3465" s="20" t="s">
        <v>93</v>
      </c>
    </row>
    <row r="3466" s="14" customFormat="1">
      <c r="A3466" s="14"/>
      <c r="B3466" s="246"/>
      <c r="C3466" s="247"/>
      <c r="D3466" s="231" t="s">
        <v>268</v>
      </c>
      <c r="E3466" s="248" t="s">
        <v>19</v>
      </c>
      <c r="F3466" s="249" t="s">
        <v>3401</v>
      </c>
      <c r="G3466" s="247"/>
      <c r="H3466" s="248" t="s">
        <v>19</v>
      </c>
      <c r="I3466" s="250"/>
      <c r="J3466" s="247"/>
      <c r="K3466" s="247"/>
      <c r="L3466" s="251"/>
      <c r="M3466" s="252"/>
      <c r="N3466" s="253"/>
      <c r="O3466" s="253"/>
      <c r="P3466" s="253"/>
      <c r="Q3466" s="253"/>
      <c r="R3466" s="253"/>
      <c r="S3466" s="253"/>
      <c r="T3466" s="25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5" t="s">
        <v>268</v>
      </c>
      <c r="AU3466" s="255" t="s">
        <v>93</v>
      </c>
      <c r="AV3466" s="14" t="s">
        <v>82</v>
      </c>
      <c r="AW3466" s="14" t="s">
        <v>34</v>
      </c>
      <c r="AX3466" s="14" t="s">
        <v>74</v>
      </c>
      <c r="AY3466" s="255" t="s">
        <v>224</v>
      </c>
    </row>
    <row r="3467" s="13" customFormat="1">
      <c r="A3467" s="13"/>
      <c r="B3467" s="229"/>
      <c r="C3467" s="230"/>
      <c r="D3467" s="231" t="s">
        <v>268</v>
      </c>
      <c r="E3467" s="232" t="s">
        <v>19</v>
      </c>
      <c r="F3467" s="233" t="s">
        <v>3402</v>
      </c>
      <c r="G3467" s="230"/>
      <c r="H3467" s="234">
        <v>115.33</v>
      </c>
      <c r="I3467" s="235"/>
      <c r="J3467" s="230"/>
      <c r="K3467" s="230"/>
      <c r="L3467" s="236"/>
      <c r="M3467" s="237"/>
      <c r="N3467" s="238"/>
      <c r="O3467" s="238"/>
      <c r="P3467" s="238"/>
      <c r="Q3467" s="238"/>
      <c r="R3467" s="238"/>
      <c r="S3467" s="238"/>
      <c r="T3467" s="23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0" t="s">
        <v>268</v>
      </c>
      <c r="AU3467" s="240" t="s">
        <v>93</v>
      </c>
      <c r="AV3467" s="13" t="s">
        <v>93</v>
      </c>
      <c r="AW3467" s="13" t="s">
        <v>34</v>
      </c>
      <c r="AX3467" s="13" t="s">
        <v>82</v>
      </c>
      <c r="AY3467" s="240" t="s">
        <v>224</v>
      </c>
    </row>
    <row r="3468" s="2" customFormat="1" ht="37.8" customHeight="1">
      <c r="A3468" s="41"/>
      <c r="B3468" s="42"/>
      <c r="C3468" s="216" t="s">
        <v>3403</v>
      </c>
      <c r="D3468" s="216" t="s">
        <v>227</v>
      </c>
      <c r="E3468" s="217" t="s">
        <v>3404</v>
      </c>
      <c r="F3468" s="218" t="s">
        <v>3405</v>
      </c>
      <c r="G3468" s="219" t="s">
        <v>471</v>
      </c>
      <c r="H3468" s="220">
        <v>16.280000000000001</v>
      </c>
      <c r="I3468" s="221"/>
      <c r="J3468" s="222">
        <f>ROUND(I3468*H3468,2)</f>
        <v>0</v>
      </c>
      <c r="K3468" s="218" t="s">
        <v>312</v>
      </c>
      <c r="L3468" s="47"/>
      <c r="M3468" s="223" t="s">
        <v>19</v>
      </c>
      <c r="N3468" s="224" t="s">
        <v>46</v>
      </c>
      <c r="O3468" s="87"/>
      <c r="P3468" s="225">
        <f>O3468*H3468</f>
        <v>0</v>
      </c>
      <c r="Q3468" s="225">
        <v>0.0029099999999999998</v>
      </c>
      <c r="R3468" s="225">
        <f>Q3468*H3468</f>
        <v>0.047374800000000002</v>
      </c>
      <c r="S3468" s="225">
        <v>0</v>
      </c>
      <c r="T3468" s="226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27" t="s">
        <v>544</v>
      </c>
      <c r="AT3468" s="227" t="s">
        <v>227</v>
      </c>
      <c r="AU3468" s="227" t="s">
        <v>93</v>
      </c>
      <c r="AY3468" s="20" t="s">
        <v>224</v>
      </c>
      <c r="BE3468" s="228">
        <f>IF(N3468="základní",J3468,0)</f>
        <v>0</v>
      </c>
      <c r="BF3468" s="228">
        <f>IF(N3468="snížená",J3468,0)</f>
        <v>0</v>
      </c>
      <c r="BG3468" s="228">
        <f>IF(N3468="zákl. přenesená",J3468,0)</f>
        <v>0</v>
      </c>
      <c r="BH3468" s="228">
        <f>IF(N3468="sníž. přenesená",J3468,0)</f>
        <v>0</v>
      </c>
      <c r="BI3468" s="228">
        <f>IF(N3468="nulová",J3468,0)</f>
        <v>0</v>
      </c>
      <c r="BJ3468" s="20" t="s">
        <v>93</v>
      </c>
      <c r="BK3468" s="228">
        <f>ROUND(I3468*H3468,2)</f>
        <v>0</v>
      </c>
      <c r="BL3468" s="20" t="s">
        <v>544</v>
      </c>
      <c r="BM3468" s="227" t="s">
        <v>3406</v>
      </c>
    </row>
    <row r="3469" s="2" customFormat="1">
      <c r="A3469" s="41"/>
      <c r="B3469" s="42"/>
      <c r="C3469" s="43"/>
      <c r="D3469" s="267" t="s">
        <v>314</v>
      </c>
      <c r="E3469" s="43"/>
      <c r="F3469" s="268" t="s">
        <v>3407</v>
      </c>
      <c r="G3469" s="43"/>
      <c r="H3469" s="43"/>
      <c r="I3469" s="269"/>
      <c r="J3469" s="43"/>
      <c r="K3469" s="43"/>
      <c r="L3469" s="47"/>
      <c r="M3469" s="270"/>
      <c r="N3469" s="271"/>
      <c r="O3469" s="87"/>
      <c r="P3469" s="87"/>
      <c r="Q3469" s="87"/>
      <c r="R3469" s="87"/>
      <c r="S3469" s="87"/>
      <c r="T3469" s="88"/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T3469" s="20" t="s">
        <v>314</v>
      </c>
      <c r="AU3469" s="20" t="s">
        <v>93</v>
      </c>
    </row>
    <row r="3470" s="14" customFormat="1">
      <c r="A3470" s="14"/>
      <c r="B3470" s="246"/>
      <c r="C3470" s="247"/>
      <c r="D3470" s="231" t="s">
        <v>268</v>
      </c>
      <c r="E3470" s="248" t="s">
        <v>19</v>
      </c>
      <c r="F3470" s="249" t="s">
        <v>3408</v>
      </c>
      <c r="G3470" s="247"/>
      <c r="H3470" s="248" t="s">
        <v>19</v>
      </c>
      <c r="I3470" s="250"/>
      <c r="J3470" s="247"/>
      <c r="K3470" s="247"/>
      <c r="L3470" s="251"/>
      <c r="M3470" s="252"/>
      <c r="N3470" s="253"/>
      <c r="O3470" s="253"/>
      <c r="P3470" s="253"/>
      <c r="Q3470" s="253"/>
      <c r="R3470" s="253"/>
      <c r="S3470" s="253"/>
      <c r="T3470" s="25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5" t="s">
        <v>268</v>
      </c>
      <c r="AU3470" s="255" t="s">
        <v>93</v>
      </c>
      <c r="AV3470" s="14" t="s">
        <v>82</v>
      </c>
      <c r="AW3470" s="14" t="s">
        <v>34</v>
      </c>
      <c r="AX3470" s="14" t="s">
        <v>74</v>
      </c>
      <c r="AY3470" s="255" t="s">
        <v>224</v>
      </c>
    </row>
    <row r="3471" s="14" customFormat="1">
      <c r="A3471" s="14"/>
      <c r="B3471" s="246"/>
      <c r="C3471" s="247"/>
      <c r="D3471" s="231" t="s">
        <v>268</v>
      </c>
      <c r="E3471" s="248" t="s">
        <v>19</v>
      </c>
      <c r="F3471" s="249" t="s">
        <v>3409</v>
      </c>
      <c r="G3471" s="247"/>
      <c r="H3471" s="248" t="s">
        <v>19</v>
      </c>
      <c r="I3471" s="250"/>
      <c r="J3471" s="247"/>
      <c r="K3471" s="247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268</v>
      </c>
      <c r="AU3471" s="255" t="s">
        <v>93</v>
      </c>
      <c r="AV3471" s="14" t="s">
        <v>82</v>
      </c>
      <c r="AW3471" s="14" t="s">
        <v>34</v>
      </c>
      <c r="AX3471" s="14" t="s">
        <v>74</v>
      </c>
      <c r="AY3471" s="255" t="s">
        <v>224</v>
      </c>
    </row>
    <row r="3472" s="13" customFormat="1">
      <c r="A3472" s="13"/>
      <c r="B3472" s="229"/>
      <c r="C3472" s="230"/>
      <c r="D3472" s="231" t="s">
        <v>268</v>
      </c>
      <c r="E3472" s="232" t="s">
        <v>19</v>
      </c>
      <c r="F3472" s="233" t="s">
        <v>3410</v>
      </c>
      <c r="G3472" s="230"/>
      <c r="H3472" s="234">
        <v>1.95</v>
      </c>
      <c r="I3472" s="235"/>
      <c r="J3472" s="230"/>
      <c r="K3472" s="230"/>
      <c r="L3472" s="236"/>
      <c r="M3472" s="237"/>
      <c r="N3472" s="238"/>
      <c r="O3472" s="238"/>
      <c r="P3472" s="238"/>
      <c r="Q3472" s="238"/>
      <c r="R3472" s="238"/>
      <c r="S3472" s="238"/>
      <c r="T3472" s="23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0" t="s">
        <v>268</v>
      </c>
      <c r="AU3472" s="240" t="s">
        <v>93</v>
      </c>
      <c r="AV3472" s="13" t="s">
        <v>93</v>
      </c>
      <c r="AW3472" s="13" t="s">
        <v>34</v>
      </c>
      <c r="AX3472" s="13" t="s">
        <v>74</v>
      </c>
      <c r="AY3472" s="240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3411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3412</v>
      </c>
      <c r="G3474" s="230"/>
      <c r="H3474" s="234">
        <v>1.7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74</v>
      </c>
      <c r="AY3474" s="240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3413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3414</v>
      </c>
      <c r="G3476" s="230"/>
      <c r="H3476" s="234">
        <v>1.8500000000000001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3415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3416</v>
      </c>
      <c r="G3478" s="230"/>
      <c r="H3478" s="234">
        <v>4.4000000000000004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4" customFormat="1">
      <c r="A3479" s="14"/>
      <c r="B3479" s="246"/>
      <c r="C3479" s="247"/>
      <c r="D3479" s="231" t="s">
        <v>268</v>
      </c>
      <c r="E3479" s="248" t="s">
        <v>19</v>
      </c>
      <c r="F3479" s="249" t="s">
        <v>3417</v>
      </c>
      <c r="G3479" s="247"/>
      <c r="H3479" s="248" t="s">
        <v>19</v>
      </c>
      <c r="I3479" s="250"/>
      <c r="J3479" s="247"/>
      <c r="K3479" s="247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268</v>
      </c>
      <c r="AU3479" s="255" t="s">
        <v>93</v>
      </c>
      <c r="AV3479" s="14" t="s">
        <v>82</v>
      </c>
      <c r="AW3479" s="14" t="s">
        <v>34</v>
      </c>
      <c r="AX3479" s="14" t="s">
        <v>74</v>
      </c>
      <c r="AY3479" s="255" t="s">
        <v>224</v>
      </c>
    </row>
    <row r="3480" s="13" customFormat="1">
      <c r="A3480" s="13"/>
      <c r="B3480" s="229"/>
      <c r="C3480" s="230"/>
      <c r="D3480" s="231" t="s">
        <v>268</v>
      </c>
      <c r="E3480" s="232" t="s">
        <v>19</v>
      </c>
      <c r="F3480" s="233" t="s">
        <v>3418</v>
      </c>
      <c r="G3480" s="230"/>
      <c r="H3480" s="234">
        <v>2.73</v>
      </c>
      <c r="I3480" s="235"/>
      <c r="J3480" s="230"/>
      <c r="K3480" s="230"/>
      <c r="L3480" s="236"/>
      <c r="M3480" s="237"/>
      <c r="N3480" s="238"/>
      <c r="O3480" s="238"/>
      <c r="P3480" s="238"/>
      <c r="Q3480" s="238"/>
      <c r="R3480" s="238"/>
      <c r="S3480" s="238"/>
      <c r="T3480" s="239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0" t="s">
        <v>268</v>
      </c>
      <c r="AU3480" s="240" t="s">
        <v>93</v>
      </c>
      <c r="AV3480" s="13" t="s">
        <v>93</v>
      </c>
      <c r="AW3480" s="13" t="s">
        <v>34</v>
      </c>
      <c r="AX3480" s="13" t="s">
        <v>74</v>
      </c>
      <c r="AY3480" s="240" t="s">
        <v>224</v>
      </c>
    </row>
    <row r="3481" s="15" customFormat="1">
      <c r="A3481" s="15"/>
      <c r="B3481" s="256"/>
      <c r="C3481" s="257"/>
      <c r="D3481" s="231" t="s">
        <v>268</v>
      </c>
      <c r="E3481" s="258" t="s">
        <v>19</v>
      </c>
      <c r="F3481" s="259" t="s">
        <v>300</v>
      </c>
      <c r="G3481" s="257"/>
      <c r="H3481" s="260">
        <v>12.630000000000001</v>
      </c>
      <c r="I3481" s="261"/>
      <c r="J3481" s="257"/>
      <c r="K3481" s="257"/>
      <c r="L3481" s="262"/>
      <c r="M3481" s="263"/>
      <c r="N3481" s="264"/>
      <c r="O3481" s="264"/>
      <c r="P3481" s="264"/>
      <c r="Q3481" s="264"/>
      <c r="R3481" s="264"/>
      <c r="S3481" s="264"/>
      <c r="T3481" s="265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66" t="s">
        <v>268</v>
      </c>
      <c r="AU3481" s="266" t="s">
        <v>93</v>
      </c>
      <c r="AV3481" s="15" t="s">
        <v>108</v>
      </c>
      <c r="AW3481" s="15" t="s">
        <v>34</v>
      </c>
      <c r="AX3481" s="15" t="s">
        <v>74</v>
      </c>
      <c r="AY3481" s="266" t="s">
        <v>224</v>
      </c>
    </row>
    <row r="3482" s="14" customFormat="1">
      <c r="A3482" s="14"/>
      <c r="B3482" s="246"/>
      <c r="C3482" s="247"/>
      <c r="D3482" s="231" t="s">
        <v>268</v>
      </c>
      <c r="E3482" s="248" t="s">
        <v>19</v>
      </c>
      <c r="F3482" s="249" t="s">
        <v>3419</v>
      </c>
      <c r="G3482" s="247"/>
      <c r="H3482" s="248" t="s">
        <v>19</v>
      </c>
      <c r="I3482" s="250"/>
      <c r="J3482" s="247"/>
      <c r="K3482" s="247"/>
      <c r="L3482" s="251"/>
      <c r="M3482" s="252"/>
      <c r="N3482" s="253"/>
      <c r="O3482" s="253"/>
      <c r="P3482" s="253"/>
      <c r="Q3482" s="253"/>
      <c r="R3482" s="253"/>
      <c r="S3482" s="253"/>
      <c r="T3482" s="25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5" t="s">
        <v>268</v>
      </c>
      <c r="AU3482" s="255" t="s">
        <v>93</v>
      </c>
      <c r="AV3482" s="14" t="s">
        <v>82</v>
      </c>
      <c r="AW3482" s="14" t="s">
        <v>34</v>
      </c>
      <c r="AX3482" s="14" t="s">
        <v>74</v>
      </c>
      <c r="AY3482" s="255" t="s">
        <v>224</v>
      </c>
    </row>
    <row r="3483" s="14" customFormat="1">
      <c r="A3483" s="14"/>
      <c r="B3483" s="246"/>
      <c r="C3483" s="247"/>
      <c r="D3483" s="231" t="s">
        <v>268</v>
      </c>
      <c r="E3483" s="248" t="s">
        <v>19</v>
      </c>
      <c r="F3483" s="249" t="s">
        <v>3420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268</v>
      </c>
      <c r="AU3483" s="255" t="s">
        <v>93</v>
      </c>
      <c r="AV3483" s="14" t="s">
        <v>82</v>
      </c>
      <c r="AW3483" s="14" t="s">
        <v>34</v>
      </c>
      <c r="AX3483" s="14" t="s">
        <v>74</v>
      </c>
      <c r="AY3483" s="255" t="s">
        <v>224</v>
      </c>
    </row>
    <row r="3484" s="13" customFormat="1">
      <c r="A3484" s="13"/>
      <c r="B3484" s="229"/>
      <c r="C3484" s="230"/>
      <c r="D3484" s="231" t="s">
        <v>268</v>
      </c>
      <c r="E3484" s="232" t="s">
        <v>19</v>
      </c>
      <c r="F3484" s="233" t="s">
        <v>3421</v>
      </c>
      <c r="G3484" s="230"/>
      <c r="H3484" s="234">
        <v>3.6499999999999999</v>
      </c>
      <c r="I3484" s="235"/>
      <c r="J3484" s="230"/>
      <c r="K3484" s="230"/>
      <c r="L3484" s="236"/>
      <c r="M3484" s="237"/>
      <c r="N3484" s="238"/>
      <c r="O3484" s="238"/>
      <c r="P3484" s="238"/>
      <c r="Q3484" s="238"/>
      <c r="R3484" s="238"/>
      <c r="S3484" s="238"/>
      <c r="T3484" s="23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0" t="s">
        <v>268</v>
      </c>
      <c r="AU3484" s="240" t="s">
        <v>93</v>
      </c>
      <c r="AV3484" s="13" t="s">
        <v>93</v>
      </c>
      <c r="AW3484" s="13" t="s">
        <v>34</v>
      </c>
      <c r="AX3484" s="13" t="s">
        <v>74</v>
      </c>
      <c r="AY3484" s="240" t="s">
        <v>224</v>
      </c>
    </row>
    <row r="3485" s="15" customFormat="1">
      <c r="A3485" s="15"/>
      <c r="B3485" s="256"/>
      <c r="C3485" s="257"/>
      <c r="D3485" s="231" t="s">
        <v>268</v>
      </c>
      <c r="E3485" s="258" t="s">
        <v>19</v>
      </c>
      <c r="F3485" s="259" t="s">
        <v>300</v>
      </c>
      <c r="G3485" s="257"/>
      <c r="H3485" s="260">
        <v>3.6499999999999999</v>
      </c>
      <c r="I3485" s="261"/>
      <c r="J3485" s="257"/>
      <c r="K3485" s="257"/>
      <c r="L3485" s="262"/>
      <c r="M3485" s="263"/>
      <c r="N3485" s="264"/>
      <c r="O3485" s="264"/>
      <c r="P3485" s="264"/>
      <c r="Q3485" s="264"/>
      <c r="R3485" s="264"/>
      <c r="S3485" s="264"/>
      <c r="T3485" s="265"/>
      <c r="U3485" s="15"/>
      <c r="V3485" s="15"/>
      <c r="W3485" s="15"/>
      <c r="X3485" s="15"/>
      <c r="Y3485" s="15"/>
      <c r="Z3485" s="15"/>
      <c r="AA3485" s="15"/>
      <c r="AB3485" s="15"/>
      <c r="AC3485" s="15"/>
      <c r="AD3485" s="15"/>
      <c r="AE3485" s="15"/>
      <c r="AT3485" s="266" t="s">
        <v>268</v>
      </c>
      <c r="AU3485" s="266" t="s">
        <v>93</v>
      </c>
      <c r="AV3485" s="15" t="s">
        <v>108</v>
      </c>
      <c r="AW3485" s="15" t="s">
        <v>34</v>
      </c>
      <c r="AX3485" s="15" t="s">
        <v>74</v>
      </c>
      <c r="AY3485" s="266" t="s">
        <v>224</v>
      </c>
    </row>
    <row r="3486" s="16" customFormat="1">
      <c r="A3486" s="16"/>
      <c r="B3486" s="272"/>
      <c r="C3486" s="273"/>
      <c r="D3486" s="231" t="s">
        <v>268</v>
      </c>
      <c r="E3486" s="274" t="s">
        <v>19</v>
      </c>
      <c r="F3486" s="275" t="s">
        <v>351</v>
      </c>
      <c r="G3486" s="273"/>
      <c r="H3486" s="276">
        <v>16.280000000000001</v>
      </c>
      <c r="I3486" s="277"/>
      <c r="J3486" s="273"/>
      <c r="K3486" s="273"/>
      <c r="L3486" s="278"/>
      <c r="M3486" s="279"/>
      <c r="N3486" s="280"/>
      <c r="O3486" s="280"/>
      <c r="P3486" s="280"/>
      <c r="Q3486" s="280"/>
      <c r="R3486" s="280"/>
      <c r="S3486" s="280"/>
      <c r="T3486" s="281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T3486" s="282" t="s">
        <v>268</v>
      </c>
      <c r="AU3486" s="282" t="s">
        <v>93</v>
      </c>
      <c r="AV3486" s="16" t="s">
        <v>231</v>
      </c>
      <c r="AW3486" s="16" t="s">
        <v>34</v>
      </c>
      <c r="AX3486" s="16" t="s">
        <v>82</v>
      </c>
      <c r="AY3486" s="282" t="s">
        <v>224</v>
      </c>
    </row>
    <row r="3487" s="2" customFormat="1" ht="37.8" customHeight="1">
      <c r="A3487" s="41"/>
      <c r="B3487" s="42"/>
      <c r="C3487" s="216" t="s">
        <v>3422</v>
      </c>
      <c r="D3487" s="216" t="s">
        <v>227</v>
      </c>
      <c r="E3487" s="217" t="s">
        <v>3423</v>
      </c>
      <c r="F3487" s="218" t="s">
        <v>3424</v>
      </c>
      <c r="G3487" s="219" t="s">
        <v>471</v>
      </c>
      <c r="H3487" s="220">
        <v>128.15000000000001</v>
      </c>
      <c r="I3487" s="221"/>
      <c r="J3487" s="222">
        <f>ROUND(I3487*H3487,2)</f>
        <v>0</v>
      </c>
      <c r="K3487" s="218" t="s">
        <v>312</v>
      </c>
      <c r="L3487" s="47"/>
      <c r="M3487" s="223" t="s">
        <v>19</v>
      </c>
      <c r="N3487" s="224" t="s">
        <v>46</v>
      </c>
      <c r="O3487" s="87"/>
      <c r="P3487" s="225">
        <f>O3487*H3487</f>
        <v>0</v>
      </c>
      <c r="Q3487" s="225">
        <v>0.0035200000000000001</v>
      </c>
      <c r="R3487" s="225">
        <f>Q3487*H3487</f>
        <v>0.45108800000000004</v>
      </c>
      <c r="S3487" s="225">
        <v>0</v>
      </c>
      <c r="T3487" s="226">
        <f>S3487*H3487</f>
        <v>0</v>
      </c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R3487" s="227" t="s">
        <v>544</v>
      </c>
      <c r="AT3487" s="227" t="s">
        <v>227</v>
      </c>
      <c r="AU3487" s="227" t="s">
        <v>93</v>
      </c>
      <c r="AY3487" s="20" t="s">
        <v>224</v>
      </c>
      <c r="BE3487" s="228">
        <f>IF(N3487="základní",J3487,0)</f>
        <v>0</v>
      </c>
      <c r="BF3487" s="228">
        <f>IF(N3487="snížená",J3487,0)</f>
        <v>0</v>
      </c>
      <c r="BG3487" s="228">
        <f>IF(N3487="zákl. přenesená",J3487,0)</f>
        <v>0</v>
      </c>
      <c r="BH3487" s="228">
        <f>IF(N3487="sníž. přenesená",J3487,0)</f>
        <v>0</v>
      </c>
      <c r="BI3487" s="228">
        <f>IF(N3487="nulová",J3487,0)</f>
        <v>0</v>
      </c>
      <c r="BJ3487" s="20" t="s">
        <v>93</v>
      </c>
      <c r="BK3487" s="228">
        <f>ROUND(I3487*H3487,2)</f>
        <v>0</v>
      </c>
      <c r="BL3487" s="20" t="s">
        <v>544</v>
      </c>
      <c r="BM3487" s="227" t="s">
        <v>3425</v>
      </c>
    </row>
    <row r="3488" s="2" customFormat="1">
      <c r="A3488" s="41"/>
      <c r="B3488" s="42"/>
      <c r="C3488" s="43"/>
      <c r="D3488" s="267" t="s">
        <v>314</v>
      </c>
      <c r="E3488" s="43"/>
      <c r="F3488" s="268" t="s">
        <v>3426</v>
      </c>
      <c r="G3488" s="43"/>
      <c r="H3488" s="43"/>
      <c r="I3488" s="269"/>
      <c r="J3488" s="43"/>
      <c r="K3488" s="43"/>
      <c r="L3488" s="47"/>
      <c r="M3488" s="270"/>
      <c r="N3488" s="271"/>
      <c r="O3488" s="87"/>
      <c r="P3488" s="87"/>
      <c r="Q3488" s="87"/>
      <c r="R3488" s="87"/>
      <c r="S3488" s="87"/>
      <c r="T3488" s="88"/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T3488" s="20" t="s">
        <v>314</v>
      </c>
      <c r="AU3488" s="20" t="s">
        <v>93</v>
      </c>
    </row>
    <row r="3489" s="14" customFormat="1">
      <c r="A3489" s="14"/>
      <c r="B3489" s="246"/>
      <c r="C3489" s="247"/>
      <c r="D3489" s="231" t="s">
        <v>268</v>
      </c>
      <c r="E3489" s="248" t="s">
        <v>19</v>
      </c>
      <c r="F3489" s="249" t="s">
        <v>3427</v>
      </c>
      <c r="G3489" s="247"/>
      <c r="H3489" s="248" t="s">
        <v>19</v>
      </c>
      <c r="I3489" s="250"/>
      <c r="J3489" s="247"/>
      <c r="K3489" s="247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268</v>
      </c>
      <c r="AU3489" s="255" t="s">
        <v>93</v>
      </c>
      <c r="AV3489" s="14" t="s">
        <v>82</v>
      </c>
      <c r="AW3489" s="14" t="s">
        <v>34</v>
      </c>
      <c r="AX3489" s="14" t="s">
        <v>74</v>
      </c>
      <c r="AY3489" s="255" t="s">
        <v>224</v>
      </c>
    </row>
    <row r="3490" s="13" customFormat="1">
      <c r="A3490" s="13"/>
      <c r="B3490" s="229"/>
      <c r="C3490" s="230"/>
      <c r="D3490" s="231" t="s">
        <v>268</v>
      </c>
      <c r="E3490" s="232" t="s">
        <v>19</v>
      </c>
      <c r="F3490" s="233" t="s">
        <v>3428</v>
      </c>
      <c r="G3490" s="230"/>
      <c r="H3490" s="234">
        <v>3.6000000000000001</v>
      </c>
      <c r="I3490" s="235"/>
      <c r="J3490" s="230"/>
      <c r="K3490" s="230"/>
      <c r="L3490" s="236"/>
      <c r="M3490" s="237"/>
      <c r="N3490" s="238"/>
      <c r="O3490" s="238"/>
      <c r="P3490" s="238"/>
      <c r="Q3490" s="238"/>
      <c r="R3490" s="238"/>
      <c r="S3490" s="238"/>
      <c r="T3490" s="23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0" t="s">
        <v>268</v>
      </c>
      <c r="AU3490" s="240" t="s">
        <v>93</v>
      </c>
      <c r="AV3490" s="13" t="s">
        <v>93</v>
      </c>
      <c r="AW3490" s="13" t="s">
        <v>34</v>
      </c>
      <c r="AX3490" s="13" t="s">
        <v>74</v>
      </c>
      <c r="AY3490" s="240" t="s">
        <v>224</v>
      </c>
    </row>
    <row r="3491" s="14" customFormat="1">
      <c r="A3491" s="14"/>
      <c r="B3491" s="246"/>
      <c r="C3491" s="247"/>
      <c r="D3491" s="231" t="s">
        <v>268</v>
      </c>
      <c r="E3491" s="248" t="s">
        <v>19</v>
      </c>
      <c r="F3491" s="249" t="s">
        <v>3429</v>
      </c>
      <c r="G3491" s="247"/>
      <c r="H3491" s="248" t="s">
        <v>19</v>
      </c>
      <c r="I3491" s="250"/>
      <c r="J3491" s="247"/>
      <c r="K3491" s="247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268</v>
      </c>
      <c r="AU3491" s="255" t="s">
        <v>93</v>
      </c>
      <c r="AV3491" s="14" t="s">
        <v>82</v>
      </c>
      <c r="AW3491" s="14" t="s">
        <v>34</v>
      </c>
      <c r="AX3491" s="14" t="s">
        <v>74</v>
      </c>
      <c r="AY3491" s="255" t="s">
        <v>224</v>
      </c>
    </row>
    <row r="3492" s="13" customFormat="1">
      <c r="A3492" s="13"/>
      <c r="B3492" s="229"/>
      <c r="C3492" s="230"/>
      <c r="D3492" s="231" t="s">
        <v>268</v>
      </c>
      <c r="E3492" s="232" t="s">
        <v>19</v>
      </c>
      <c r="F3492" s="233" t="s">
        <v>3430</v>
      </c>
      <c r="G3492" s="230"/>
      <c r="H3492" s="234">
        <v>8.5</v>
      </c>
      <c r="I3492" s="235"/>
      <c r="J3492" s="230"/>
      <c r="K3492" s="230"/>
      <c r="L3492" s="236"/>
      <c r="M3492" s="237"/>
      <c r="N3492" s="238"/>
      <c r="O3492" s="238"/>
      <c r="P3492" s="238"/>
      <c r="Q3492" s="238"/>
      <c r="R3492" s="238"/>
      <c r="S3492" s="238"/>
      <c r="T3492" s="23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0" t="s">
        <v>268</v>
      </c>
      <c r="AU3492" s="240" t="s">
        <v>93</v>
      </c>
      <c r="AV3492" s="13" t="s">
        <v>93</v>
      </c>
      <c r="AW3492" s="13" t="s">
        <v>34</v>
      </c>
      <c r="AX3492" s="13" t="s">
        <v>74</v>
      </c>
      <c r="AY3492" s="240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3431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3" customFormat="1">
      <c r="A3494" s="13"/>
      <c r="B3494" s="229"/>
      <c r="C3494" s="230"/>
      <c r="D3494" s="231" t="s">
        <v>268</v>
      </c>
      <c r="E3494" s="232" t="s">
        <v>19</v>
      </c>
      <c r="F3494" s="233" t="s">
        <v>3432</v>
      </c>
      <c r="G3494" s="230"/>
      <c r="H3494" s="234">
        <v>5.25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0" t="s">
        <v>268</v>
      </c>
      <c r="AU3494" s="240" t="s">
        <v>93</v>
      </c>
      <c r="AV3494" s="13" t="s">
        <v>93</v>
      </c>
      <c r="AW3494" s="13" t="s">
        <v>34</v>
      </c>
      <c r="AX3494" s="13" t="s">
        <v>74</v>
      </c>
      <c r="AY3494" s="240" t="s">
        <v>224</v>
      </c>
    </row>
    <row r="3495" s="14" customFormat="1">
      <c r="A3495" s="14"/>
      <c r="B3495" s="246"/>
      <c r="C3495" s="247"/>
      <c r="D3495" s="231" t="s">
        <v>268</v>
      </c>
      <c r="E3495" s="248" t="s">
        <v>19</v>
      </c>
      <c r="F3495" s="249" t="s">
        <v>3433</v>
      </c>
      <c r="G3495" s="247"/>
      <c r="H3495" s="248" t="s">
        <v>19</v>
      </c>
      <c r="I3495" s="250"/>
      <c r="J3495" s="247"/>
      <c r="K3495" s="247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268</v>
      </c>
      <c r="AU3495" s="255" t="s">
        <v>93</v>
      </c>
      <c r="AV3495" s="14" t="s">
        <v>82</v>
      </c>
      <c r="AW3495" s="14" t="s">
        <v>34</v>
      </c>
      <c r="AX3495" s="14" t="s">
        <v>74</v>
      </c>
      <c r="AY3495" s="255" t="s">
        <v>224</v>
      </c>
    </row>
    <row r="3496" s="13" customFormat="1">
      <c r="A3496" s="13"/>
      <c r="B3496" s="229"/>
      <c r="C3496" s="230"/>
      <c r="D3496" s="231" t="s">
        <v>268</v>
      </c>
      <c r="E3496" s="232" t="s">
        <v>19</v>
      </c>
      <c r="F3496" s="233" t="s">
        <v>688</v>
      </c>
      <c r="G3496" s="230"/>
      <c r="H3496" s="234">
        <v>37</v>
      </c>
      <c r="I3496" s="235"/>
      <c r="J3496" s="230"/>
      <c r="K3496" s="230"/>
      <c r="L3496" s="236"/>
      <c r="M3496" s="237"/>
      <c r="N3496" s="238"/>
      <c r="O3496" s="238"/>
      <c r="P3496" s="238"/>
      <c r="Q3496" s="238"/>
      <c r="R3496" s="238"/>
      <c r="S3496" s="238"/>
      <c r="T3496" s="23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0" t="s">
        <v>268</v>
      </c>
      <c r="AU3496" s="240" t="s">
        <v>93</v>
      </c>
      <c r="AV3496" s="13" t="s">
        <v>93</v>
      </c>
      <c r="AW3496" s="13" t="s">
        <v>34</v>
      </c>
      <c r="AX3496" s="13" t="s">
        <v>74</v>
      </c>
      <c r="AY3496" s="240" t="s">
        <v>224</v>
      </c>
    </row>
    <row r="3497" s="14" customFormat="1">
      <c r="A3497" s="14"/>
      <c r="B3497" s="246"/>
      <c r="C3497" s="247"/>
      <c r="D3497" s="231" t="s">
        <v>268</v>
      </c>
      <c r="E3497" s="248" t="s">
        <v>19</v>
      </c>
      <c r="F3497" s="249" t="s">
        <v>3434</v>
      </c>
      <c r="G3497" s="247"/>
      <c r="H3497" s="248" t="s">
        <v>19</v>
      </c>
      <c r="I3497" s="250"/>
      <c r="J3497" s="247"/>
      <c r="K3497" s="247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268</v>
      </c>
      <c r="AU3497" s="255" t="s">
        <v>93</v>
      </c>
      <c r="AV3497" s="14" t="s">
        <v>82</v>
      </c>
      <c r="AW3497" s="14" t="s">
        <v>34</v>
      </c>
      <c r="AX3497" s="14" t="s">
        <v>74</v>
      </c>
      <c r="AY3497" s="255" t="s">
        <v>224</v>
      </c>
    </row>
    <row r="3498" s="13" customFormat="1">
      <c r="A3498" s="13"/>
      <c r="B3498" s="229"/>
      <c r="C3498" s="230"/>
      <c r="D3498" s="231" t="s">
        <v>268</v>
      </c>
      <c r="E3498" s="232" t="s">
        <v>19</v>
      </c>
      <c r="F3498" s="233" t="s">
        <v>650</v>
      </c>
      <c r="G3498" s="230"/>
      <c r="H3498" s="234">
        <v>33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0" t="s">
        <v>268</v>
      </c>
      <c r="AU3498" s="240" t="s">
        <v>93</v>
      </c>
      <c r="AV3498" s="13" t="s">
        <v>93</v>
      </c>
      <c r="AW3498" s="13" t="s">
        <v>34</v>
      </c>
      <c r="AX3498" s="13" t="s">
        <v>74</v>
      </c>
      <c r="AY3498" s="240" t="s">
        <v>224</v>
      </c>
    </row>
    <row r="3499" s="14" customFormat="1">
      <c r="A3499" s="14"/>
      <c r="B3499" s="246"/>
      <c r="C3499" s="247"/>
      <c r="D3499" s="231" t="s">
        <v>268</v>
      </c>
      <c r="E3499" s="248" t="s">
        <v>19</v>
      </c>
      <c r="F3499" s="249" t="s">
        <v>3435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268</v>
      </c>
      <c r="AU3499" s="255" t="s">
        <v>93</v>
      </c>
      <c r="AV3499" s="14" t="s">
        <v>82</v>
      </c>
      <c r="AW3499" s="14" t="s">
        <v>34</v>
      </c>
      <c r="AX3499" s="14" t="s">
        <v>74</v>
      </c>
      <c r="AY3499" s="255" t="s">
        <v>224</v>
      </c>
    </row>
    <row r="3500" s="13" customFormat="1">
      <c r="A3500" s="13"/>
      <c r="B3500" s="229"/>
      <c r="C3500" s="230"/>
      <c r="D3500" s="231" t="s">
        <v>268</v>
      </c>
      <c r="E3500" s="232" t="s">
        <v>19</v>
      </c>
      <c r="F3500" s="233" t="s">
        <v>3436</v>
      </c>
      <c r="G3500" s="230"/>
      <c r="H3500" s="234">
        <v>37.049999999999997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0" t="s">
        <v>268</v>
      </c>
      <c r="AU3500" s="240" t="s">
        <v>93</v>
      </c>
      <c r="AV3500" s="13" t="s">
        <v>93</v>
      </c>
      <c r="AW3500" s="13" t="s">
        <v>34</v>
      </c>
      <c r="AX3500" s="13" t="s">
        <v>74</v>
      </c>
      <c r="AY3500" s="240" t="s">
        <v>224</v>
      </c>
    </row>
    <row r="3501" s="14" customFormat="1">
      <c r="A3501" s="14"/>
      <c r="B3501" s="246"/>
      <c r="C3501" s="247"/>
      <c r="D3501" s="231" t="s">
        <v>268</v>
      </c>
      <c r="E3501" s="248" t="s">
        <v>19</v>
      </c>
      <c r="F3501" s="249" t="s">
        <v>3437</v>
      </c>
      <c r="G3501" s="247"/>
      <c r="H3501" s="248" t="s">
        <v>19</v>
      </c>
      <c r="I3501" s="250"/>
      <c r="J3501" s="247"/>
      <c r="K3501" s="247"/>
      <c r="L3501" s="251"/>
      <c r="M3501" s="252"/>
      <c r="N3501" s="253"/>
      <c r="O3501" s="253"/>
      <c r="P3501" s="253"/>
      <c r="Q3501" s="253"/>
      <c r="R3501" s="253"/>
      <c r="S3501" s="253"/>
      <c r="T3501" s="25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5" t="s">
        <v>268</v>
      </c>
      <c r="AU3501" s="255" t="s">
        <v>93</v>
      </c>
      <c r="AV3501" s="14" t="s">
        <v>82</v>
      </c>
      <c r="AW3501" s="14" t="s">
        <v>34</v>
      </c>
      <c r="AX3501" s="14" t="s">
        <v>74</v>
      </c>
      <c r="AY3501" s="255" t="s">
        <v>224</v>
      </c>
    </row>
    <row r="3502" s="13" customFormat="1">
      <c r="A3502" s="13"/>
      <c r="B3502" s="229"/>
      <c r="C3502" s="230"/>
      <c r="D3502" s="231" t="s">
        <v>268</v>
      </c>
      <c r="E3502" s="232" t="s">
        <v>19</v>
      </c>
      <c r="F3502" s="233" t="s">
        <v>3438</v>
      </c>
      <c r="G3502" s="230"/>
      <c r="H3502" s="234">
        <v>3.75</v>
      </c>
      <c r="I3502" s="235"/>
      <c r="J3502" s="230"/>
      <c r="K3502" s="230"/>
      <c r="L3502" s="236"/>
      <c r="M3502" s="237"/>
      <c r="N3502" s="238"/>
      <c r="O3502" s="238"/>
      <c r="P3502" s="238"/>
      <c r="Q3502" s="238"/>
      <c r="R3502" s="238"/>
      <c r="S3502" s="238"/>
      <c r="T3502" s="23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0" t="s">
        <v>268</v>
      </c>
      <c r="AU3502" s="240" t="s">
        <v>93</v>
      </c>
      <c r="AV3502" s="13" t="s">
        <v>93</v>
      </c>
      <c r="AW3502" s="13" t="s">
        <v>34</v>
      </c>
      <c r="AX3502" s="13" t="s">
        <v>74</v>
      </c>
      <c r="AY3502" s="240" t="s">
        <v>224</v>
      </c>
    </row>
    <row r="3503" s="16" customFormat="1">
      <c r="A3503" s="16"/>
      <c r="B3503" s="272"/>
      <c r="C3503" s="273"/>
      <c r="D3503" s="231" t="s">
        <v>268</v>
      </c>
      <c r="E3503" s="274" t="s">
        <v>19</v>
      </c>
      <c r="F3503" s="275" t="s">
        <v>351</v>
      </c>
      <c r="G3503" s="273"/>
      <c r="H3503" s="276">
        <v>128.15000000000001</v>
      </c>
      <c r="I3503" s="277"/>
      <c r="J3503" s="273"/>
      <c r="K3503" s="273"/>
      <c r="L3503" s="278"/>
      <c r="M3503" s="279"/>
      <c r="N3503" s="280"/>
      <c r="O3503" s="280"/>
      <c r="P3503" s="280"/>
      <c r="Q3503" s="280"/>
      <c r="R3503" s="280"/>
      <c r="S3503" s="280"/>
      <c r="T3503" s="281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T3503" s="282" t="s">
        <v>268</v>
      </c>
      <c r="AU3503" s="282" t="s">
        <v>93</v>
      </c>
      <c r="AV3503" s="16" t="s">
        <v>231</v>
      </c>
      <c r="AW3503" s="16" t="s">
        <v>34</v>
      </c>
      <c r="AX3503" s="16" t="s">
        <v>82</v>
      </c>
      <c r="AY3503" s="282" t="s">
        <v>224</v>
      </c>
    </row>
    <row r="3504" s="2" customFormat="1" ht="37.8" customHeight="1">
      <c r="A3504" s="41"/>
      <c r="B3504" s="42"/>
      <c r="C3504" s="216" t="s">
        <v>3439</v>
      </c>
      <c r="D3504" s="216" t="s">
        <v>227</v>
      </c>
      <c r="E3504" s="217" t="s">
        <v>3440</v>
      </c>
      <c r="F3504" s="218" t="s">
        <v>3441</v>
      </c>
      <c r="G3504" s="219" t="s">
        <v>471</v>
      </c>
      <c r="H3504" s="220">
        <v>8.3000000000000007</v>
      </c>
      <c r="I3504" s="221"/>
      <c r="J3504" s="222">
        <f>ROUND(I3504*H3504,2)</f>
        <v>0</v>
      </c>
      <c r="K3504" s="218" t="s">
        <v>19</v>
      </c>
      <c r="L3504" s="47"/>
      <c r="M3504" s="223" t="s">
        <v>19</v>
      </c>
      <c r="N3504" s="224" t="s">
        <v>46</v>
      </c>
      <c r="O3504" s="87"/>
      <c r="P3504" s="225">
        <f>O3504*H3504</f>
        <v>0</v>
      </c>
      <c r="Q3504" s="225">
        <v>0.017000000000000001</v>
      </c>
      <c r="R3504" s="225">
        <f>Q3504*H3504</f>
        <v>0.14110000000000003</v>
      </c>
      <c r="S3504" s="225">
        <v>0</v>
      </c>
      <c r="T3504" s="226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7" t="s">
        <v>544</v>
      </c>
      <c r="AT3504" s="227" t="s">
        <v>227</v>
      </c>
      <c r="AU3504" s="227" t="s">
        <v>93</v>
      </c>
      <c r="AY3504" s="20" t="s">
        <v>224</v>
      </c>
      <c r="BE3504" s="228">
        <f>IF(N3504="základní",J3504,0)</f>
        <v>0</v>
      </c>
      <c r="BF3504" s="228">
        <f>IF(N3504="snížená",J3504,0)</f>
        <v>0</v>
      </c>
      <c r="BG3504" s="228">
        <f>IF(N3504="zákl. přenesená",J3504,0)</f>
        <v>0</v>
      </c>
      <c r="BH3504" s="228">
        <f>IF(N3504="sníž. přenesená",J3504,0)</f>
        <v>0</v>
      </c>
      <c r="BI3504" s="228">
        <f>IF(N3504="nulová",J3504,0)</f>
        <v>0</v>
      </c>
      <c r="BJ3504" s="20" t="s">
        <v>93</v>
      </c>
      <c r="BK3504" s="228">
        <f>ROUND(I3504*H3504,2)</f>
        <v>0</v>
      </c>
      <c r="BL3504" s="20" t="s">
        <v>544</v>
      </c>
      <c r="BM3504" s="227" t="s">
        <v>3442</v>
      </c>
    </row>
    <row r="3505" s="14" customFormat="1">
      <c r="A3505" s="14"/>
      <c r="B3505" s="246"/>
      <c r="C3505" s="247"/>
      <c r="D3505" s="231" t="s">
        <v>268</v>
      </c>
      <c r="E3505" s="248" t="s">
        <v>19</v>
      </c>
      <c r="F3505" s="249" t="s">
        <v>3443</v>
      </c>
      <c r="G3505" s="247"/>
      <c r="H3505" s="248" t="s">
        <v>19</v>
      </c>
      <c r="I3505" s="250"/>
      <c r="J3505" s="247"/>
      <c r="K3505" s="247"/>
      <c r="L3505" s="251"/>
      <c r="M3505" s="252"/>
      <c r="N3505" s="253"/>
      <c r="O3505" s="253"/>
      <c r="P3505" s="253"/>
      <c r="Q3505" s="253"/>
      <c r="R3505" s="253"/>
      <c r="S3505" s="253"/>
      <c r="T3505" s="25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5" t="s">
        <v>268</v>
      </c>
      <c r="AU3505" s="255" t="s">
        <v>93</v>
      </c>
      <c r="AV3505" s="14" t="s">
        <v>82</v>
      </c>
      <c r="AW3505" s="14" t="s">
        <v>34</v>
      </c>
      <c r="AX3505" s="14" t="s">
        <v>74</v>
      </c>
      <c r="AY3505" s="255" t="s">
        <v>224</v>
      </c>
    </row>
    <row r="3506" s="13" customFormat="1">
      <c r="A3506" s="13"/>
      <c r="B3506" s="229"/>
      <c r="C3506" s="230"/>
      <c r="D3506" s="231" t="s">
        <v>268</v>
      </c>
      <c r="E3506" s="232" t="s">
        <v>19</v>
      </c>
      <c r="F3506" s="233" t="s">
        <v>3444</v>
      </c>
      <c r="G3506" s="230"/>
      <c r="H3506" s="234">
        <v>8.3000000000000007</v>
      </c>
      <c r="I3506" s="235"/>
      <c r="J3506" s="230"/>
      <c r="K3506" s="230"/>
      <c r="L3506" s="236"/>
      <c r="M3506" s="237"/>
      <c r="N3506" s="238"/>
      <c r="O3506" s="238"/>
      <c r="P3506" s="238"/>
      <c r="Q3506" s="238"/>
      <c r="R3506" s="238"/>
      <c r="S3506" s="238"/>
      <c r="T3506" s="23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0" t="s">
        <v>268</v>
      </c>
      <c r="AU3506" s="240" t="s">
        <v>93</v>
      </c>
      <c r="AV3506" s="13" t="s">
        <v>93</v>
      </c>
      <c r="AW3506" s="13" t="s">
        <v>34</v>
      </c>
      <c r="AX3506" s="13" t="s">
        <v>82</v>
      </c>
      <c r="AY3506" s="240" t="s">
        <v>224</v>
      </c>
    </row>
    <row r="3507" s="2" customFormat="1" ht="16.5" customHeight="1">
      <c r="A3507" s="41"/>
      <c r="B3507" s="42"/>
      <c r="C3507" s="216" t="s">
        <v>3445</v>
      </c>
      <c r="D3507" s="216" t="s">
        <v>227</v>
      </c>
      <c r="E3507" s="217" t="s">
        <v>3446</v>
      </c>
      <c r="F3507" s="218" t="s">
        <v>3447</v>
      </c>
      <c r="G3507" s="219" t="s">
        <v>471</v>
      </c>
      <c r="H3507" s="220">
        <v>352.30000000000001</v>
      </c>
      <c r="I3507" s="221"/>
      <c r="J3507" s="222">
        <f>ROUND(I3507*H3507,2)</f>
        <v>0</v>
      </c>
      <c r="K3507" s="218" t="s">
        <v>312</v>
      </c>
      <c r="L3507" s="47"/>
      <c r="M3507" s="223" t="s">
        <v>19</v>
      </c>
      <c r="N3507" s="224" t="s">
        <v>46</v>
      </c>
      <c r="O3507" s="87"/>
      <c r="P3507" s="225">
        <f>O3507*H3507</f>
        <v>0</v>
      </c>
      <c r="Q3507" s="225">
        <v>0</v>
      </c>
      <c r="R3507" s="225">
        <f>Q3507*H3507</f>
        <v>0</v>
      </c>
      <c r="S3507" s="225">
        <v>0</v>
      </c>
      <c r="T3507" s="226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7" t="s">
        <v>544</v>
      </c>
      <c r="AT3507" s="227" t="s">
        <v>227</v>
      </c>
      <c r="AU3507" s="227" t="s">
        <v>93</v>
      </c>
      <c r="AY3507" s="20" t="s">
        <v>224</v>
      </c>
      <c r="BE3507" s="228">
        <f>IF(N3507="základní",J3507,0)</f>
        <v>0</v>
      </c>
      <c r="BF3507" s="228">
        <f>IF(N3507="snížená",J3507,0)</f>
        <v>0</v>
      </c>
      <c r="BG3507" s="228">
        <f>IF(N3507="zákl. přenesená",J3507,0)</f>
        <v>0</v>
      </c>
      <c r="BH3507" s="228">
        <f>IF(N3507="sníž. přenesená",J3507,0)</f>
        <v>0</v>
      </c>
      <c r="BI3507" s="228">
        <f>IF(N3507="nulová",J3507,0)</f>
        <v>0</v>
      </c>
      <c r="BJ3507" s="20" t="s">
        <v>93</v>
      </c>
      <c r="BK3507" s="228">
        <f>ROUND(I3507*H3507,2)</f>
        <v>0</v>
      </c>
      <c r="BL3507" s="20" t="s">
        <v>544</v>
      </c>
      <c r="BM3507" s="227" t="s">
        <v>3448</v>
      </c>
    </row>
    <row r="3508" s="2" customFormat="1">
      <c r="A3508" s="41"/>
      <c r="B3508" s="42"/>
      <c r="C3508" s="43"/>
      <c r="D3508" s="267" t="s">
        <v>314</v>
      </c>
      <c r="E3508" s="43"/>
      <c r="F3508" s="268" t="s">
        <v>3449</v>
      </c>
      <c r="G3508" s="43"/>
      <c r="H3508" s="43"/>
      <c r="I3508" s="269"/>
      <c r="J3508" s="43"/>
      <c r="K3508" s="43"/>
      <c r="L3508" s="47"/>
      <c r="M3508" s="270"/>
      <c r="N3508" s="271"/>
      <c r="O3508" s="87"/>
      <c r="P3508" s="87"/>
      <c r="Q3508" s="87"/>
      <c r="R3508" s="87"/>
      <c r="S3508" s="87"/>
      <c r="T3508" s="88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20" t="s">
        <v>314</v>
      </c>
      <c r="AU3508" s="20" t="s">
        <v>93</v>
      </c>
    </row>
    <row r="3509" s="14" customFormat="1">
      <c r="A3509" s="14"/>
      <c r="B3509" s="246"/>
      <c r="C3509" s="247"/>
      <c r="D3509" s="231" t="s">
        <v>268</v>
      </c>
      <c r="E3509" s="248" t="s">
        <v>19</v>
      </c>
      <c r="F3509" s="249" t="s">
        <v>3450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268</v>
      </c>
      <c r="AU3509" s="255" t="s">
        <v>93</v>
      </c>
      <c r="AV3509" s="14" t="s">
        <v>82</v>
      </c>
      <c r="AW3509" s="14" t="s">
        <v>34</v>
      </c>
      <c r="AX3509" s="14" t="s">
        <v>74</v>
      </c>
      <c r="AY3509" s="255" t="s">
        <v>224</v>
      </c>
    </row>
    <row r="3510" s="13" customFormat="1">
      <c r="A3510" s="13"/>
      <c r="B3510" s="229"/>
      <c r="C3510" s="230"/>
      <c r="D3510" s="231" t="s">
        <v>268</v>
      </c>
      <c r="E3510" s="232" t="s">
        <v>19</v>
      </c>
      <c r="F3510" s="233" t="s">
        <v>623</v>
      </c>
      <c r="G3510" s="230"/>
      <c r="H3510" s="234">
        <v>29</v>
      </c>
      <c r="I3510" s="235"/>
      <c r="J3510" s="230"/>
      <c r="K3510" s="230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268</v>
      </c>
      <c r="AU3510" s="240" t="s">
        <v>93</v>
      </c>
      <c r="AV3510" s="13" t="s">
        <v>93</v>
      </c>
      <c r="AW3510" s="13" t="s">
        <v>34</v>
      </c>
      <c r="AX3510" s="13" t="s">
        <v>74</v>
      </c>
      <c r="AY3510" s="240" t="s">
        <v>224</v>
      </c>
    </row>
    <row r="3511" s="14" customFormat="1">
      <c r="A3511" s="14"/>
      <c r="B3511" s="246"/>
      <c r="C3511" s="247"/>
      <c r="D3511" s="231" t="s">
        <v>268</v>
      </c>
      <c r="E3511" s="248" t="s">
        <v>19</v>
      </c>
      <c r="F3511" s="249" t="s">
        <v>3451</v>
      </c>
      <c r="G3511" s="247"/>
      <c r="H3511" s="248" t="s">
        <v>19</v>
      </c>
      <c r="I3511" s="250"/>
      <c r="J3511" s="247"/>
      <c r="K3511" s="247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268</v>
      </c>
      <c r="AU3511" s="255" t="s">
        <v>93</v>
      </c>
      <c r="AV3511" s="14" t="s">
        <v>82</v>
      </c>
      <c r="AW3511" s="14" t="s">
        <v>34</v>
      </c>
      <c r="AX3511" s="14" t="s">
        <v>74</v>
      </c>
      <c r="AY3511" s="255" t="s">
        <v>224</v>
      </c>
    </row>
    <row r="3512" s="13" customFormat="1">
      <c r="A3512" s="13"/>
      <c r="B3512" s="229"/>
      <c r="C3512" s="230"/>
      <c r="D3512" s="231" t="s">
        <v>268</v>
      </c>
      <c r="E3512" s="232" t="s">
        <v>19</v>
      </c>
      <c r="F3512" s="233" t="s">
        <v>3452</v>
      </c>
      <c r="G3512" s="230"/>
      <c r="H3512" s="234">
        <v>323.30000000000001</v>
      </c>
      <c r="I3512" s="235"/>
      <c r="J3512" s="230"/>
      <c r="K3512" s="230"/>
      <c r="L3512" s="236"/>
      <c r="M3512" s="237"/>
      <c r="N3512" s="238"/>
      <c r="O3512" s="238"/>
      <c r="P3512" s="238"/>
      <c r="Q3512" s="238"/>
      <c r="R3512" s="238"/>
      <c r="S3512" s="238"/>
      <c r="T3512" s="239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0" t="s">
        <v>268</v>
      </c>
      <c r="AU3512" s="240" t="s">
        <v>93</v>
      </c>
      <c r="AV3512" s="13" t="s">
        <v>93</v>
      </c>
      <c r="AW3512" s="13" t="s">
        <v>34</v>
      </c>
      <c r="AX3512" s="13" t="s">
        <v>74</v>
      </c>
      <c r="AY3512" s="240" t="s">
        <v>224</v>
      </c>
    </row>
    <row r="3513" s="16" customFormat="1">
      <c r="A3513" s="16"/>
      <c r="B3513" s="272"/>
      <c r="C3513" s="273"/>
      <c r="D3513" s="231" t="s">
        <v>268</v>
      </c>
      <c r="E3513" s="274" t="s">
        <v>19</v>
      </c>
      <c r="F3513" s="275" t="s">
        <v>351</v>
      </c>
      <c r="G3513" s="273"/>
      <c r="H3513" s="276">
        <v>352.30000000000001</v>
      </c>
      <c r="I3513" s="277"/>
      <c r="J3513" s="273"/>
      <c r="K3513" s="273"/>
      <c r="L3513" s="278"/>
      <c r="M3513" s="279"/>
      <c r="N3513" s="280"/>
      <c r="O3513" s="280"/>
      <c r="P3513" s="280"/>
      <c r="Q3513" s="280"/>
      <c r="R3513" s="280"/>
      <c r="S3513" s="280"/>
      <c r="T3513" s="281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T3513" s="282" t="s">
        <v>268</v>
      </c>
      <c r="AU3513" s="282" t="s">
        <v>93</v>
      </c>
      <c r="AV3513" s="16" t="s">
        <v>231</v>
      </c>
      <c r="AW3513" s="16" t="s">
        <v>34</v>
      </c>
      <c r="AX3513" s="16" t="s">
        <v>82</v>
      </c>
      <c r="AY3513" s="282" t="s">
        <v>224</v>
      </c>
    </row>
    <row r="3514" s="2" customFormat="1" ht="24.15" customHeight="1">
      <c r="A3514" s="41"/>
      <c r="B3514" s="42"/>
      <c r="C3514" s="286" t="s">
        <v>3453</v>
      </c>
      <c r="D3514" s="286" t="s">
        <v>572</v>
      </c>
      <c r="E3514" s="287" t="s">
        <v>3454</v>
      </c>
      <c r="F3514" s="288" t="s">
        <v>3455</v>
      </c>
      <c r="G3514" s="289" t="s">
        <v>371</v>
      </c>
      <c r="H3514" s="290">
        <v>0.77000000000000002</v>
      </c>
      <c r="I3514" s="291"/>
      <c r="J3514" s="292">
        <f>ROUND(I3514*H3514,2)</f>
        <v>0</v>
      </c>
      <c r="K3514" s="288" t="s">
        <v>312</v>
      </c>
      <c r="L3514" s="293"/>
      <c r="M3514" s="294" t="s">
        <v>19</v>
      </c>
      <c r="N3514" s="295" t="s">
        <v>46</v>
      </c>
      <c r="O3514" s="87"/>
      <c r="P3514" s="225">
        <f>O3514*H3514</f>
        <v>0</v>
      </c>
      <c r="Q3514" s="225">
        <v>1</v>
      </c>
      <c r="R3514" s="225">
        <f>Q3514*H3514</f>
        <v>0.77000000000000002</v>
      </c>
      <c r="S3514" s="225">
        <v>0</v>
      </c>
      <c r="T3514" s="226">
        <f>S3514*H3514</f>
        <v>0</v>
      </c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R3514" s="227" t="s">
        <v>643</v>
      </c>
      <c r="AT3514" s="227" t="s">
        <v>572</v>
      </c>
      <c r="AU3514" s="227" t="s">
        <v>93</v>
      </c>
      <c r="AY3514" s="20" t="s">
        <v>224</v>
      </c>
      <c r="BE3514" s="228">
        <f>IF(N3514="základní",J3514,0)</f>
        <v>0</v>
      </c>
      <c r="BF3514" s="228">
        <f>IF(N3514="snížená",J3514,0)</f>
        <v>0</v>
      </c>
      <c r="BG3514" s="228">
        <f>IF(N3514="zákl. přenesená",J3514,0)</f>
        <v>0</v>
      </c>
      <c r="BH3514" s="228">
        <f>IF(N3514="sníž. přenesená",J3514,0)</f>
        <v>0</v>
      </c>
      <c r="BI3514" s="228">
        <f>IF(N3514="nulová",J3514,0)</f>
        <v>0</v>
      </c>
      <c r="BJ3514" s="20" t="s">
        <v>93</v>
      </c>
      <c r="BK3514" s="228">
        <f>ROUND(I3514*H3514,2)</f>
        <v>0</v>
      </c>
      <c r="BL3514" s="20" t="s">
        <v>544</v>
      </c>
      <c r="BM3514" s="227" t="s">
        <v>3456</v>
      </c>
    </row>
    <row r="3515" s="14" customFormat="1">
      <c r="A3515" s="14"/>
      <c r="B3515" s="246"/>
      <c r="C3515" s="247"/>
      <c r="D3515" s="231" t="s">
        <v>268</v>
      </c>
      <c r="E3515" s="248" t="s">
        <v>19</v>
      </c>
      <c r="F3515" s="249" t="s">
        <v>3450</v>
      </c>
      <c r="G3515" s="247"/>
      <c r="H3515" s="248" t="s">
        <v>19</v>
      </c>
      <c r="I3515" s="250"/>
      <c r="J3515" s="247"/>
      <c r="K3515" s="247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268</v>
      </c>
      <c r="AU3515" s="255" t="s">
        <v>93</v>
      </c>
      <c r="AV3515" s="14" t="s">
        <v>82</v>
      </c>
      <c r="AW3515" s="14" t="s">
        <v>34</v>
      </c>
      <c r="AX3515" s="14" t="s">
        <v>74</v>
      </c>
      <c r="AY3515" s="255" t="s">
        <v>224</v>
      </c>
    </row>
    <row r="3516" s="13" customFormat="1">
      <c r="A3516" s="13"/>
      <c r="B3516" s="229"/>
      <c r="C3516" s="230"/>
      <c r="D3516" s="231" t="s">
        <v>268</v>
      </c>
      <c r="E3516" s="232" t="s">
        <v>19</v>
      </c>
      <c r="F3516" s="233" t="s">
        <v>3457</v>
      </c>
      <c r="G3516" s="230"/>
      <c r="H3516" s="234">
        <v>0.77000000000000002</v>
      </c>
      <c r="I3516" s="235"/>
      <c r="J3516" s="230"/>
      <c r="K3516" s="230"/>
      <c r="L3516" s="236"/>
      <c r="M3516" s="237"/>
      <c r="N3516" s="238"/>
      <c r="O3516" s="238"/>
      <c r="P3516" s="238"/>
      <c r="Q3516" s="238"/>
      <c r="R3516" s="238"/>
      <c r="S3516" s="238"/>
      <c r="T3516" s="23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0" t="s">
        <v>268</v>
      </c>
      <c r="AU3516" s="240" t="s">
        <v>93</v>
      </c>
      <c r="AV3516" s="13" t="s">
        <v>93</v>
      </c>
      <c r="AW3516" s="13" t="s">
        <v>34</v>
      </c>
      <c r="AX3516" s="13" t="s">
        <v>82</v>
      </c>
      <c r="AY3516" s="240" t="s">
        <v>224</v>
      </c>
    </row>
    <row r="3517" s="2" customFormat="1" ht="24.15" customHeight="1">
      <c r="A3517" s="41"/>
      <c r="B3517" s="42"/>
      <c r="C3517" s="286" t="s">
        <v>3458</v>
      </c>
      <c r="D3517" s="286" t="s">
        <v>572</v>
      </c>
      <c r="E3517" s="287" t="s">
        <v>3459</v>
      </c>
      <c r="F3517" s="288" t="s">
        <v>3460</v>
      </c>
      <c r="G3517" s="289" t="s">
        <v>471</v>
      </c>
      <c r="H3517" s="290">
        <v>163.19999999999999</v>
      </c>
      <c r="I3517" s="291"/>
      <c r="J3517" s="292">
        <f>ROUND(I3517*H3517,2)</f>
        <v>0</v>
      </c>
      <c r="K3517" s="288" t="s">
        <v>312</v>
      </c>
      <c r="L3517" s="293"/>
      <c r="M3517" s="294" t="s">
        <v>19</v>
      </c>
      <c r="N3517" s="295" t="s">
        <v>46</v>
      </c>
      <c r="O3517" s="87"/>
      <c r="P3517" s="225">
        <f>O3517*H3517</f>
        <v>0</v>
      </c>
      <c r="Q3517" s="225">
        <v>0.00048999999999999998</v>
      </c>
      <c r="R3517" s="225">
        <f>Q3517*H3517</f>
        <v>0.079967999999999997</v>
      </c>
      <c r="S3517" s="225">
        <v>0</v>
      </c>
      <c r="T3517" s="226">
        <f>S3517*H3517</f>
        <v>0</v>
      </c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R3517" s="227" t="s">
        <v>643</v>
      </c>
      <c r="AT3517" s="227" t="s">
        <v>572</v>
      </c>
      <c r="AU3517" s="227" t="s">
        <v>93</v>
      </c>
      <c r="AY3517" s="20" t="s">
        <v>224</v>
      </c>
      <c r="BE3517" s="228">
        <f>IF(N3517="základní",J3517,0)</f>
        <v>0</v>
      </c>
      <c r="BF3517" s="228">
        <f>IF(N3517="snížená",J3517,0)</f>
        <v>0</v>
      </c>
      <c r="BG3517" s="228">
        <f>IF(N3517="zákl. přenesená",J3517,0)</f>
        <v>0</v>
      </c>
      <c r="BH3517" s="228">
        <f>IF(N3517="sníž. přenesená",J3517,0)</f>
        <v>0</v>
      </c>
      <c r="BI3517" s="228">
        <f>IF(N3517="nulová",J3517,0)</f>
        <v>0</v>
      </c>
      <c r="BJ3517" s="20" t="s">
        <v>93</v>
      </c>
      <c r="BK3517" s="228">
        <f>ROUND(I3517*H3517,2)</f>
        <v>0</v>
      </c>
      <c r="BL3517" s="20" t="s">
        <v>544</v>
      </c>
      <c r="BM3517" s="227" t="s">
        <v>3461</v>
      </c>
    </row>
    <row r="3518" s="2" customFormat="1" ht="16.5" customHeight="1">
      <c r="A3518" s="41"/>
      <c r="B3518" s="42"/>
      <c r="C3518" s="286" t="s">
        <v>3462</v>
      </c>
      <c r="D3518" s="286" t="s">
        <v>572</v>
      </c>
      <c r="E3518" s="287" t="s">
        <v>3463</v>
      </c>
      <c r="F3518" s="288" t="s">
        <v>3464</v>
      </c>
      <c r="G3518" s="289" t="s">
        <v>471</v>
      </c>
      <c r="H3518" s="290">
        <v>355.63</v>
      </c>
      <c r="I3518" s="291"/>
      <c r="J3518" s="292">
        <f>ROUND(I3518*H3518,2)</f>
        <v>0</v>
      </c>
      <c r="K3518" s="288" t="s">
        <v>19</v>
      </c>
      <c r="L3518" s="293"/>
      <c r="M3518" s="294" t="s">
        <v>19</v>
      </c>
      <c r="N3518" s="295" t="s">
        <v>46</v>
      </c>
      <c r="O3518" s="87"/>
      <c r="P3518" s="225">
        <f>O3518*H3518</f>
        <v>0</v>
      </c>
      <c r="Q3518" s="225">
        <v>0.00023000000000000001</v>
      </c>
      <c r="R3518" s="225">
        <f>Q3518*H3518</f>
        <v>0.081794900000000004</v>
      </c>
      <c r="S3518" s="225">
        <v>0</v>
      </c>
      <c r="T3518" s="226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7" t="s">
        <v>643</v>
      </c>
      <c r="AT3518" s="227" t="s">
        <v>572</v>
      </c>
      <c r="AU3518" s="227" t="s">
        <v>93</v>
      </c>
      <c r="AY3518" s="20" t="s">
        <v>224</v>
      </c>
      <c r="BE3518" s="228">
        <f>IF(N3518="základní",J3518,0)</f>
        <v>0</v>
      </c>
      <c r="BF3518" s="228">
        <f>IF(N3518="snížená",J3518,0)</f>
        <v>0</v>
      </c>
      <c r="BG3518" s="228">
        <f>IF(N3518="zákl. přenesená",J3518,0)</f>
        <v>0</v>
      </c>
      <c r="BH3518" s="228">
        <f>IF(N3518="sníž. přenesená",J3518,0)</f>
        <v>0</v>
      </c>
      <c r="BI3518" s="228">
        <f>IF(N3518="nulová",J3518,0)</f>
        <v>0</v>
      </c>
      <c r="BJ3518" s="20" t="s">
        <v>93</v>
      </c>
      <c r="BK3518" s="228">
        <f>ROUND(I3518*H3518,2)</f>
        <v>0</v>
      </c>
      <c r="BL3518" s="20" t="s">
        <v>544</v>
      </c>
      <c r="BM3518" s="227" t="s">
        <v>3465</v>
      </c>
    </row>
    <row r="3519" s="14" customFormat="1">
      <c r="A3519" s="14"/>
      <c r="B3519" s="246"/>
      <c r="C3519" s="247"/>
      <c r="D3519" s="231" t="s">
        <v>268</v>
      </c>
      <c r="E3519" s="248" t="s">
        <v>19</v>
      </c>
      <c r="F3519" s="249" t="s">
        <v>3451</v>
      </c>
      <c r="G3519" s="247"/>
      <c r="H3519" s="248" t="s">
        <v>19</v>
      </c>
      <c r="I3519" s="250"/>
      <c r="J3519" s="247"/>
      <c r="K3519" s="247"/>
      <c r="L3519" s="251"/>
      <c r="M3519" s="252"/>
      <c r="N3519" s="253"/>
      <c r="O3519" s="253"/>
      <c r="P3519" s="253"/>
      <c r="Q3519" s="253"/>
      <c r="R3519" s="253"/>
      <c r="S3519" s="253"/>
      <c r="T3519" s="25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5" t="s">
        <v>268</v>
      </c>
      <c r="AU3519" s="255" t="s">
        <v>93</v>
      </c>
      <c r="AV3519" s="14" t="s">
        <v>82</v>
      </c>
      <c r="AW3519" s="14" t="s">
        <v>34</v>
      </c>
      <c r="AX3519" s="14" t="s">
        <v>74</v>
      </c>
      <c r="AY3519" s="255" t="s">
        <v>224</v>
      </c>
    </row>
    <row r="3520" s="13" customFormat="1">
      <c r="A3520" s="13"/>
      <c r="B3520" s="229"/>
      <c r="C3520" s="230"/>
      <c r="D3520" s="231" t="s">
        <v>268</v>
      </c>
      <c r="E3520" s="232" t="s">
        <v>19</v>
      </c>
      <c r="F3520" s="233" t="s">
        <v>3466</v>
      </c>
      <c r="G3520" s="230"/>
      <c r="H3520" s="234">
        <v>355.63</v>
      </c>
      <c r="I3520" s="235"/>
      <c r="J3520" s="230"/>
      <c r="K3520" s="230"/>
      <c r="L3520" s="236"/>
      <c r="M3520" s="237"/>
      <c r="N3520" s="238"/>
      <c r="O3520" s="238"/>
      <c r="P3520" s="238"/>
      <c r="Q3520" s="238"/>
      <c r="R3520" s="238"/>
      <c r="S3520" s="238"/>
      <c r="T3520" s="23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0" t="s">
        <v>268</v>
      </c>
      <c r="AU3520" s="240" t="s">
        <v>93</v>
      </c>
      <c r="AV3520" s="13" t="s">
        <v>93</v>
      </c>
      <c r="AW3520" s="13" t="s">
        <v>34</v>
      </c>
      <c r="AX3520" s="13" t="s">
        <v>82</v>
      </c>
      <c r="AY3520" s="240" t="s">
        <v>224</v>
      </c>
    </row>
    <row r="3521" s="2" customFormat="1" ht="49.05" customHeight="1">
      <c r="A3521" s="41"/>
      <c r="B3521" s="42"/>
      <c r="C3521" s="216" t="s">
        <v>3467</v>
      </c>
      <c r="D3521" s="216" t="s">
        <v>227</v>
      </c>
      <c r="E3521" s="217" t="s">
        <v>3468</v>
      </c>
      <c r="F3521" s="218" t="s">
        <v>3469</v>
      </c>
      <c r="G3521" s="219" t="s">
        <v>371</v>
      </c>
      <c r="H3521" s="220">
        <v>3.601</v>
      </c>
      <c r="I3521" s="221"/>
      <c r="J3521" s="222">
        <f>ROUND(I3521*H3521,2)</f>
        <v>0</v>
      </c>
      <c r="K3521" s="218" t="s">
        <v>312</v>
      </c>
      <c r="L3521" s="47"/>
      <c r="M3521" s="223" t="s">
        <v>19</v>
      </c>
      <c r="N3521" s="224" t="s">
        <v>46</v>
      </c>
      <c r="O3521" s="87"/>
      <c r="P3521" s="225">
        <f>O3521*H3521</f>
        <v>0</v>
      </c>
      <c r="Q3521" s="225">
        <v>0</v>
      </c>
      <c r="R3521" s="225">
        <f>Q3521*H3521</f>
        <v>0</v>
      </c>
      <c r="S3521" s="225">
        <v>0</v>
      </c>
      <c r="T3521" s="226">
        <f>S3521*H3521</f>
        <v>0</v>
      </c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R3521" s="227" t="s">
        <v>544</v>
      </c>
      <c r="AT3521" s="227" t="s">
        <v>227</v>
      </c>
      <c r="AU3521" s="227" t="s">
        <v>93</v>
      </c>
      <c r="AY3521" s="20" t="s">
        <v>224</v>
      </c>
      <c r="BE3521" s="228">
        <f>IF(N3521="základní",J3521,0)</f>
        <v>0</v>
      </c>
      <c r="BF3521" s="228">
        <f>IF(N3521="snížená",J3521,0)</f>
        <v>0</v>
      </c>
      <c r="BG3521" s="228">
        <f>IF(N3521="zákl. přenesená",J3521,0)</f>
        <v>0</v>
      </c>
      <c r="BH3521" s="228">
        <f>IF(N3521="sníž. přenesená",J3521,0)</f>
        <v>0</v>
      </c>
      <c r="BI3521" s="228">
        <f>IF(N3521="nulová",J3521,0)</f>
        <v>0</v>
      </c>
      <c r="BJ3521" s="20" t="s">
        <v>93</v>
      </c>
      <c r="BK3521" s="228">
        <f>ROUND(I3521*H3521,2)</f>
        <v>0</v>
      </c>
      <c r="BL3521" s="20" t="s">
        <v>544</v>
      </c>
      <c r="BM3521" s="227" t="s">
        <v>3470</v>
      </c>
    </row>
    <row r="3522" s="2" customFormat="1">
      <c r="A3522" s="41"/>
      <c r="B3522" s="42"/>
      <c r="C3522" s="43"/>
      <c r="D3522" s="267" t="s">
        <v>314</v>
      </c>
      <c r="E3522" s="43"/>
      <c r="F3522" s="268" t="s">
        <v>3471</v>
      </c>
      <c r="G3522" s="43"/>
      <c r="H3522" s="43"/>
      <c r="I3522" s="269"/>
      <c r="J3522" s="43"/>
      <c r="K3522" s="43"/>
      <c r="L3522" s="47"/>
      <c r="M3522" s="270"/>
      <c r="N3522" s="271"/>
      <c r="O3522" s="87"/>
      <c r="P3522" s="87"/>
      <c r="Q3522" s="87"/>
      <c r="R3522" s="87"/>
      <c r="S3522" s="87"/>
      <c r="T3522" s="88"/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T3522" s="20" t="s">
        <v>314</v>
      </c>
      <c r="AU3522" s="20" t="s">
        <v>93</v>
      </c>
    </row>
    <row r="3523" s="12" customFormat="1" ht="22.8" customHeight="1">
      <c r="A3523" s="12"/>
      <c r="B3523" s="200"/>
      <c r="C3523" s="201"/>
      <c r="D3523" s="202" t="s">
        <v>73</v>
      </c>
      <c r="E3523" s="214" t="s">
        <v>3472</v>
      </c>
      <c r="F3523" s="214" t="s">
        <v>3473</v>
      </c>
      <c r="G3523" s="201"/>
      <c r="H3523" s="201"/>
      <c r="I3523" s="204"/>
      <c r="J3523" s="215">
        <f>BK3523</f>
        <v>0</v>
      </c>
      <c r="K3523" s="201"/>
      <c r="L3523" s="206"/>
      <c r="M3523" s="207"/>
      <c r="N3523" s="208"/>
      <c r="O3523" s="208"/>
      <c r="P3523" s="209">
        <f>SUM(P3524:P3656)</f>
        <v>0</v>
      </c>
      <c r="Q3523" s="208"/>
      <c r="R3523" s="209">
        <f>SUM(R3524:R3656)</f>
        <v>5.2068425200000004</v>
      </c>
      <c r="S3523" s="208"/>
      <c r="T3523" s="210">
        <f>SUM(T3524:T3656)</f>
        <v>0</v>
      </c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R3523" s="211" t="s">
        <v>93</v>
      </c>
      <c r="AT3523" s="212" t="s">
        <v>73</v>
      </c>
      <c r="AU3523" s="212" t="s">
        <v>82</v>
      </c>
      <c r="AY3523" s="211" t="s">
        <v>224</v>
      </c>
      <c r="BK3523" s="213">
        <f>SUM(BK3524:BK3656)</f>
        <v>0</v>
      </c>
    </row>
    <row r="3524" s="2" customFormat="1" ht="16.5" customHeight="1">
      <c r="A3524" s="41"/>
      <c r="B3524" s="42"/>
      <c r="C3524" s="216" t="s">
        <v>3474</v>
      </c>
      <c r="D3524" s="216" t="s">
        <v>227</v>
      </c>
      <c r="E3524" s="217" t="s">
        <v>3475</v>
      </c>
      <c r="F3524" s="218" t="s">
        <v>3476</v>
      </c>
      <c r="G3524" s="219" t="s">
        <v>266</v>
      </c>
      <c r="H3524" s="220">
        <v>7.5469999999999997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3477</v>
      </c>
    </row>
    <row r="3525" s="13" customFormat="1">
      <c r="A3525" s="13"/>
      <c r="B3525" s="229"/>
      <c r="C3525" s="230"/>
      <c r="D3525" s="231" t="s">
        <v>268</v>
      </c>
      <c r="E3525" s="232" t="s">
        <v>19</v>
      </c>
      <c r="F3525" s="233" t="s">
        <v>3478</v>
      </c>
      <c r="G3525" s="230"/>
      <c r="H3525" s="234">
        <v>7.5469999999999997</v>
      </c>
      <c r="I3525" s="235"/>
      <c r="J3525" s="230"/>
      <c r="K3525" s="230"/>
      <c r="L3525" s="236"/>
      <c r="M3525" s="237"/>
      <c r="N3525" s="238"/>
      <c r="O3525" s="238"/>
      <c r="P3525" s="238"/>
      <c r="Q3525" s="238"/>
      <c r="R3525" s="238"/>
      <c r="S3525" s="238"/>
      <c r="T3525" s="23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0" t="s">
        <v>268</v>
      </c>
      <c r="AU3525" s="240" t="s">
        <v>93</v>
      </c>
      <c r="AV3525" s="13" t="s">
        <v>93</v>
      </c>
      <c r="AW3525" s="13" t="s">
        <v>34</v>
      </c>
      <c r="AX3525" s="13" t="s">
        <v>82</v>
      </c>
      <c r="AY3525" s="240" t="s">
        <v>224</v>
      </c>
    </row>
    <row r="3526" s="2" customFormat="1" ht="16.5" customHeight="1">
      <c r="A3526" s="41"/>
      <c r="B3526" s="42"/>
      <c r="C3526" s="216" t="s">
        <v>3479</v>
      </c>
      <c r="D3526" s="216" t="s">
        <v>227</v>
      </c>
      <c r="E3526" s="217" t="s">
        <v>3480</v>
      </c>
      <c r="F3526" s="218" t="s">
        <v>3481</v>
      </c>
      <c r="G3526" s="219" t="s">
        <v>266</v>
      </c>
      <c r="H3526" s="220">
        <v>7.7619999999999996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3482</v>
      </c>
    </row>
    <row r="3527" s="13" customFormat="1">
      <c r="A3527" s="13"/>
      <c r="B3527" s="229"/>
      <c r="C3527" s="230"/>
      <c r="D3527" s="231" t="s">
        <v>268</v>
      </c>
      <c r="E3527" s="232" t="s">
        <v>19</v>
      </c>
      <c r="F3527" s="233" t="s">
        <v>3483</v>
      </c>
      <c r="G3527" s="230"/>
      <c r="H3527" s="234">
        <v>7.7619999999999996</v>
      </c>
      <c r="I3527" s="235"/>
      <c r="J3527" s="230"/>
      <c r="K3527" s="230"/>
      <c r="L3527" s="236"/>
      <c r="M3527" s="237"/>
      <c r="N3527" s="238"/>
      <c r="O3527" s="238"/>
      <c r="P3527" s="238"/>
      <c r="Q3527" s="238"/>
      <c r="R3527" s="238"/>
      <c r="S3527" s="238"/>
      <c r="T3527" s="239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0" t="s">
        <v>268</v>
      </c>
      <c r="AU3527" s="240" t="s">
        <v>93</v>
      </c>
      <c r="AV3527" s="13" t="s">
        <v>93</v>
      </c>
      <c r="AW3527" s="13" t="s">
        <v>34</v>
      </c>
      <c r="AX3527" s="13" t="s">
        <v>82</v>
      </c>
      <c r="AY3527" s="240" t="s">
        <v>224</v>
      </c>
    </row>
    <row r="3528" s="2" customFormat="1" ht="24.15" customHeight="1">
      <c r="A3528" s="41"/>
      <c r="B3528" s="42"/>
      <c r="C3528" s="216" t="s">
        <v>3484</v>
      </c>
      <c r="D3528" s="216" t="s">
        <v>227</v>
      </c>
      <c r="E3528" s="217" t="s">
        <v>3485</v>
      </c>
      <c r="F3528" s="218" t="s">
        <v>3486</v>
      </c>
      <c r="G3528" s="219" t="s">
        <v>595</v>
      </c>
      <c r="H3528" s="220">
        <v>3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3487</v>
      </c>
    </row>
    <row r="3529" s="2" customFormat="1" ht="24.15" customHeight="1">
      <c r="A3529" s="41"/>
      <c r="B3529" s="42"/>
      <c r="C3529" s="216" t="s">
        <v>3488</v>
      </c>
      <c r="D3529" s="216" t="s">
        <v>227</v>
      </c>
      <c r="E3529" s="217" t="s">
        <v>3489</v>
      </c>
      <c r="F3529" s="218" t="s">
        <v>3490</v>
      </c>
      <c r="G3529" s="219" t="s">
        <v>595</v>
      </c>
      <c r="H3529" s="220">
        <v>3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3491</v>
      </c>
    </row>
    <row r="3530" s="2" customFormat="1" ht="24.15" customHeight="1">
      <c r="A3530" s="41"/>
      <c r="B3530" s="42"/>
      <c r="C3530" s="216" t="s">
        <v>3492</v>
      </c>
      <c r="D3530" s="216" t="s">
        <v>227</v>
      </c>
      <c r="E3530" s="217" t="s">
        <v>3493</v>
      </c>
      <c r="F3530" s="218" t="s">
        <v>3494</v>
      </c>
      <c r="G3530" s="219" t="s">
        <v>595</v>
      </c>
      <c r="H3530" s="220">
        <v>4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3495</v>
      </c>
    </row>
    <row r="3531" s="2" customFormat="1" ht="24.15" customHeight="1">
      <c r="A3531" s="41"/>
      <c r="B3531" s="42"/>
      <c r="C3531" s="216" t="s">
        <v>3496</v>
      </c>
      <c r="D3531" s="216" t="s">
        <v>227</v>
      </c>
      <c r="E3531" s="217" t="s">
        <v>3497</v>
      </c>
      <c r="F3531" s="218" t="s">
        <v>3498</v>
      </c>
      <c r="G3531" s="219" t="s">
        <v>595</v>
      </c>
      <c r="H3531" s="220">
        <v>13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3499</v>
      </c>
    </row>
    <row r="3532" s="2" customFormat="1" ht="24.15" customHeight="1">
      <c r="A3532" s="41"/>
      <c r="B3532" s="42"/>
      <c r="C3532" s="216" t="s">
        <v>3500</v>
      </c>
      <c r="D3532" s="216" t="s">
        <v>227</v>
      </c>
      <c r="E3532" s="217" t="s">
        <v>3501</v>
      </c>
      <c r="F3532" s="218" t="s">
        <v>3502</v>
      </c>
      <c r="G3532" s="219" t="s">
        <v>595</v>
      </c>
      <c r="H3532" s="220">
        <v>12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3503</v>
      </c>
    </row>
    <row r="3533" s="2" customFormat="1" ht="24.15" customHeight="1">
      <c r="A3533" s="41"/>
      <c r="B3533" s="42"/>
      <c r="C3533" s="216" t="s">
        <v>3504</v>
      </c>
      <c r="D3533" s="216" t="s">
        <v>227</v>
      </c>
      <c r="E3533" s="217" t="s">
        <v>3505</v>
      </c>
      <c r="F3533" s="218" t="s">
        <v>3506</v>
      </c>
      <c r="G3533" s="219" t="s">
        <v>595</v>
      </c>
      <c r="H3533" s="220">
        <v>17</v>
      </c>
      <c r="I3533" s="221"/>
      <c r="J3533" s="222">
        <f>ROUND(I3533*H3533,2)</f>
        <v>0</v>
      </c>
      <c r="K3533" s="218" t="s">
        <v>19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3507</v>
      </c>
    </row>
    <row r="3534" s="2" customFormat="1" ht="24.15" customHeight="1">
      <c r="A3534" s="41"/>
      <c r="B3534" s="42"/>
      <c r="C3534" s="216" t="s">
        <v>3508</v>
      </c>
      <c r="D3534" s="216" t="s">
        <v>227</v>
      </c>
      <c r="E3534" s="217" t="s">
        <v>3509</v>
      </c>
      <c r="F3534" s="218" t="s">
        <v>3510</v>
      </c>
      <c r="G3534" s="219" t="s">
        <v>595</v>
      </c>
      <c r="H3534" s="220">
        <v>15</v>
      </c>
      <c r="I3534" s="221"/>
      <c r="J3534" s="222">
        <f>ROUND(I3534*H3534,2)</f>
        <v>0</v>
      </c>
      <c r="K3534" s="218" t="s">
        <v>19</v>
      </c>
      <c r="L3534" s="47"/>
      <c r="M3534" s="223" t="s">
        <v>19</v>
      </c>
      <c r="N3534" s="224" t="s">
        <v>46</v>
      </c>
      <c r="O3534" s="87"/>
      <c r="P3534" s="225">
        <f>O3534*H3534</f>
        <v>0</v>
      </c>
      <c r="Q3534" s="225">
        <v>0</v>
      </c>
      <c r="R3534" s="225">
        <f>Q3534*H3534</f>
        <v>0</v>
      </c>
      <c r="S3534" s="225">
        <v>0</v>
      </c>
      <c r="T3534" s="226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7" t="s">
        <v>544</v>
      </c>
      <c r="AT3534" s="227" t="s">
        <v>227</v>
      </c>
      <c r="AU3534" s="227" t="s">
        <v>93</v>
      </c>
      <c r="AY3534" s="20" t="s">
        <v>224</v>
      </c>
      <c r="BE3534" s="228">
        <f>IF(N3534="základní",J3534,0)</f>
        <v>0</v>
      </c>
      <c r="BF3534" s="228">
        <f>IF(N3534="snížená",J3534,0)</f>
        <v>0</v>
      </c>
      <c r="BG3534" s="228">
        <f>IF(N3534="zákl. přenesená",J3534,0)</f>
        <v>0</v>
      </c>
      <c r="BH3534" s="228">
        <f>IF(N3534="sníž. přenesená",J3534,0)</f>
        <v>0</v>
      </c>
      <c r="BI3534" s="228">
        <f>IF(N3534="nulová",J3534,0)</f>
        <v>0</v>
      </c>
      <c r="BJ3534" s="20" t="s">
        <v>93</v>
      </c>
      <c r="BK3534" s="228">
        <f>ROUND(I3534*H3534,2)</f>
        <v>0</v>
      </c>
      <c r="BL3534" s="20" t="s">
        <v>544</v>
      </c>
      <c r="BM3534" s="227" t="s">
        <v>3511</v>
      </c>
    </row>
    <row r="3535" s="2" customFormat="1" ht="33" customHeight="1">
      <c r="A3535" s="41"/>
      <c r="B3535" s="42"/>
      <c r="C3535" s="216" t="s">
        <v>3512</v>
      </c>
      <c r="D3535" s="216" t="s">
        <v>227</v>
      </c>
      <c r="E3535" s="217" t="s">
        <v>3513</v>
      </c>
      <c r="F3535" s="218" t="s">
        <v>3514</v>
      </c>
      <c r="G3535" s="219" t="s">
        <v>266</v>
      </c>
      <c r="H3535" s="220">
        <v>167.01400000000001</v>
      </c>
      <c r="I3535" s="221"/>
      <c r="J3535" s="222">
        <f>ROUND(I3535*H3535,2)</f>
        <v>0</v>
      </c>
      <c r="K3535" s="218" t="s">
        <v>312</v>
      </c>
      <c r="L3535" s="47"/>
      <c r="M3535" s="223" t="s">
        <v>19</v>
      </c>
      <c r="N3535" s="224" t="s">
        <v>46</v>
      </c>
      <c r="O3535" s="87"/>
      <c r="P3535" s="225">
        <f>O3535*H3535</f>
        <v>0</v>
      </c>
      <c r="Q3535" s="225">
        <v>0</v>
      </c>
      <c r="R3535" s="225">
        <f>Q3535*H3535</f>
        <v>0</v>
      </c>
      <c r="S3535" s="225">
        <v>0</v>
      </c>
      <c r="T3535" s="226">
        <f>S3535*H3535</f>
        <v>0</v>
      </c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R3535" s="227" t="s">
        <v>544</v>
      </c>
      <c r="AT3535" s="227" t="s">
        <v>227</v>
      </c>
      <c r="AU3535" s="227" t="s">
        <v>93</v>
      </c>
      <c r="AY3535" s="20" t="s">
        <v>224</v>
      </c>
      <c r="BE3535" s="228">
        <f>IF(N3535="základní",J3535,0)</f>
        <v>0</v>
      </c>
      <c r="BF3535" s="228">
        <f>IF(N3535="snížená",J3535,0)</f>
        <v>0</v>
      </c>
      <c r="BG3535" s="228">
        <f>IF(N3535="zákl. přenesená",J3535,0)</f>
        <v>0</v>
      </c>
      <c r="BH3535" s="228">
        <f>IF(N3535="sníž. přenesená",J3535,0)</f>
        <v>0</v>
      </c>
      <c r="BI3535" s="228">
        <f>IF(N3535="nulová",J3535,0)</f>
        <v>0</v>
      </c>
      <c r="BJ3535" s="20" t="s">
        <v>93</v>
      </c>
      <c r="BK3535" s="228">
        <f>ROUND(I3535*H3535,2)</f>
        <v>0</v>
      </c>
      <c r="BL3535" s="20" t="s">
        <v>544</v>
      </c>
      <c r="BM3535" s="227" t="s">
        <v>3515</v>
      </c>
    </row>
    <row r="3536" s="2" customFormat="1">
      <c r="A3536" s="41"/>
      <c r="B3536" s="42"/>
      <c r="C3536" s="43"/>
      <c r="D3536" s="267" t="s">
        <v>314</v>
      </c>
      <c r="E3536" s="43"/>
      <c r="F3536" s="268" t="s">
        <v>3516</v>
      </c>
      <c r="G3536" s="43"/>
      <c r="H3536" s="43"/>
      <c r="I3536" s="269"/>
      <c r="J3536" s="43"/>
      <c r="K3536" s="43"/>
      <c r="L3536" s="47"/>
      <c r="M3536" s="270"/>
      <c r="N3536" s="271"/>
      <c r="O3536" s="87"/>
      <c r="P3536" s="87"/>
      <c r="Q3536" s="87"/>
      <c r="R3536" s="87"/>
      <c r="S3536" s="87"/>
      <c r="T3536" s="88"/>
      <c r="U3536" s="41"/>
      <c r="V3536" s="41"/>
      <c r="W3536" s="41"/>
      <c r="X3536" s="41"/>
      <c r="Y3536" s="41"/>
      <c r="Z3536" s="41"/>
      <c r="AA3536" s="41"/>
      <c r="AB3536" s="41"/>
      <c r="AC3536" s="41"/>
      <c r="AD3536" s="41"/>
      <c r="AE3536" s="41"/>
      <c r="AT3536" s="20" t="s">
        <v>314</v>
      </c>
      <c r="AU3536" s="20" t="s">
        <v>93</v>
      </c>
    </row>
    <row r="3537" s="14" customFormat="1">
      <c r="A3537" s="14"/>
      <c r="B3537" s="246"/>
      <c r="C3537" s="247"/>
      <c r="D3537" s="231" t="s">
        <v>268</v>
      </c>
      <c r="E3537" s="248" t="s">
        <v>19</v>
      </c>
      <c r="F3537" s="249" t="s">
        <v>1477</v>
      </c>
      <c r="G3537" s="247"/>
      <c r="H3537" s="248" t="s">
        <v>19</v>
      </c>
      <c r="I3537" s="250"/>
      <c r="J3537" s="247"/>
      <c r="K3537" s="247"/>
      <c r="L3537" s="251"/>
      <c r="M3537" s="252"/>
      <c r="N3537" s="253"/>
      <c r="O3537" s="253"/>
      <c r="P3537" s="253"/>
      <c r="Q3537" s="253"/>
      <c r="R3537" s="253"/>
      <c r="S3537" s="253"/>
      <c r="T3537" s="25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5" t="s">
        <v>268</v>
      </c>
      <c r="AU3537" s="255" t="s">
        <v>93</v>
      </c>
      <c r="AV3537" s="14" t="s">
        <v>82</v>
      </c>
      <c r="AW3537" s="14" t="s">
        <v>34</v>
      </c>
      <c r="AX3537" s="14" t="s">
        <v>74</v>
      </c>
      <c r="AY3537" s="255" t="s">
        <v>224</v>
      </c>
    </row>
    <row r="3538" s="14" customFormat="1">
      <c r="A3538" s="14"/>
      <c r="B3538" s="246"/>
      <c r="C3538" s="247"/>
      <c r="D3538" s="231" t="s">
        <v>268</v>
      </c>
      <c r="E3538" s="248" t="s">
        <v>19</v>
      </c>
      <c r="F3538" s="249" t="s">
        <v>704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268</v>
      </c>
      <c r="AU3538" s="255" t="s">
        <v>93</v>
      </c>
      <c r="AV3538" s="14" t="s">
        <v>82</v>
      </c>
      <c r="AW3538" s="14" t="s">
        <v>34</v>
      </c>
      <c r="AX3538" s="14" t="s">
        <v>74</v>
      </c>
      <c r="AY3538" s="255" t="s">
        <v>224</v>
      </c>
    </row>
    <row r="3539" s="13" customFormat="1">
      <c r="A3539" s="13"/>
      <c r="B3539" s="229"/>
      <c r="C3539" s="230"/>
      <c r="D3539" s="231" t="s">
        <v>268</v>
      </c>
      <c r="E3539" s="232" t="s">
        <v>19</v>
      </c>
      <c r="F3539" s="233" t="s">
        <v>3517</v>
      </c>
      <c r="G3539" s="230"/>
      <c r="H3539" s="234">
        <v>8.6579999999999995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268</v>
      </c>
      <c r="AU3539" s="240" t="s">
        <v>93</v>
      </c>
      <c r="AV3539" s="13" t="s">
        <v>93</v>
      </c>
      <c r="AW3539" s="13" t="s">
        <v>34</v>
      </c>
      <c r="AX3539" s="13" t="s">
        <v>74</v>
      </c>
      <c r="AY3539" s="240" t="s">
        <v>224</v>
      </c>
    </row>
    <row r="3540" s="14" customFormat="1">
      <c r="A3540" s="14"/>
      <c r="B3540" s="246"/>
      <c r="C3540" s="247"/>
      <c r="D3540" s="231" t="s">
        <v>268</v>
      </c>
      <c r="E3540" s="248" t="s">
        <v>19</v>
      </c>
      <c r="F3540" s="249" t="s">
        <v>1479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268</v>
      </c>
      <c r="AU3540" s="255" t="s">
        <v>93</v>
      </c>
      <c r="AV3540" s="14" t="s">
        <v>82</v>
      </c>
      <c r="AW3540" s="14" t="s">
        <v>34</v>
      </c>
      <c r="AX3540" s="14" t="s">
        <v>74</v>
      </c>
      <c r="AY3540" s="255" t="s">
        <v>224</v>
      </c>
    </row>
    <row r="3541" s="13" customFormat="1">
      <c r="A3541" s="13"/>
      <c r="B3541" s="229"/>
      <c r="C3541" s="230"/>
      <c r="D3541" s="231" t="s">
        <v>268</v>
      </c>
      <c r="E3541" s="232" t="s">
        <v>19</v>
      </c>
      <c r="F3541" s="233" t="s">
        <v>3517</v>
      </c>
      <c r="G3541" s="230"/>
      <c r="H3541" s="234">
        <v>8.6579999999999995</v>
      </c>
      <c r="I3541" s="235"/>
      <c r="J3541" s="230"/>
      <c r="K3541" s="230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268</v>
      </c>
      <c r="AU3541" s="240" t="s">
        <v>93</v>
      </c>
      <c r="AV3541" s="13" t="s">
        <v>93</v>
      </c>
      <c r="AW3541" s="13" t="s">
        <v>34</v>
      </c>
      <c r="AX3541" s="13" t="s">
        <v>74</v>
      </c>
      <c r="AY3541" s="240" t="s">
        <v>224</v>
      </c>
    </row>
    <row r="3542" s="14" customFormat="1">
      <c r="A3542" s="14"/>
      <c r="B3542" s="246"/>
      <c r="C3542" s="247"/>
      <c r="D3542" s="231" t="s">
        <v>268</v>
      </c>
      <c r="E3542" s="248" t="s">
        <v>19</v>
      </c>
      <c r="F3542" s="249" t="s">
        <v>1176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268</v>
      </c>
      <c r="AU3542" s="255" t="s">
        <v>93</v>
      </c>
      <c r="AV3542" s="14" t="s">
        <v>82</v>
      </c>
      <c r="AW3542" s="14" t="s">
        <v>34</v>
      </c>
      <c r="AX3542" s="14" t="s">
        <v>74</v>
      </c>
      <c r="AY3542" s="255" t="s">
        <v>224</v>
      </c>
    </row>
    <row r="3543" s="13" customFormat="1">
      <c r="A3543" s="13"/>
      <c r="B3543" s="229"/>
      <c r="C3543" s="230"/>
      <c r="D3543" s="231" t="s">
        <v>268</v>
      </c>
      <c r="E3543" s="232" t="s">
        <v>19</v>
      </c>
      <c r="F3543" s="233" t="s">
        <v>3517</v>
      </c>
      <c r="G3543" s="230"/>
      <c r="H3543" s="234">
        <v>8.6579999999999995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268</v>
      </c>
      <c r="AU3543" s="240" t="s">
        <v>93</v>
      </c>
      <c r="AV3543" s="13" t="s">
        <v>93</v>
      </c>
      <c r="AW3543" s="13" t="s">
        <v>34</v>
      </c>
      <c r="AX3543" s="13" t="s">
        <v>74</v>
      </c>
      <c r="AY3543" s="240" t="s">
        <v>224</v>
      </c>
    </row>
    <row r="3544" s="14" customFormat="1">
      <c r="A3544" s="14"/>
      <c r="B3544" s="246"/>
      <c r="C3544" s="247"/>
      <c r="D3544" s="231" t="s">
        <v>268</v>
      </c>
      <c r="E3544" s="248" t="s">
        <v>19</v>
      </c>
      <c r="F3544" s="249" t="s">
        <v>3518</v>
      </c>
      <c r="G3544" s="247"/>
      <c r="H3544" s="248" t="s">
        <v>19</v>
      </c>
      <c r="I3544" s="250"/>
      <c r="J3544" s="247"/>
      <c r="K3544" s="247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268</v>
      </c>
      <c r="AU3544" s="255" t="s">
        <v>93</v>
      </c>
      <c r="AV3544" s="14" t="s">
        <v>82</v>
      </c>
      <c r="AW3544" s="14" t="s">
        <v>34</v>
      </c>
      <c r="AX3544" s="14" t="s">
        <v>74</v>
      </c>
      <c r="AY3544" s="255" t="s">
        <v>224</v>
      </c>
    </row>
    <row r="3545" s="13" customFormat="1">
      <c r="A3545" s="13"/>
      <c r="B3545" s="229"/>
      <c r="C3545" s="230"/>
      <c r="D3545" s="231" t="s">
        <v>268</v>
      </c>
      <c r="E3545" s="232" t="s">
        <v>19</v>
      </c>
      <c r="F3545" s="233" t="s">
        <v>3519</v>
      </c>
      <c r="G3545" s="230"/>
      <c r="H3545" s="234">
        <v>7.7999999999999998</v>
      </c>
      <c r="I3545" s="235"/>
      <c r="J3545" s="230"/>
      <c r="K3545" s="230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268</v>
      </c>
      <c r="AU3545" s="240" t="s">
        <v>93</v>
      </c>
      <c r="AV3545" s="13" t="s">
        <v>93</v>
      </c>
      <c r="AW3545" s="13" t="s">
        <v>34</v>
      </c>
      <c r="AX3545" s="13" t="s">
        <v>74</v>
      </c>
      <c r="AY3545" s="240" t="s">
        <v>224</v>
      </c>
    </row>
    <row r="3546" s="14" customFormat="1">
      <c r="A3546" s="14"/>
      <c r="B3546" s="246"/>
      <c r="C3546" s="247"/>
      <c r="D3546" s="231" t="s">
        <v>268</v>
      </c>
      <c r="E3546" s="248" t="s">
        <v>19</v>
      </c>
      <c r="F3546" s="249" t="s">
        <v>3032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268</v>
      </c>
      <c r="AU3546" s="255" t="s">
        <v>93</v>
      </c>
      <c r="AV3546" s="14" t="s">
        <v>82</v>
      </c>
      <c r="AW3546" s="14" t="s">
        <v>34</v>
      </c>
      <c r="AX3546" s="14" t="s">
        <v>74</v>
      </c>
      <c r="AY3546" s="255" t="s">
        <v>224</v>
      </c>
    </row>
    <row r="3547" s="13" customFormat="1">
      <c r="A3547" s="13"/>
      <c r="B3547" s="229"/>
      <c r="C3547" s="230"/>
      <c r="D3547" s="231" t="s">
        <v>268</v>
      </c>
      <c r="E3547" s="232" t="s">
        <v>19</v>
      </c>
      <c r="F3547" s="233" t="s">
        <v>976</v>
      </c>
      <c r="G3547" s="230"/>
      <c r="H3547" s="234">
        <v>60</v>
      </c>
      <c r="I3547" s="235"/>
      <c r="J3547" s="230"/>
      <c r="K3547" s="230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268</v>
      </c>
      <c r="AU3547" s="240" t="s">
        <v>93</v>
      </c>
      <c r="AV3547" s="13" t="s">
        <v>93</v>
      </c>
      <c r="AW3547" s="13" t="s">
        <v>34</v>
      </c>
      <c r="AX3547" s="13" t="s">
        <v>74</v>
      </c>
      <c r="AY3547" s="240" t="s">
        <v>224</v>
      </c>
    </row>
    <row r="3548" s="14" customFormat="1">
      <c r="A3548" s="14"/>
      <c r="B3548" s="246"/>
      <c r="C3548" s="247"/>
      <c r="D3548" s="231" t="s">
        <v>268</v>
      </c>
      <c r="E3548" s="248" t="s">
        <v>19</v>
      </c>
      <c r="F3548" s="249" t="s">
        <v>1622</v>
      </c>
      <c r="G3548" s="247"/>
      <c r="H3548" s="248" t="s">
        <v>19</v>
      </c>
      <c r="I3548" s="250"/>
      <c r="J3548" s="247"/>
      <c r="K3548" s="247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268</v>
      </c>
      <c r="AU3548" s="255" t="s">
        <v>93</v>
      </c>
      <c r="AV3548" s="14" t="s">
        <v>82</v>
      </c>
      <c r="AW3548" s="14" t="s">
        <v>34</v>
      </c>
      <c r="AX3548" s="14" t="s">
        <v>74</v>
      </c>
      <c r="AY3548" s="255" t="s">
        <v>224</v>
      </c>
    </row>
    <row r="3549" s="13" customFormat="1">
      <c r="A3549" s="13"/>
      <c r="B3549" s="229"/>
      <c r="C3549" s="230"/>
      <c r="D3549" s="231" t="s">
        <v>268</v>
      </c>
      <c r="E3549" s="232" t="s">
        <v>19</v>
      </c>
      <c r="F3549" s="233" t="s">
        <v>1623</v>
      </c>
      <c r="G3549" s="230"/>
      <c r="H3549" s="234">
        <v>73.239999999999995</v>
      </c>
      <c r="I3549" s="235"/>
      <c r="J3549" s="230"/>
      <c r="K3549" s="230"/>
      <c r="L3549" s="236"/>
      <c r="M3549" s="237"/>
      <c r="N3549" s="238"/>
      <c r="O3549" s="238"/>
      <c r="P3549" s="238"/>
      <c r="Q3549" s="238"/>
      <c r="R3549" s="238"/>
      <c r="S3549" s="238"/>
      <c r="T3549" s="239"/>
      <c r="U3549" s="13"/>
      <c r="V3549" s="13"/>
      <c r="W3549" s="13"/>
      <c r="X3549" s="13"/>
      <c r="Y3549" s="13"/>
      <c r="Z3549" s="13"/>
      <c r="AA3549" s="13"/>
      <c r="AB3549" s="13"/>
      <c r="AC3549" s="13"/>
      <c r="AD3549" s="13"/>
      <c r="AE3549" s="13"/>
      <c r="AT3549" s="240" t="s">
        <v>268</v>
      </c>
      <c r="AU3549" s="240" t="s">
        <v>93</v>
      </c>
      <c r="AV3549" s="13" t="s">
        <v>93</v>
      </c>
      <c r="AW3549" s="13" t="s">
        <v>34</v>
      </c>
      <c r="AX3549" s="13" t="s">
        <v>74</v>
      </c>
      <c r="AY3549" s="240" t="s">
        <v>224</v>
      </c>
    </row>
    <row r="3550" s="16" customFormat="1">
      <c r="A3550" s="16"/>
      <c r="B3550" s="272"/>
      <c r="C3550" s="273"/>
      <c r="D3550" s="231" t="s">
        <v>268</v>
      </c>
      <c r="E3550" s="274" t="s">
        <v>19</v>
      </c>
      <c r="F3550" s="275" t="s">
        <v>351</v>
      </c>
      <c r="G3550" s="273"/>
      <c r="H3550" s="276">
        <v>167.01400000000001</v>
      </c>
      <c r="I3550" s="277"/>
      <c r="J3550" s="273"/>
      <c r="K3550" s="273"/>
      <c r="L3550" s="278"/>
      <c r="M3550" s="279"/>
      <c r="N3550" s="280"/>
      <c r="O3550" s="280"/>
      <c r="P3550" s="280"/>
      <c r="Q3550" s="280"/>
      <c r="R3550" s="280"/>
      <c r="S3550" s="280"/>
      <c r="T3550" s="281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T3550" s="282" t="s">
        <v>268</v>
      </c>
      <c r="AU3550" s="282" t="s">
        <v>93</v>
      </c>
      <c r="AV3550" s="16" t="s">
        <v>231</v>
      </c>
      <c r="AW3550" s="16" t="s">
        <v>34</v>
      </c>
      <c r="AX3550" s="16" t="s">
        <v>82</v>
      </c>
      <c r="AY3550" s="282" t="s">
        <v>224</v>
      </c>
    </row>
    <row r="3551" s="2" customFormat="1" ht="16.5" customHeight="1">
      <c r="A3551" s="41"/>
      <c r="B3551" s="42"/>
      <c r="C3551" s="286" t="s">
        <v>3520</v>
      </c>
      <c r="D3551" s="286" t="s">
        <v>572</v>
      </c>
      <c r="E3551" s="287" t="s">
        <v>3521</v>
      </c>
      <c r="F3551" s="288" t="s">
        <v>3522</v>
      </c>
      <c r="G3551" s="289" t="s">
        <v>266</v>
      </c>
      <c r="H3551" s="290">
        <v>24.766999999999999</v>
      </c>
      <c r="I3551" s="291"/>
      <c r="J3551" s="292">
        <f>ROUND(I3551*H3551,2)</f>
        <v>0</v>
      </c>
      <c r="K3551" s="288" t="s">
        <v>312</v>
      </c>
      <c r="L3551" s="293"/>
      <c r="M3551" s="294" t="s">
        <v>19</v>
      </c>
      <c r="N3551" s="295" t="s">
        <v>46</v>
      </c>
      <c r="O3551" s="87"/>
      <c r="P3551" s="225">
        <f>O3551*H3551</f>
        <v>0</v>
      </c>
      <c r="Q3551" s="225">
        <v>0.0129</v>
      </c>
      <c r="R3551" s="225">
        <f>Q3551*H3551</f>
        <v>0.31949430000000001</v>
      </c>
      <c r="S3551" s="225">
        <v>0</v>
      </c>
      <c r="T3551" s="226">
        <f>S3551*H3551</f>
        <v>0</v>
      </c>
      <c r="U3551" s="41"/>
      <c r="V3551" s="41"/>
      <c r="W3551" s="41"/>
      <c r="X3551" s="41"/>
      <c r="Y3551" s="41"/>
      <c r="Z3551" s="41"/>
      <c r="AA3551" s="41"/>
      <c r="AB3551" s="41"/>
      <c r="AC3551" s="41"/>
      <c r="AD3551" s="41"/>
      <c r="AE3551" s="41"/>
      <c r="AR3551" s="227" t="s">
        <v>643</v>
      </c>
      <c r="AT3551" s="227" t="s">
        <v>572</v>
      </c>
      <c r="AU3551" s="227" t="s">
        <v>93</v>
      </c>
      <c r="AY3551" s="20" t="s">
        <v>224</v>
      </c>
      <c r="BE3551" s="228">
        <f>IF(N3551="základní",J3551,0)</f>
        <v>0</v>
      </c>
      <c r="BF3551" s="228">
        <f>IF(N3551="snížená",J3551,0)</f>
        <v>0</v>
      </c>
      <c r="BG3551" s="228">
        <f>IF(N3551="zákl. přenesená",J3551,0)</f>
        <v>0</v>
      </c>
      <c r="BH3551" s="228">
        <f>IF(N3551="sníž. přenesená",J3551,0)</f>
        <v>0</v>
      </c>
      <c r="BI3551" s="228">
        <f>IF(N3551="nulová",J3551,0)</f>
        <v>0</v>
      </c>
      <c r="BJ3551" s="20" t="s">
        <v>93</v>
      </c>
      <c r="BK3551" s="228">
        <f>ROUND(I3551*H3551,2)</f>
        <v>0</v>
      </c>
      <c r="BL3551" s="20" t="s">
        <v>544</v>
      </c>
      <c r="BM3551" s="227" t="s">
        <v>3523</v>
      </c>
    </row>
    <row r="3552" s="14" customFormat="1">
      <c r="A3552" s="14"/>
      <c r="B3552" s="246"/>
      <c r="C3552" s="247"/>
      <c r="D3552" s="231" t="s">
        <v>268</v>
      </c>
      <c r="E3552" s="248" t="s">
        <v>19</v>
      </c>
      <c r="F3552" s="249" t="s">
        <v>1477</v>
      </c>
      <c r="G3552" s="247"/>
      <c r="H3552" s="248" t="s">
        <v>19</v>
      </c>
      <c r="I3552" s="250"/>
      <c r="J3552" s="247"/>
      <c r="K3552" s="247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268</v>
      </c>
      <c r="AU3552" s="255" t="s">
        <v>93</v>
      </c>
      <c r="AV3552" s="14" t="s">
        <v>82</v>
      </c>
      <c r="AW3552" s="14" t="s">
        <v>34</v>
      </c>
      <c r="AX3552" s="14" t="s">
        <v>74</v>
      </c>
      <c r="AY3552" s="255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704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3524</v>
      </c>
      <c r="G3554" s="230"/>
      <c r="H3554" s="234">
        <v>6.3490000000000002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1479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3524</v>
      </c>
      <c r="G3556" s="230"/>
      <c r="H3556" s="234">
        <v>6.3490000000000002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1176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3524</v>
      </c>
      <c r="G3558" s="230"/>
      <c r="H3558" s="234">
        <v>6.3490000000000002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4" customFormat="1">
      <c r="A3559" s="14"/>
      <c r="B3559" s="246"/>
      <c r="C3559" s="247"/>
      <c r="D3559" s="231" t="s">
        <v>268</v>
      </c>
      <c r="E3559" s="248" t="s">
        <v>19</v>
      </c>
      <c r="F3559" s="249" t="s">
        <v>3518</v>
      </c>
      <c r="G3559" s="247"/>
      <c r="H3559" s="248" t="s">
        <v>19</v>
      </c>
      <c r="I3559" s="250"/>
      <c r="J3559" s="247"/>
      <c r="K3559" s="247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268</v>
      </c>
      <c r="AU3559" s="255" t="s">
        <v>93</v>
      </c>
      <c r="AV3559" s="14" t="s">
        <v>82</v>
      </c>
      <c r="AW3559" s="14" t="s">
        <v>34</v>
      </c>
      <c r="AX3559" s="14" t="s">
        <v>74</v>
      </c>
      <c r="AY3559" s="255" t="s">
        <v>224</v>
      </c>
    </row>
    <row r="3560" s="13" customFormat="1">
      <c r="A3560" s="13"/>
      <c r="B3560" s="229"/>
      <c r="C3560" s="230"/>
      <c r="D3560" s="231" t="s">
        <v>268</v>
      </c>
      <c r="E3560" s="232" t="s">
        <v>19</v>
      </c>
      <c r="F3560" s="233" t="s">
        <v>3525</v>
      </c>
      <c r="G3560" s="230"/>
      <c r="H3560" s="234">
        <v>5.7199999999999998</v>
      </c>
      <c r="I3560" s="235"/>
      <c r="J3560" s="230"/>
      <c r="K3560" s="230"/>
      <c r="L3560" s="236"/>
      <c r="M3560" s="237"/>
      <c r="N3560" s="238"/>
      <c r="O3560" s="238"/>
      <c r="P3560" s="238"/>
      <c r="Q3560" s="238"/>
      <c r="R3560" s="238"/>
      <c r="S3560" s="238"/>
      <c r="T3560" s="239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0" t="s">
        <v>268</v>
      </c>
      <c r="AU3560" s="240" t="s">
        <v>93</v>
      </c>
      <c r="AV3560" s="13" t="s">
        <v>93</v>
      </c>
      <c r="AW3560" s="13" t="s">
        <v>34</v>
      </c>
      <c r="AX3560" s="13" t="s">
        <v>74</v>
      </c>
      <c r="AY3560" s="240" t="s">
        <v>224</v>
      </c>
    </row>
    <row r="3561" s="16" customFormat="1">
      <c r="A3561" s="16"/>
      <c r="B3561" s="272"/>
      <c r="C3561" s="273"/>
      <c r="D3561" s="231" t="s">
        <v>268</v>
      </c>
      <c r="E3561" s="274" t="s">
        <v>19</v>
      </c>
      <c r="F3561" s="275" t="s">
        <v>351</v>
      </c>
      <c r="G3561" s="273"/>
      <c r="H3561" s="276">
        <v>24.766999999999999</v>
      </c>
      <c r="I3561" s="277"/>
      <c r="J3561" s="273"/>
      <c r="K3561" s="273"/>
      <c r="L3561" s="278"/>
      <c r="M3561" s="279"/>
      <c r="N3561" s="280"/>
      <c r="O3561" s="280"/>
      <c r="P3561" s="280"/>
      <c r="Q3561" s="280"/>
      <c r="R3561" s="280"/>
      <c r="S3561" s="280"/>
      <c r="T3561" s="281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T3561" s="282" t="s">
        <v>268</v>
      </c>
      <c r="AU3561" s="282" t="s">
        <v>93</v>
      </c>
      <c r="AV3561" s="16" t="s">
        <v>231</v>
      </c>
      <c r="AW3561" s="16" t="s">
        <v>34</v>
      </c>
      <c r="AX3561" s="16" t="s">
        <v>82</v>
      </c>
      <c r="AY3561" s="282" t="s">
        <v>224</v>
      </c>
    </row>
    <row r="3562" s="2" customFormat="1" ht="16.5" customHeight="1">
      <c r="A3562" s="41"/>
      <c r="B3562" s="42"/>
      <c r="C3562" s="286" t="s">
        <v>3526</v>
      </c>
      <c r="D3562" s="286" t="s">
        <v>572</v>
      </c>
      <c r="E3562" s="287" t="s">
        <v>3527</v>
      </c>
      <c r="F3562" s="288" t="s">
        <v>3528</v>
      </c>
      <c r="G3562" s="289" t="s">
        <v>266</v>
      </c>
      <c r="H3562" s="290">
        <v>66</v>
      </c>
      <c r="I3562" s="291"/>
      <c r="J3562" s="292">
        <f>ROUND(I3562*H3562,2)</f>
        <v>0</v>
      </c>
      <c r="K3562" s="288" t="s">
        <v>312</v>
      </c>
      <c r="L3562" s="293"/>
      <c r="M3562" s="294" t="s">
        <v>19</v>
      </c>
      <c r="N3562" s="295" t="s">
        <v>46</v>
      </c>
      <c r="O3562" s="87"/>
      <c r="P3562" s="225">
        <f>O3562*H3562</f>
        <v>0</v>
      </c>
      <c r="Q3562" s="225">
        <v>0.0045999999999999999</v>
      </c>
      <c r="R3562" s="225">
        <f>Q3562*H3562</f>
        <v>0.30359999999999998</v>
      </c>
      <c r="S3562" s="225">
        <v>0</v>
      </c>
      <c r="T3562" s="226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27" t="s">
        <v>643</v>
      </c>
      <c r="AT3562" s="227" t="s">
        <v>572</v>
      </c>
      <c r="AU3562" s="227" t="s">
        <v>93</v>
      </c>
      <c r="AY3562" s="20" t="s">
        <v>224</v>
      </c>
      <c r="BE3562" s="228">
        <f>IF(N3562="základní",J3562,0)</f>
        <v>0</v>
      </c>
      <c r="BF3562" s="228">
        <f>IF(N3562="snížená",J3562,0)</f>
        <v>0</v>
      </c>
      <c r="BG3562" s="228">
        <f>IF(N3562="zákl. přenesená",J3562,0)</f>
        <v>0</v>
      </c>
      <c r="BH3562" s="228">
        <f>IF(N3562="sníž. přenesená",J3562,0)</f>
        <v>0</v>
      </c>
      <c r="BI3562" s="228">
        <f>IF(N3562="nulová",J3562,0)</f>
        <v>0</v>
      </c>
      <c r="BJ3562" s="20" t="s">
        <v>93</v>
      </c>
      <c r="BK3562" s="228">
        <f>ROUND(I3562*H3562,2)</f>
        <v>0</v>
      </c>
      <c r="BL3562" s="20" t="s">
        <v>544</v>
      </c>
      <c r="BM3562" s="227" t="s">
        <v>3529</v>
      </c>
    </row>
    <row r="3563" s="14" customFormat="1">
      <c r="A3563" s="14"/>
      <c r="B3563" s="246"/>
      <c r="C3563" s="247"/>
      <c r="D3563" s="231" t="s">
        <v>268</v>
      </c>
      <c r="E3563" s="248" t="s">
        <v>19</v>
      </c>
      <c r="F3563" s="249" t="s">
        <v>3032</v>
      </c>
      <c r="G3563" s="247"/>
      <c r="H3563" s="248" t="s">
        <v>19</v>
      </c>
      <c r="I3563" s="250"/>
      <c r="J3563" s="247"/>
      <c r="K3563" s="247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268</v>
      </c>
      <c r="AU3563" s="255" t="s">
        <v>93</v>
      </c>
      <c r="AV3563" s="14" t="s">
        <v>82</v>
      </c>
      <c r="AW3563" s="14" t="s">
        <v>34</v>
      </c>
      <c r="AX3563" s="14" t="s">
        <v>74</v>
      </c>
      <c r="AY3563" s="255" t="s">
        <v>224</v>
      </c>
    </row>
    <row r="3564" s="13" customFormat="1">
      <c r="A3564" s="13"/>
      <c r="B3564" s="229"/>
      <c r="C3564" s="230"/>
      <c r="D3564" s="231" t="s">
        <v>268</v>
      </c>
      <c r="E3564" s="232" t="s">
        <v>19</v>
      </c>
      <c r="F3564" s="233" t="s">
        <v>3530</v>
      </c>
      <c r="G3564" s="230"/>
      <c r="H3564" s="234">
        <v>66</v>
      </c>
      <c r="I3564" s="235"/>
      <c r="J3564" s="230"/>
      <c r="K3564" s="230"/>
      <c r="L3564" s="236"/>
      <c r="M3564" s="237"/>
      <c r="N3564" s="238"/>
      <c r="O3564" s="238"/>
      <c r="P3564" s="238"/>
      <c r="Q3564" s="238"/>
      <c r="R3564" s="238"/>
      <c r="S3564" s="238"/>
      <c r="T3564" s="239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0" t="s">
        <v>268</v>
      </c>
      <c r="AU3564" s="240" t="s">
        <v>93</v>
      </c>
      <c r="AV3564" s="13" t="s">
        <v>93</v>
      </c>
      <c r="AW3564" s="13" t="s">
        <v>34</v>
      </c>
      <c r="AX3564" s="13" t="s">
        <v>82</v>
      </c>
      <c r="AY3564" s="240" t="s">
        <v>224</v>
      </c>
    </row>
    <row r="3565" s="2" customFormat="1" ht="16.5" customHeight="1">
      <c r="A3565" s="41"/>
      <c r="B3565" s="42"/>
      <c r="C3565" s="286" t="s">
        <v>3531</v>
      </c>
      <c r="D3565" s="286" t="s">
        <v>572</v>
      </c>
      <c r="E3565" s="287" t="s">
        <v>3521</v>
      </c>
      <c r="F3565" s="288" t="s">
        <v>3522</v>
      </c>
      <c r="G3565" s="289" t="s">
        <v>266</v>
      </c>
      <c r="H3565" s="290">
        <v>12.385</v>
      </c>
      <c r="I3565" s="291"/>
      <c r="J3565" s="292">
        <f>ROUND(I3565*H3565,2)</f>
        <v>0</v>
      </c>
      <c r="K3565" s="288" t="s">
        <v>312</v>
      </c>
      <c r="L3565" s="293"/>
      <c r="M3565" s="294" t="s">
        <v>19</v>
      </c>
      <c r="N3565" s="295" t="s">
        <v>46</v>
      </c>
      <c r="O3565" s="87"/>
      <c r="P3565" s="225">
        <f>O3565*H3565</f>
        <v>0</v>
      </c>
      <c r="Q3565" s="225">
        <v>0.0129</v>
      </c>
      <c r="R3565" s="225">
        <f>Q3565*H3565</f>
        <v>0.15976650000000001</v>
      </c>
      <c r="S3565" s="225">
        <v>0</v>
      </c>
      <c r="T3565" s="226">
        <f>S3565*H3565</f>
        <v>0</v>
      </c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R3565" s="227" t="s">
        <v>643</v>
      </c>
      <c r="AT3565" s="227" t="s">
        <v>572</v>
      </c>
      <c r="AU3565" s="227" t="s">
        <v>93</v>
      </c>
      <c r="AY3565" s="20" t="s">
        <v>224</v>
      </c>
      <c r="BE3565" s="228">
        <f>IF(N3565="základní",J3565,0)</f>
        <v>0</v>
      </c>
      <c r="BF3565" s="228">
        <f>IF(N3565="snížená",J3565,0)</f>
        <v>0</v>
      </c>
      <c r="BG3565" s="228">
        <f>IF(N3565="zákl. přenesená",J3565,0)</f>
        <v>0</v>
      </c>
      <c r="BH3565" s="228">
        <f>IF(N3565="sníž. přenesená",J3565,0)</f>
        <v>0</v>
      </c>
      <c r="BI3565" s="228">
        <f>IF(N3565="nulová",J3565,0)</f>
        <v>0</v>
      </c>
      <c r="BJ3565" s="20" t="s">
        <v>93</v>
      </c>
      <c r="BK3565" s="228">
        <f>ROUND(I3565*H3565,2)</f>
        <v>0</v>
      </c>
      <c r="BL3565" s="20" t="s">
        <v>544</v>
      </c>
      <c r="BM3565" s="227" t="s">
        <v>3532</v>
      </c>
    </row>
    <row r="3566" s="14" customFormat="1">
      <c r="A3566" s="14"/>
      <c r="B3566" s="246"/>
      <c r="C3566" s="247"/>
      <c r="D3566" s="231" t="s">
        <v>268</v>
      </c>
      <c r="E3566" s="248" t="s">
        <v>19</v>
      </c>
      <c r="F3566" s="249" t="s">
        <v>1477</v>
      </c>
      <c r="G3566" s="247"/>
      <c r="H3566" s="248" t="s">
        <v>19</v>
      </c>
      <c r="I3566" s="250"/>
      <c r="J3566" s="247"/>
      <c r="K3566" s="247"/>
      <c r="L3566" s="251"/>
      <c r="M3566" s="252"/>
      <c r="N3566" s="253"/>
      <c r="O3566" s="253"/>
      <c r="P3566" s="253"/>
      <c r="Q3566" s="253"/>
      <c r="R3566" s="253"/>
      <c r="S3566" s="253"/>
      <c r="T3566" s="25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5" t="s">
        <v>268</v>
      </c>
      <c r="AU3566" s="255" t="s">
        <v>93</v>
      </c>
      <c r="AV3566" s="14" t="s">
        <v>82</v>
      </c>
      <c r="AW3566" s="14" t="s">
        <v>34</v>
      </c>
      <c r="AX3566" s="14" t="s">
        <v>74</v>
      </c>
      <c r="AY3566" s="255" t="s">
        <v>224</v>
      </c>
    </row>
    <row r="3567" s="14" customFormat="1">
      <c r="A3567" s="14"/>
      <c r="B3567" s="246"/>
      <c r="C3567" s="247"/>
      <c r="D3567" s="231" t="s">
        <v>268</v>
      </c>
      <c r="E3567" s="248" t="s">
        <v>19</v>
      </c>
      <c r="F3567" s="249" t="s">
        <v>704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268</v>
      </c>
      <c r="AU3567" s="255" t="s">
        <v>93</v>
      </c>
      <c r="AV3567" s="14" t="s">
        <v>82</v>
      </c>
      <c r="AW3567" s="14" t="s">
        <v>34</v>
      </c>
      <c r="AX3567" s="14" t="s">
        <v>74</v>
      </c>
      <c r="AY3567" s="255" t="s">
        <v>224</v>
      </c>
    </row>
    <row r="3568" s="13" customFormat="1">
      <c r="A3568" s="13"/>
      <c r="B3568" s="229"/>
      <c r="C3568" s="230"/>
      <c r="D3568" s="231" t="s">
        <v>268</v>
      </c>
      <c r="E3568" s="232" t="s">
        <v>19</v>
      </c>
      <c r="F3568" s="233" t="s">
        <v>3533</v>
      </c>
      <c r="G3568" s="230"/>
      <c r="H3568" s="234">
        <v>3.1749999999999998</v>
      </c>
      <c r="I3568" s="235"/>
      <c r="J3568" s="230"/>
      <c r="K3568" s="230"/>
      <c r="L3568" s="236"/>
      <c r="M3568" s="237"/>
      <c r="N3568" s="238"/>
      <c r="O3568" s="238"/>
      <c r="P3568" s="238"/>
      <c r="Q3568" s="238"/>
      <c r="R3568" s="238"/>
      <c r="S3568" s="238"/>
      <c r="T3568" s="23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0" t="s">
        <v>268</v>
      </c>
      <c r="AU3568" s="240" t="s">
        <v>93</v>
      </c>
      <c r="AV3568" s="13" t="s">
        <v>93</v>
      </c>
      <c r="AW3568" s="13" t="s">
        <v>34</v>
      </c>
      <c r="AX3568" s="13" t="s">
        <v>74</v>
      </c>
      <c r="AY3568" s="240" t="s">
        <v>224</v>
      </c>
    </row>
    <row r="3569" s="14" customFormat="1">
      <c r="A3569" s="14"/>
      <c r="B3569" s="246"/>
      <c r="C3569" s="247"/>
      <c r="D3569" s="231" t="s">
        <v>268</v>
      </c>
      <c r="E3569" s="248" t="s">
        <v>19</v>
      </c>
      <c r="F3569" s="249" t="s">
        <v>1479</v>
      </c>
      <c r="G3569" s="247"/>
      <c r="H3569" s="248" t="s">
        <v>19</v>
      </c>
      <c r="I3569" s="250"/>
      <c r="J3569" s="247"/>
      <c r="K3569" s="247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268</v>
      </c>
      <c r="AU3569" s="255" t="s">
        <v>93</v>
      </c>
      <c r="AV3569" s="14" t="s">
        <v>82</v>
      </c>
      <c r="AW3569" s="14" t="s">
        <v>34</v>
      </c>
      <c r="AX3569" s="14" t="s">
        <v>74</v>
      </c>
      <c r="AY3569" s="255" t="s">
        <v>224</v>
      </c>
    </row>
    <row r="3570" s="13" customFormat="1">
      <c r="A3570" s="13"/>
      <c r="B3570" s="229"/>
      <c r="C3570" s="230"/>
      <c r="D3570" s="231" t="s">
        <v>268</v>
      </c>
      <c r="E3570" s="232" t="s">
        <v>19</v>
      </c>
      <c r="F3570" s="233" t="s">
        <v>3533</v>
      </c>
      <c r="G3570" s="230"/>
      <c r="H3570" s="234">
        <v>3.1749999999999998</v>
      </c>
      <c r="I3570" s="235"/>
      <c r="J3570" s="230"/>
      <c r="K3570" s="230"/>
      <c r="L3570" s="236"/>
      <c r="M3570" s="237"/>
      <c r="N3570" s="238"/>
      <c r="O3570" s="238"/>
      <c r="P3570" s="238"/>
      <c r="Q3570" s="238"/>
      <c r="R3570" s="238"/>
      <c r="S3570" s="238"/>
      <c r="T3570" s="23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0" t="s">
        <v>268</v>
      </c>
      <c r="AU3570" s="240" t="s">
        <v>93</v>
      </c>
      <c r="AV3570" s="13" t="s">
        <v>93</v>
      </c>
      <c r="AW3570" s="13" t="s">
        <v>34</v>
      </c>
      <c r="AX3570" s="13" t="s">
        <v>74</v>
      </c>
      <c r="AY3570" s="240" t="s">
        <v>224</v>
      </c>
    </row>
    <row r="3571" s="14" customFormat="1">
      <c r="A3571" s="14"/>
      <c r="B3571" s="246"/>
      <c r="C3571" s="247"/>
      <c r="D3571" s="231" t="s">
        <v>268</v>
      </c>
      <c r="E3571" s="248" t="s">
        <v>19</v>
      </c>
      <c r="F3571" s="249" t="s">
        <v>1176</v>
      </c>
      <c r="G3571" s="247"/>
      <c r="H3571" s="248" t="s">
        <v>19</v>
      </c>
      <c r="I3571" s="250"/>
      <c r="J3571" s="247"/>
      <c r="K3571" s="247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268</v>
      </c>
      <c r="AU3571" s="255" t="s">
        <v>93</v>
      </c>
      <c r="AV3571" s="14" t="s">
        <v>82</v>
      </c>
      <c r="AW3571" s="14" t="s">
        <v>34</v>
      </c>
      <c r="AX3571" s="14" t="s">
        <v>74</v>
      </c>
      <c r="AY3571" s="255" t="s">
        <v>224</v>
      </c>
    </row>
    <row r="3572" s="13" customFormat="1">
      <c r="A3572" s="13"/>
      <c r="B3572" s="229"/>
      <c r="C3572" s="230"/>
      <c r="D3572" s="231" t="s">
        <v>268</v>
      </c>
      <c r="E3572" s="232" t="s">
        <v>19</v>
      </c>
      <c r="F3572" s="233" t="s">
        <v>3533</v>
      </c>
      <c r="G3572" s="230"/>
      <c r="H3572" s="234">
        <v>3.1749999999999998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0" t="s">
        <v>268</v>
      </c>
      <c r="AU3572" s="240" t="s">
        <v>93</v>
      </c>
      <c r="AV3572" s="13" t="s">
        <v>93</v>
      </c>
      <c r="AW3572" s="13" t="s">
        <v>34</v>
      </c>
      <c r="AX3572" s="13" t="s">
        <v>74</v>
      </c>
      <c r="AY3572" s="240" t="s">
        <v>224</v>
      </c>
    </row>
    <row r="3573" s="14" customFormat="1">
      <c r="A3573" s="14"/>
      <c r="B3573" s="246"/>
      <c r="C3573" s="247"/>
      <c r="D3573" s="231" t="s">
        <v>268</v>
      </c>
      <c r="E3573" s="248" t="s">
        <v>19</v>
      </c>
      <c r="F3573" s="249" t="s">
        <v>3518</v>
      </c>
      <c r="G3573" s="247"/>
      <c r="H3573" s="248" t="s">
        <v>19</v>
      </c>
      <c r="I3573" s="250"/>
      <c r="J3573" s="247"/>
      <c r="K3573" s="247"/>
      <c r="L3573" s="251"/>
      <c r="M3573" s="252"/>
      <c r="N3573" s="253"/>
      <c r="O3573" s="253"/>
      <c r="P3573" s="253"/>
      <c r="Q3573" s="253"/>
      <c r="R3573" s="253"/>
      <c r="S3573" s="253"/>
      <c r="T3573" s="25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5" t="s">
        <v>268</v>
      </c>
      <c r="AU3573" s="255" t="s">
        <v>93</v>
      </c>
      <c r="AV3573" s="14" t="s">
        <v>82</v>
      </c>
      <c r="AW3573" s="14" t="s">
        <v>34</v>
      </c>
      <c r="AX3573" s="14" t="s">
        <v>74</v>
      </c>
      <c r="AY3573" s="255" t="s">
        <v>224</v>
      </c>
    </row>
    <row r="3574" s="13" customFormat="1">
      <c r="A3574" s="13"/>
      <c r="B3574" s="229"/>
      <c r="C3574" s="230"/>
      <c r="D3574" s="231" t="s">
        <v>268</v>
      </c>
      <c r="E3574" s="232" t="s">
        <v>19</v>
      </c>
      <c r="F3574" s="233" t="s">
        <v>3534</v>
      </c>
      <c r="G3574" s="230"/>
      <c r="H3574" s="234">
        <v>2.8599999999999999</v>
      </c>
      <c r="I3574" s="235"/>
      <c r="J3574" s="230"/>
      <c r="K3574" s="230"/>
      <c r="L3574" s="236"/>
      <c r="M3574" s="237"/>
      <c r="N3574" s="238"/>
      <c r="O3574" s="238"/>
      <c r="P3574" s="238"/>
      <c r="Q3574" s="238"/>
      <c r="R3574" s="238"/>
      <c r="S3574" s="238"/>
      <c r="T3574" s="23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40" t="s">
        <v>268</v>
      </c>
      <c r="AU3574" s="240" t="s">
        <v>93</v>
      </c>
      <c r="AV3574" s="13" t="s">
        <v>93</v>
      </c>
      <c r="AW3574" s="13" t="s">
        <v>34</v>
      </c>
      <c r="AX3574" s="13" t="s">
        <v>74</v>
      </c>
      <c r="AY3574" s="240" t="s">
        <v>224</v>
      </c>
    </row>
    <row r="3575" s="16" customFormat="1">
      <c r="A3575" s="16"/>
      <c r="B3575" s="272"/>
      <c r="C3575" s="273"/>
      <c r="D3575" s="231" t="s">
        <v>268</v>
      </c>
      <c r="E3575" s="274" t="s">
        <v>19</v>
      </c>
      <c r="F3575" s="275" t="s">
        <v>351</v>
      </c>
      <c r="G3575" s="273"/>
      <c r="H3575" s="276">
        <v>12.385</v>
      </c>
      <c r="I3575" s="277"/>
      <c r="J3575" s="273"/>
      <c r="K3575" s="273"/>
      <c r="L3575" s="278"/>
      <c r="M3575" s="279"/>
      <c r="N3575" s="280"/>
      <c r="O3575" s="280"/>
      <c r="P3575" s="280"/>
      <c r="Q3575" s="280"/>
      <c r="R3575" s="280"/>
      <c r="S3575" s="280"/>
      <c r="T3575" s="281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T3575" s="282" t="s">
        <v>268</v>
      </c>
      <c r="AU3575" s="282" t="s">
        <v>93</v>
      </c>
      <c r="AV3575" s="16" t="s">
        <v>231</v>
      </c>
      <c r="AW3575" s="16" t="s">
        <v>34</v>
      </c>
      <c r="AX3575" s="16" t="s">
        <v>82</v>
      </c>
      <c r="AY3575" s="282" t="s">
        <v>224</v>
      </c>
    </row>
    <row r="3576" s="2" customFormat="1" ht="21.75" customHeight="1">
      <c r="A3576" s="41"/>
      <c r="B3576" s="42"/>
      <c r="C3576" s="286" t="s">
        <v>3535</v>
      </c>
      <c r="D3576" s="286" t="s">
        <v>572</v>
      </c>
      <c r="E3576" s="287" t="s">
        <v>3536</v>
      </c>
      <c r="F3576" s="288" t="s">
        <v>3537</v>
      </c>
      <c r="G3576" s="289" t="s">
        <v>266</v>
      </c>
      <c r="H3576" s="290">
        <v>80.563999999999993</v>
      </c>
      <c r="I3576" s="291"/>
      <c r="J3576" s="292">
        <f>ROUND(I3576*H3576,2)</f>
        <v>0</v>
      </c>
      <c r="K3576" s="288" t="s">
        <v>312</v>
      </c>
      <c r="L3576" s="293"/>
      <c r="M3576" s="294" t="s">
        <v>19</v>
      </c>
      <c r="N3576" s="295" t="s">
        <v>46</v>
      </c>
      <c r="O3576" s="87"/>
      <c r="P3576" s="225">
        <f>O3576*H3576</f>
        <v>0</v>
      </c>
      <c r="Q3576" s="225">
        <v>0.014630000000000001</v>
      </c>
      <c r="R3576" s="225">
        <f>Q3576*H3576</f>
        <v>1.17865132</v>
      </c>
      <c r="S3576" s="225">
        <v>0</v>
      </c>
      <c r="T3576" s="226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7" t="s">
        <v>643</v>
      </c>
      <c r="AT3576" s="227" t="s">
        <v>572</v>
      </c>
      <c r="AU3576" s="227" t="s">
        <v>93</v>
      </c>
      <c r="AY3576" s="20" t="s">
        <v>224</v>
      </c>
      <c r="BE3576" s="228">
        <f>IF(N3576="základní",J3576,0)</f>
        <v>0</v>
      </c>
      <c r="BF3576" s="228">
        <f>IF(N3576="snížená",J3576,0)</f>
        <v>0</v>
      </c>
      <c r="BG3576" s="228">
        <f>IF(N3576="zákl. přenesená",J3576,0)</f>
        <v>0</v>
      </c>
      <c r="BH3576" s="228">
        <f>IF(N3576="sníž. přenesená",J3576,0)</f>
        <v>0</v>
      </c>
      <c r="BI3576" s="228">
        <f>IF(N3576="nulová",J3576,0)</f>
        <v>0</v>
      </c>
      <c r="BJ3576" s="20" t="s">
        <v>93</v>
      </c>
      <c r="BK3576" s="228">
        <f>ROUND(I3576*H3576,2)</f>
        <v>0</v>
      </c>
      <c r="BL3576" s="20" t="s">
        <v>544</v>
      </c>
      <c r="BM3576" s="227" t="s">
        <v>3538</v>
      </c>
    </row>
    <row r="3577" s="14" customFormat="1">
      <c r="A3577" s="14"/>
      <c r="B3577" s="246"/>
      <c r="C3577" s="247"/>
      <c r="D3577" s="231" t="s">
        <v>268</v>
      </c>
      <c r="E3577" s="248" t="s">
        <v>19</v>
      </c>
      <c r="F3577" s="249" t="s">
        <v>1622</v>
      </c>
      <c r="G3577" s="247"/>
      <c r="H3577" s="248" t="s">
        <v>19</v>
      </c>
      <c r="I3577" s="250"/>
      <c r="J3577" s="247"/>
      <c r="K3577" s="247"/>
      <c r="L3577" s="251"/>
      <c r="M3577" s="252"/>
      <c r="N3577" s="253"/>
      <c r="O3577" s="253"/>
      <c r="P3577" s="253"/>
      <c r="Q3577" s="253"/>
      <c r="R3577" s="253"/>
      <c r="S3577" s="253"/>
      <c r="T3577" s="25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5" t="s">
        <v>268</v>
      </c>
      <c r="AU3577" s="255" t="s">
        <v>93</v>
      </c>
      <c r="AV3577" s="14" t="s">
        <v>82</v>
      </c>
      <c r="AW3577" s="14" t="s">
        <v>34</v>
      </c>
      <c r="AX3577" s="14" t="s">
        <v>74</v>
      </c>
      <c r="AY3577" s="255" t="s">
        <v>224</v>
      </c>
    </row>
    <row r="3578" s="13" customFormat="1">
      <c r="A3578" s="13"/>
      <c r="B3578" s="229"/>
      <c r="C3578" s="230"/>
      <c r="D3578" s="231" t="s">
        <v>268</v>
      </c>
      <c r="E3578" s="232" t="s">
        <v>19</v>
      </c>
      <c r="F3578" s="233" t="s">
        <v>3539</v>
      </c>
      <c r="G3578" s="230"/>
      <c r="H3578" s="234">
        <v>80.563999999999993</v>
      </c>
      <c r="I3578" s="235"/>
      <c r="J3578" s="230"/>
      <c r="K3578" s="230"/>
      <c r="L3578" s="236"/>
      <c r="M3578" s="237"/>
      <c r="N3578" s="238"/>
      <c r="O3578" s="238"/>
      <c r="P3578" s="238"/>
      <c r="Q3578" s="238"/>
      <c r="R3578" s="238"/>
      <c r="S3578" s="238"/>
      <c r="T3578" s="239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0" t="s">
        <v>268</v>
      </c>
      <c r="AU3578" s="240" t="s">
        <v>93</v>
      </c>
      <c r="AV3578" s="13" t="s">
        <v>93</v>
      </c>
      <c r="AW3578" s="13" t="s">
        <v>34</v>
      </c>
      <c r="AX3578" s="13" t="s">
        <v>82</v>
      </c>
      <c r="AY3578" s="240" t="s">
        <v>224</v>
      </c>
    </row>
    <row r="3579" s="2" customFormat="1" ht="37.8" customHeight="1">
      <c r="A3579" s="41"/>
      <c r="B3579" s="42"/>
      <c r="C3579" s="216" t="s">
        <v>3540</v>
      </c>
      <c r="D3579" s="216" t="s">
        <v>227</v>
      </c>
      <c r="E3579" s="217" t="s">
        <v>3541</v>
      </c>
      <c r="F3579" s="218" t="s">
        <v>3542</v>
      </c>
      <c r="G3579" s="219" t="s">
        <v>266</v>
      </c>
      <c r="H3579" s="220">
        <v>200.26300000000001</v>
      </c>
      <c r="I3579" s="221"/>
      <c r="J3579" s="222">
        <f>ROUND(I3579*H3579,2)</f>
        <v>0</v>
      </c>
      <c r="K3579" s="218" t="s">
        <v>312</v>
      </c>
      <c r="L3579" s="47"/>
      <c r="M3579" s="223" t="s">
        <v>19</v>
      </c>
      <c r="N3579" s="224" t="s">
        <v>46</v>
      </c>
      <c r="O3579" s="87"/>
      <c r="P3579" s="225">
        <f>O3579*H3579</f>
        <v>0</v>
      </c>
      <c r="Q3579" s="225">
        <v>0</v>
      </c>
      <c r="R3579" s="225">
        <f>Q3579*H3579</f>
        <v>0</v>
      </c>
      <c r="S3579" s="225">
        <v>0</v>
      </c>
      <c r="T3579" s="226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27" t="s">
        <v>544</v>
      </c>
      <c r="AT3579" s="227" t="s">
        <v>227</v>
      </c>
      <c r="AU3579" s="227" t="s">
        <v>93</v>
      </c>
      <c r="AY3579" s="20" t="s">
        <v>224</v>
      </c>
      <c r="BE3579" s="228">
        <f>IF(N3579="základní",J3579,0)</f>
        <v>0</v>
      </c>
      <c r="BF3579" s="228">
        <f>IF(N3579="snížená",J3579,0)</f>
        <v>0</v>
      </c>
      <c r="BG3579" s="228">
        <f>IF(N3579="zákl. přenesená",J3579,0)</f>
        <v>0</v>
      </c>
      <c r="BH3579" s="228">
        <f>IF(N3579="sníž. přenesená",J3579,0)</f>
        <v>0</v>
      </c>
      <c r="BI3579" s="228">
        <f>IF(N3579="nulová",J3579,0)</f>
        <v>0</v>
      </c>
      <c r="BJ3579" s="20" t="s">
        <v>93</v>
      </c>
      <c r="BK3579" s="228">
        <f>ROUND(I3579*H3579,2)</f>
        <v>0</v>
      </c>
      <c r="BL3579" s="20" t="s">
        <v>544</v>
      </c>
      <c r="BM3579" s="227" t="s">
        <v>3543</v>
      </c>
    </row>
    <row r="3580" s="2" customFormat="1">
      <c r="A3580" s="41"/>
      <c r="B3580" s="42"/>
      <c r="C3580" s="43"/>
      <c r="D3580" s="267" t="s">
        <v>314</v>
      </c>
      <c r="E3580" s="43"/>
      <c r="F3580" s="268" t="s">
        <v>3544</v>
      </c>
      <c r="G3580" s="43"/>
      <c r="H3580" s="43"/>
      <c r="I3580" s="269"/>
      <c r="J3580" s="43"/>
      <c r="K3580" s="43"/>
      <c r="L3580" s="47"/>
      <c r="M3580" s="270"/>
      <c r="N3580" s="271"/>
      <c r="O3580" s="87"/>
      <c r="P3580" s="87"/>
      <c r="Q3580" s="87"/>
      <c r="R3580" s="87"/>
      <c r="S3580" s="87"/>
      <c r="T3580" s="88"/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T3580" s="20" t="s">
        <v>314</v>
      </c>
      <c r="AU3580" s="20" t="s">
        <v>93</v>
      </c>
    </row>
    <row r="3581" s="14" customFormat="1">
      <c r="A3581" s="14"/>
      <c r="B3581" s="246"/>
      <c r="C3581" s="247"/>
      <c r="D3581" s="231" t="s">
        <v>268</v>
      </c>
      <c r="E3581" s="248" t="s">
        <v>19</v>
      </c>
      <c r="F3581" s="249" t="s">
        <v>3545</v>
      </c>
      <c r="G3581" s="247"/>
      <c r="H3581" s="248" t="s">
        <v>19</v>
      </c>
      <c r="I3581" s="250"/>
      <c r="J3581" s="247"/>
      <c r="K3581" s="247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268</v>
      </c>
      <c r="AU3581" s="255" t="s">
        <v>93</v>
      </c>
      <c r="AV3581" s="14" t="s">
        <v>82</v>
      </c>
      <c r="AW3581" s="14" t="s">
        <v>34</v>
      </c>
      <c r="AX3581" s="14" t="s">
        <v>74</v>
      </c>
      <c r="AY3581" s="255" t="s">
        <v>224</v>
      </c>
    </row>
    <row r="3582" s="13" customFormat="1">
      <c r="A3582" s="13"/>
      <c r="B3582" s="229"/>
      <c r="C3582" s="230"/>
      <c r="D3582" s="231" t="s">
        <v>268</v>
      </c>
      <c r="E3582" s="232" t="s">
        <v>19</v>
      </c>
      <c r="F3582" s="233" t="s">
        <v>3141</v>
      </c>
      <c r="G3582" s="230"/>
      <c r="H3582" s="234">
        <v>177.85300000000001</v>
      </c>
      <c r="I3582" s="235"/>
      <c r="J3582" s="230"/>
      <c r="K3582" s="230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268</v>
      </c>
      <c r="AU3582" s="240" t="s">
        <v>93</v>
      </c>
      <c r="AV3582" s="13" t="s">
        <v>93</v>
      </c>
      <c r="AW3582" s="13" t="s">
        <v>34</v>
      </c>
      <c r="AX3582" s="13" t="s">
        <v>74</v>
      </c>
      <c r="AY3582" s="240" t="s">
        <v>224</v>
      </c>
    </row>
    <row r="3583" s="14" customFormat="1">
      <c r="A3583" s="14"/>
      <c r="B3583" s="246"/>
      <c r="C3583" s="247"/>
      <c r="D3583" s="231" t="s">
        <v>268</v>
      </c>
      <c r="E3583" s="248" t="s">
        <v>19</v>
      </c>
      <c r="F3583" s="249" t="s">
        <v>1575</v>
      </c>
      <c r="G3583" s="247"/>
      <c r="H3583" s="248" t="s">
        <v>19</v>
      </c>
      <c r="I3583" s="250"/>
      <c r="J3583" s="247"/>
      <c r="K3583" s="247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268</v>
      </c>
      <c r="AU3583" s="255" t="s">
        <v>93</v>
      </c>
      <c r="AV3583" s="14" t="s">
        <v>82</v>
      </c>
      <c r="AW3583" s="14" t="s">
        <v>34</v>
      </c>
      <c r="AX3583" s="14" t="s">
        <v>74</v>
      </c>
      <c r="AY3583" s="255" t="s">
        <v>224</v>
      </c>
    </row>
    <row r="3584" s="13" customFormat="1">
      <c r="A3584" s="13"/>
      <c r="B3584" s="229"/>
      <c r="C3584" s="230"/>
      <c r="D3584" s="231" t="s">
        <v>268</v>
      </c>
      <c r="E3584" s="232" t="s">
        <v>19</v>
      </c>
      <c r="F3584" s="233" t="s">
        <v>3546</v>
      </c>
      <c r="G3584" s="230"/>
      <c r="H3584" s="234">
        <v>22.41</v>
      </c>
      <c r="I3584" s="235"/>
      <c r="J3584" s="230"/>
      <c r="K3584" s="230"/>
      <c r="L3584" s="236"/>
      <c r="M3584" s="237"/>
      <c r="N3584" s="238"/>
      <c r="O3584" s="238"/>
      <c r="P3584" s="238"/>
      <c r="Q3584" s="238"/>
      <c r="R3584" s="238"/>
      <c r="S3584" s="238"/>
      <c r="T3584" s="23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0" t="s">
        <v>268</v>
      </c>
      <c r="AU3584" s="240" t="s">
        <v>93</v>
      </c>
      <c r="AV3584" s="13" t="s">
        <v>93</v>
      </c>
      <c r="AW3584" s="13" t="s">
        <v>34</v>
      </c>
      <c r="AX3584" s="13" t="s">
        <v>74</v>
      </c>
      <c r="AY3584" s="240" t="s">
        <v>224</v>
      </c>
    </row>
    <row r="3585" s="16" customFormat="1">
      <c r="A3585" s="16"/>
      <c r="B3585" s="272"/>
      <c r="C3585" s="273"/>
      <c r="D3585" s="231" t="s">
        <v>268</v>
      </c>
      <c r="E3585" s="274" t="s">
        <v>19</v>
      </c>
      <c r="F3585" s="275" t="s">
        <v>351</v>
      </c>
      <c r="G3585" s="273"/>
      <c r="H3585" s="276">
        <v>200.26300000000001</v>
      </c>
      <c r="I3585" s="277"/>
      <c r="J3585" s="273"/>
      <c r="K3585" s="273"/>
      <c r="L3585" s="278"/>
      <c r="M3585" s="279"/>
      <c r="N3585" s="280"/>
      <c r="O3585" s="280"/>
      <c r="P3585" s="280"/>
      <c r="Q3585" s="280"/>
      <c r="R3585" s="280"/>
      <c r="S3585" s="280"/>
      <c r="T3585" s="281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T3585" s="282" t="s">
        <v>268</v>
      </c>
      <c r="AU3585" s="282" t="s">
        <v>93</v>
      </c>
      <c r="AV3585" s="16" t="s">
        <v>231</v>
      </c>
      <c r="AW3585" s="16" t="s">
        <v>34</v>
      </c>
      <c r="AX3585" s="16" t="s">
        <v>82</v>
      </c>
      <c r="AY3585" s="282" t="s">
        <v>224</v>
      </c>
    </row>
    <row r="3586" s="2" customFormat="1" ht="16.5" customHeight="1">
      <c r="A3586" s="41"/>
      <c r="B3586" s="42"/>
      <c r="C3586" s="286" t="s">
        <v>3547</v>
      </c>
      <c r="D3586" s="286" t="s">
        <v>572</v>
      </c>
      <c r="E3586" s="287" t="s">
        <v>3143</v>
      </c>
      <c r="F3586" s="288" t="s">
        <v>3144</v>
      </c>
      <c r="G3586" s="289" t="s">
        <v>266</v>
      </c>
      <c r="H3586" s="290">
        <v>195.63800000000001</v>
      </c>
      <c r="I3586" s="291"/>
      <c r="J3586" s="292">
        <f>ROUND(I3586*H3586,2)</f>
        <v>0</v>
      </c>
      <c r="K3586" s="288" t="s">
        <v>312</v>
      </c>
      <c r="L3586" s="293"/>
      <c r="M3586" s="294" t="s">
        <v>19</v>
      </c>
      <c r="N3586" s="295" t="s">
        <v>46</v>
      </c>
      <c r="O3586" s="87"/>
      <c r="P3586" s="225">
        <f>O3586*H3586</f>
        <v>0</v>
      </c>
      <c r="Q3586" s="225">
        <v>0.012</v>
      </c>
      <c r="R3586" s="225">
        <f>Q3586*H3586</f>
        <v>2.3476560000000002</v>
      </c>
      <c r="S3586" s="225">
        <v>0</v>
      </c>
      <c r="T3586" s="226">
        <f>S3586*H3586</f>
        <v>0</v>
      </c>
      <c r="U3586" s="41"/>
      <c r="V3586" s="41"/>
      <c r="W3586" s="41"/>
      <c r="X3586" s="41"/>
      <c r="Y3586" s="41"/>
      <c r="Z3586" s="41"/>
      <c r="AA3586" s="41"/>
      <c r="AB3586" s="41"/>
      <c r="AC3586" s="41"/>
      <c r="AD3586" s="41"/>
      <c r="AE3586" s="41"/>
      <c r="AR3586" s="227" t="s">
        <v>643</v>
      </c>
      <c r="AT3586" s="227" t="s">
        <v>572</v>
      </c>
      <c r="AU3586" s="227" t="s">
        <v>93</v>
      </c>
      <c r="AY3586" s="20" t="s">
        <v>224</v>
      </c>
      <c r="BE3586" s="228">
        <f>IF(N3586="základní",J3586,0)</f>
        <v>0</v>
      </c>
      <c r="BF3586" s="228">
        <f>IF(N3586="snížená",J3586,0)</f>
        <v>0</v>
      </c>
      <c r="BG3586" s="228">
        <f>IF(N3586="zákl. přenesená",J3586,0)</f>
        <v>0</v>
      </c>
      <c r="BH3586" s="228">
        <f>IF(N3586="sníž. přenesená",J3586,0)</f>
        <v>0</v>
      </c>
      <c r="BI3586" s="228">
        <f>IF(N3586="nulová",J3586,0)</f>
        <v>0</v>
      </c>
      <c r="BJ3586" s="20" t="s">
        <v>93</v>
      </c>
      <c r="BK3586" s="228">
        <f>ROUND(I3586*H3586,2)</f>
        <v>0</v>
      </c>
      <c r="BL3586" s="20" t="s">
        <v>544</v>
      </c>
      <c r="BM3586" s="227" t="s">
        <v>3548</v>
      </c>
    </row>
    <row r="3587" s="14" customFormat="1">
      <c r="A3587" s="14"/>
      <c r="B3587" s="246"/>
      <c r="C3587" s="247"/>
      <c r="D3587" s="231" t="s">
        <v>268</v>
      </c>
      <c r="E3587" s="248" t="s">
        <v>19</v>
      </c>
      <c r="F3587" s="249" t="s">
        <v>3545</v>
      </c>
      <c r="G3587" s="247"/>
      <c r="H3587" s="248" t="s">
        <v>19</v>
      </c>
      <c r="I3587" s="250"/>
      <c r="J3587" s="247"/>
      <c r="K3587" s="247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268</v>
      </c>
      <c r="AU3587" s="255" t="s">
        <v>93</v>
      </c>
      <c r="AV3587" s="14" t="s">
        <v>82</v>
      </c>
      <c r="AW3587" s="14" t="s">
        <v>34</v>
      </c>
      <c r="AX3587" s="14" t="s">
        <v>74</v>
      </c>
      <c r="AY3587" s="255" t="s">
        <v>224</v>
      </c>
    </row>
    <row r="3588" s="13" customFormat="1">
      <c r="A3588" s="13"/>
      <c r="B3588" s="229"/>
      <c r="C3588" s="230"/>
      <c r="D3588" s="231" t="s">
        <v>268</v>
      </c>
      <c r="E3588" s="232" t="s">
        <v>19</v>
      </c>
      <c r="F3588" s="233" t="s">
        <v>3146</v>
      </c>
      <c r="G3588" s="230"/>
      <c r="H3588" s="234">
        <v>195.63800000000001</v>
      </c>
      <c r="I3588" s="235"/>
      <c r="J3588" s="230"/>
      <c r="K3588" s="230"/>
      <c r="L3588" s="236"/>
      <c r="M3588" s="237"/>
      <c r="N3588" s="238"/>
      <c r="O3588" s="238"/>
      <c r="P3588" s="238"/>
      <c r="Q3588" s="238"/>
      <c r="R3588" s="238"/>
      <c r="S3588" s="238"/>
      <c r="T3588" s="23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0" t="s">
        <v>268</v>
      </c>
      <c r="AU3588" s="240" t="s">
        <v>93</v>
      </c>
      <c r="AV3588" s="13" t="s">
        <v>93</v>
      </c>
      <c r="AW3588" s="13" t="s">
        <v>34</v>
      </c>
      <c r="AX3588" s="13" t="s">
        <v>74</v>
      </c>
      <c r="AY3588" s="240" t="s">
        <v>224</v>
      </c>
    </row>
    <row r="3589" s="16" customFormat="1">
      <c r="A3589" s="16"/>
      <c r="B3589" s="272"/>
      <c r="C3589" s="273"/>
      <c r="D3589" s="231" t="s">
        <v>268</v>
      </c>
      <c r="E3589" s="274" t="s">
        <v>19</v>
      </c>
      <c r="F3589" s="275" t="s">
        <v>351</v>
      </c>
      <c r="G3589" s="273"/>
      <c r="H3589" s="276">
        <v>195.63800000000001</v>
      </c>
      <c r="I3589" s="277"/>
      <c r="J3589" s="273"/>
      <c r="K3589" s="273"/>
      <c r="L3589" s="278"/>
      <c r="M3589" s="279"/>
      <c r="N3589" s="280"/>
      <c r="O3589" s="280"/>
      <c r="P3589" s="280"/>
      <c r="Q3589" s="280"/>
      <c r="R3589" s="280"/>
      <c r="S3589" s="280"/>
      <c r="T3589" s="281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T3589" s="282" t="s">
        <v>268</v>
      </c>
      <c r="AU3589" s="282" t="s">
        <v>93</v>
      </c>
      <c r="AV3589" s="16" t="s">
        <v>231</v>
      </c>
      <c r="AW3589" s="16" t="s">
        <v>34</v>
      </c>
      <c r="AX3589" s="16" t="s">
        <v>82</v>
      </c>
      <c r="AY3589" s="282" t="s">
        <v>224</v>
      </c>
    </row>
    <row r="3590" s="2" customFormat="1" ht="21.75" customHeight="1">
      <c r="A3590" s="41"/>
      <c r="B3590" s="42"/>
      <c r="C3590" s="286" t="s">
        <v>3549</v>
      </c>
      <c r="D3590" s="286" t="s">
        <v>572</v>
      </c>
      <c r="E3590" s="287" t="s">
        <v>3550</v>
      </c>
      <c r="F3590" s="288" t="s">
        <v>3551</v>
      </c>
      <c r="G3590" s="289" t="s">
        <v>266</v>
      </c>
      <c r="H3590" s="290">
        <v>24.651</v>
      </c>
      <c r="I3590" s="291"/>
      <c r="J3590" s="292">
        <f>ROUND(I3590*H3590,2)</f>
        <v>0</v>
      </c>
      <c r="K3590" s="288" t="s">
        <v>312</v>
      </c>
      <c r="L3590" s="293"/>
      <c r="M3590" s="294" t="s">
        <v>19</v>
      </c>
      <c r="N3590" s="295" t="s">
        <v>46</v>
      </c>
      <c r="O3590" s="87"/>
      <c r="P3590" s="225">
        <f>O3590*H3590</f>
        <v>0</v>
      </c>
      <c r="Q3590" s="225">
        <v>0.012800000000000001</v>
      </c>
      <c r="R3590" s="225">
        <f>Q3590*H3590</f>
        <v>0.3155328</v>
      </c>
      <c r="S3590" s="225">
        <v>0</v>
      </c>
      <c r="T3590" s="226">
        <f>S3590*H3590</f>
        <v>0</v>
      </c>
      <c r="U3590" s="41"/>
      <c r="V3590" s="41"/>
      <c r="W3590" s="41"/>
      <c r="X3590" s="41"/>
      <c r="Y3590" s="41"/>
      <c r="Z3590" s="41"/>
      <c r="AA3590" s="41"/>
      <c r="AB3590" s="41"/>
      <c r="AC3590" s="41"/>
      <c r="AD3590" s="41"/>
      <c r="AE3590" s="41"/>
      <c r="AR3590" s="227" t="s">
        <v>643</v>
      </c>
      <c r="AT3590" s="227" t="s">
        <v>572</v>
      </c>
      <c r="AU3590" s="227" t="s">
        <v>93</v>
      </c>
      <c r="AY3590" s="20" t="s">
        <v>224</v>
      </c>
      <c r="BE3590" s="228">
        <f>IF(N3590="základní",J3590,0)</f>
        <v>0</v>
      </c>
      <c r="BF3590" s="228">
        <f>IF(N3590="snížená",J3590,0)</f>
        <v>0</v>
      </c>
      <c r="BG3590" s="228">
        <f>IF(N3590="zákl. přenesená",J3590,0)</f>
        <v>0</v>
      </c>
      <c r="BH3590" s="228">
        <f>IF(N3590="sníž. přenesená",J3590,0)</f>
        <v>0</v>
      </c>
      <c r="BI3590" s="228">
        <f>IF(N3590="nulová",J3590,0)</f>
        <v>0</v>
      </c>
      <c r="BJ3590" s="20" t="s">
        <v>93</v>
      </c>
      <c r="BK3590" s="228">
        <f>ROUND(I3590*H3590,2)</f>
        <v>0</v>
      </c>
      <c r="BL3590" s="20" t="s">
        <v>544</v>
      </c>
      <c r="BM3590" s="227" t="s">
        <v>3552</v>
      </c>
    </row>
    <row r="3591" s="14" customFormat="1">
      <c r="A3591" s="14"/>
      <c r="B3591" s="246"/>
      <c r="C3591" s="247"/>
      <c r="D3591" s="231" t="s">
        <v>268</v>
      </c>
      <c r="E3591" s="248" t="s">
        <v>19</v>
      </c>
      <c r="F3591" s="249" t="s">
        <v>1575</v>
      </c>
      <c r="G3591" s="247"/>
      <c r="H3591" s="248" t="s">
        <v>19</v>
      </c>
      <c r="I3591" s="250"/>
      <c r="J3591" s="247"/>
      <c r="K3591" s="247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268</v>
      </c>
      <c r="AU3591" s="255" t="s">
        <v>93</v>
      </c>
      <c r="AV3591" s="14" t="s">
        <v>82</v>
      </c>
      <c r="AW3591" s="14" t="s">
        <v>34</v>
      </c>
      <c r="AX3591" s="14" t="s">
        <v>74</v>
      </c>
      <c r="AY3591" s="255" t="s">
        <v>224</v>
      </c>
    </row>
    <row r="3592" s="13" customFormat="1">
      <c r="A3592" s="13"/>
      <c r="B3592" s="229"/>
      <c r="C3592" s="230"/>
      <c r="D3592" s="231" t="s">
        <v>268</v>
      </c>
      <c r="E3592" s="232" t="s">
        <v>19</v>
      </c>
      <c r="F3592" s="233" t="s">
        <v>3553</v>
      </c>
      <c r="G3592" s="230"/>
      <c r="H3592" s="234">
        <v>24.651</v>
      </c>
      <c r="I3592" s="235"/>
      <c r="J3592" s="230"/>
      <c r="K3592" s="230"/>
      <c r="L3592" s="236"/>
      <c r="M3592" s="237"/>
      <c r="N3592" s="238"/>
      <c r="O3592" s="238"/>
      <c r="P3592" s="238"/>
      <c r="Q3592" s="238"/>
      <c r="R3592" s="238"/>
      <c r="S3592" s="238"/>
      <c r="T3592" s="23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0" t="s">
        <v>268</v>
      </c>
      <c r="AU3592" s="240" t="s">
        <v>93</v>
      </c>
      <c r="AV3592" s="13" t="s">
        <v>93</v>
      </c>
      <c r="AW3592" s="13" t="s">
        <v>34</v>
      </c>
      <c r="AX3592" s="13" t="s">
        <v>82</v>
      </c>
      <c r="AY3592" s="240" t="s">
        <v>224</v>
      </c>
    </row>
    <row r="3593" s="2" customFormat="1" ht="16.5" customHeight="1">
      <c r="A3593" s="41"/>
      <c r="B3593" s="42"/>
      <c r="C3593" s="216" t="s">
        <v>3554</v>
      </c>
      <c r="D3593" s="216" t="s">
        <v>227</v>
      </c>
      <c r="E3593" s="217" t="s">
        <v>3555</v>
      </c>
      <c r="F3593" s="218" t="s">
        <v>3556</v>
      </c>
      <c r="G3593" s="219" t="s">
        <v>471</v>
      </c>
      <c r="H3593" s="220">
        <v>391.27699999999999</v>
      </c>
      <c r="I3593" s="221"/>
      <c r="J3593" s="222">
        <f>ROUND(I3593*H3593,2)</f>
        <v>0</v>
      </c>
      <c r="K3593" s="218" t="s">
        <v>312</v>
      </c>
      <c r="L3593" s="47"/>
      <c r="M3593" s="223" t="s">
        <v>19</v>
      </c>
      <c r="N3593" s="224" t="s">
        <v>46</v>
      </c>
      <c r="O3593" s="87"/>
      <c r="P3593" s="225">
        <f>O3593*H3593</f>
        <v>0</v>
      </c>
      <c r="Q3593" s="225">
        <v>0</v>
      </c>
      <c r="R3593" s="225">
        <f>Q3593*H3593</f>
        <v>0</v>
      </c>
      <c r="S3593" s="225">
        <v>0</v>
      </c>
      <c r="T3593" s="226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7" t="s">
        <v>544</v>
      </c>
      <c r="AT3593" s="227" t="s">
        <v>227</v>
      </c>
      <c r="AU3593" s="227" t="s">
        <v>93</v>
      </c>
      <c r="AY3593" s="20" t="s">
        <v>224</v>
      </c>
      <c r="BE3593" s="228">
        <f>IF(N3593="základní",J3593,0)</f>
        <v>0</v>
      </c>
      <c r="BF3593" s="228">
        <f>IF(N3593="snížená",J3593,0)</f>
        <v>0</v>
      </c>
      <c r="BG3593" s="228">
        <f>IF(N3593="zákl. přenesená",J3593,0)</f>
        <v>0</v>
      </c>
      <c r="BH3593" s="228">
        <f>IF(N3593="sníž. přenesená",J3593,0)</f>
        <v>0</v>
      </c>
      <c r="BI3593" s="228">
        <f>IF(N3593="nulová",J3593,0)</f>
        <v>0</v>
      </c>
      <c r="BJ3593" s="20" t="s">
        <v>93</v>
      </c>
      <c r="BK3593" s="228">
        <f>ROUND(I3593*H3593,2)</f>
        <v>0</v>
      </c>
      <c r="BL3593" s="20" t="s">
        <v>544</v>
      </c>
      <c r="BM3593" s="227" t="s">
        <v>3557</v>
      </c>
    </row>
    <row r="3594" s="2" customFormat="1">
      <c r="A3594" s="41"/>
      <c r="B3594" s="42"/>
      <c r="C3594" s="43"/>
      <c r="D3594" s="267" t="s">
        <v>314</v>
      </c>
      <c r="E3594" s="43"/>
      <c r="F3594" s="268" t="s">
        <v>3558</v>
      </c>
      <c r="G3594" s="43"/>
      <c r="H3594" s="43"/>
      <c r="I3594" s="269"/>
      <c r="J3594" s="43"/>
      <c r="K3594" s="43"/>
      <c r="L3594" s="47"/>
      <c r="M3594" s="270"/>
      <c r="N3594" s="271"/>
      <c r="O3594" s="87"/>
      <c r="P3594" s="87"/>
      <c r="Q3594" s="87"/>
      <c r="R3594" s="87"/>
      <c r="S3594" s="87"/>
      <c r="T3594" s="88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T3594" s="20" t="s">
        <v>314</v>
      </c>
      <c r="AU3594" s="20" t="s">
        <v>93</v>
      </c>
    </row>
    <row r="3595" s="14" customFormat="1">
      <c r="A3595" s="14"/>
      <c r="B3595" s="246"/>
      <c r="C3595" s="247"/>
      <c r="D3595" s="231" t="s">
        <v>268</v>
      </c>
      <c r="E3595" s="248" t="s">
        <v>19</v>
      </c>
      <c r="F3595" s="249" t="s">
        <v>3545</v>
      </c>
      <c r="G3595" s="247"/>
      <c r="H3595" s="248" t="s">
        <v>19</v>
      </c>
      <c r="I3595" s="250"/>
      <c r="J3595" s="247"/>
      <c r="K3595" s="247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268</v>
      </c>
      <c r="AU3595" s="255" t="s">
        <v>93</v>
      </c>
      <c r="AV3595" s="14" t="s">
        <v>82</v>
      </c>
      <c r="AW3595" s="14" t="s">
        <v>34</v>
      </c>
      <c r="AX3595" s="14" t="s">
        <v>74</v>
      </c>
      <c r="AY3595" s="255" t="s">
        <v>224</v>
      </c>
    </row>
    <row r="3596" s="13" customFormat="1">
      <c r="A3596" s="13"/>
      <c r="B3596" s="229"/>
      <c r="C3596" s="230"/>
      <c r="D3596" s="231" t="s">
        <v>268</v>
      </c>
      <c r="E3596" s="232" t="s">
        <v>19</v>
      </c>
      <c r="F3596" s="233" t="s">
        <v>3559</v>
      </c>
      <c r="G3596" s="230"/>
      <c r="H3596" s="234">
        <v>391.27699999999999</v>
      </c>
      <c r="I3596" s="235"/>
      <c r="J3596" s="230"/>
      <c r="K3596" s="230"/>
      <c r="L3596" s="236"/>
      <c r="M3596" s="237"/>
      <c r="N3596" s="238"/>
      <c r="O3596" s="238"/>
      <c r="P3596" s="238"/>
      <c r="Q3596" s="238"/>
      <c r="R3596" s="238"/>
      <c r="S3596" s="238"/>
      <c r="T3596" s="23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0" t="s">
        <v>268</v>
      </c>
      <c r="AU3596" s="240" t="s">
        <v>93</v>
      </c>
      <c r="AV3596" s="13" t="s">
        <v>93</v>
      </c>
      <c r="AW3596" s="13" t="s">
        <v>34</v>
      </c>
      <c r="AX3596" s="13" t="s">
        <v>74</v>
      </c>
      <c r="AY3596" s="240" t="s">
        <v>224</v>
      </c>
    </row>
    <row r="3597" s="16" customFormat="1">
      <c r="A3597" s="16"/>
      <c r="B3597" s="272"/>
      <c r="C3597" s="273"/>
      <c r="D3597" s="231" t="s">
        <v>268</v>
      </c>
      <c r="E3597" s="274" t="s">
        <v>19</v>
      </c>
      <c r="F3597" s="275" t="s">
        <v>351</v>
      </c>
      <c r="G3597" s="273"/>
      <c r="H3597" s="276">
        <v>391.27699999999999</v>
      </c>
      <c r="I3597" s="277"/>
      <c r="J3597" s="273"/>
      <c r="K3597" s="273"/>
      <c r="L3597" s="278"/>
      <c r="M3597" s="279"/>
      <c r="N3597" s="280"/>
      <c r="O3597" s="280"/>
      <c r="P3597" s="280"/>
      <c r="Q3597" s="280"/>
      <c r="R3597" s="280"/>
      <c r="S3597" s="280"/>
      <c r="T3597" s="281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T3597" s="282" t="s">
        <v>268</v>
      </c>
      <c r="AU3597" s="282" t="s">
        <v>93</v>
      </c>
      <c r="AV3597" s="16" t="s">
        <v>231</v>
      </c>
      <c r="AW3597" s="16" t="s">
        <v>34</v>
      </c>
      <c r="AX3597" s="16" t="s">
        <v>82</v>
      </c>
      <c r="AY3597" s="282" t="s">
        <v>224</v>
      </c>
    </row>
    <row r="3598" s="2" customFormat="1" ht="16.5" customHeight="1">
      <c r="A3598" s="41"/>
      <c r="B3598" s="42"/>
      <c r="C3598" s="286" t="s">
        <v>3560</v>
      </c>
      <c r="D3598" s="286" t="s">
        <v>572</v>
      </c>
      <c r="E3598" s="287" t="s">
        <v>3561</v>
      </c>
      <c r="F3598" s="288" t="s">
        <v>3562</v>
      </c>
      <c r="G3598" s="289" t="s">
        <v>471</v>
      </c>
      <c r="H3598" s="290">
        <v>430.40499999999997</v>
      </c>
      <c r="I3598" s="291"/>
      <c r="J3598" s="292">
        <f>ROUND(I3598*H3598,2)</f>
        <v>0</v>
      </c>
      <c r="K3598" s="288" t="s">
        <v>19</v>
      </c>
      <c r="L3598" s="293"/>
      <c r="M3598" s="294" t="s">
        <v>19</v>
      </c>
      <c r="N3598" s="295" t="s">
        <v>46</v>
      </c>
      <c r="O3598" s="87"/>
      <c r="P3598" s="225">
        <f>O3598*H3598</f>
        <v>0</v>
      </c>
      <c r="Q3598" s="225">
        <v>0.00072000000000000005</v>
      </c>
      <c r="R3598" s="225">
        <f>Q3598*H3598</f>
        <v>0.30989159999999999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643</v>
      </c>
      <c r="AT3598" s="227" t="s">
        <v>572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3563</v>
      </c>
    </row>
    <row r="3599" s="13" customFormat="1">
      <c r="A3599" s="13"/>
      <c r="B3599" s="229"/>
      <c r="C3599" s="230"/>
      <c r="D3599" s="231" t="s">
        <v>268</v>
      </c>
      <c r="E3599" s="232" t="s">
        <v>19</v>
      </c>
      <c r="F3599" s="233" t="s">
        <v>3564</v>
      </c>
      <c r="G3599" s="230"/>
      <c r="H3599" s="234">
        <v>430.40499999999997</v>
      </c>
      <c r="I3599" s="235"/>
      <c r="J3599" s="230"/>
      <c r="K3599" s="230"/>
      <c r="L3599" s="236"/>
      <c r="M3599" s="237"/>
      <c r="N3599" s="238"/>
      <c r="O3599" s="238"/>
      <c r="P3599" s="238"/>
      <c r="Q3599" s="238"/>
      <c r="R3599" s="238"/>
      <c r="S3599" s="238"/>
      <c r="T3599" s="23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0" t="s">
        <v>268</v>
      </c>
      <c r="AU3599" s="240" t="s">
        <v>93</v>
      </c>
      <c r="AV3599" s="13" t="s">
        <v>93</v>
      </c>
      <c r="AW3599" s="13" t="s">
        <v>34</v>
      </c>
      <c r="AX3599" s="13" t="s">
        <v>82</v>
      </c>
      <c r="AY3599" s="240" t="s">
        <v>224</v>
      </c>
    </row>
    <row r="3600" s="2" customFormat="1" ht="33" customHeight="1">
      <c r="A3600" s="41"/>
      <c r="B3600" s="42"/>
      <c r="C3600" s="216" t="s">
        <v>1252</v>
      </c>
      <c r="D3600" s="216" t="s">
        <v>227</v>
      </c>
      <c r="E3600" s="217" t="s">
        <v>3565</v>
      </c>
      <c r="F3600" s="218" t="s">
        <v>3566</v>
      </c>
      <c r="G3600" s="219" t="s">
        <v>471</v>
      </c>
      <c r="H3600" s="220">
        <v>70.400000000000006</v>
      </c>
      <c r="I3600" s="221"/>
      <c r="J3600" s="222">
        <f>ROUND(I3600*H3600,2)</f>
        <v>0</v>
      </c>
      <c r="K3600" s="218" t="s">
        <v>312</v>
      </c>
      <c r="L3600" s="47"/>
      <c r="M3600" s="223" t="s">
        <v>19</v>
      </c>
      <c r="N3600" s="224" t="s">
        <v>46</v>
      </c>
      <c r="O3600" s="87"/>
      <c r="P3600" s="225">
        <f>O3600*H3600</f>
        <v>0</v>
      </c>
      <c r="Q3600" s="225">
        <v>0</v>
      </c>
      <c r="R3600" s="225">
        <f>Q3600*H3600</f>
        <v>0</v>
      </c>
      <c r="S3600" s="225">
        <v>0</v>
      </c>
      <c r="T3600" s="226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27" t="s">
        <v>544</v>
      </c>
      <c r="AT3600" s="227" t="s">
        <v>227</v>
      </c>
      <c r="AU3600" s="227" t="s">
        <v>93</v>
      </c>
      <c r="AY3600" s="20" t="s">
        <v>224</v>
      </c>
      <c r="BE3600" s="228">
        <f>IF(N3600="základní",J3600,0)</f>
        <v>0</v>
      </c>
      <c r="BF3600" s="228">
        <f>IF(N3600="snížená",J3600,0)</f>
        <v>0</v>
      </c>
      <c r="BG3600" s="228">
        <f>IF(N3600="zákl. přenesená",J3600,0)</f>
        <v>0</v>
      </c>
      <c r="BH3600" s="228">
        <f>IF(N3600="sníž. přenesená",J3600,0)</f>
        <v>0</v>
      </c>
      <c r="BI3600" s="228">
        <f>IF(N3600="nulová",J3600,0)</f>
        <v>0</v>
      </c>
      <c r="BJ3600" s="20" t="s">
        <v>93</v>
      </c>
      <c r="BK3600" s="228">
        <f>ROUND(I3600*H3600,2)</f>
        <v>0</v>
      </c>
      <c r="BL3600" s="20" t="s">
        <v>544</v>
      </c>
      <c r="BM3600" s="227" t="s">
        <v>3567</v>
      </c>
    </row>
    <row r="3601" s="2" customFormat="1">
      <c r="A3601" s="41"/>
      <c r="B3601" s="42"/>
      <c r="C3601" s="43"/>
      <c r="D3601" s="267" t="s">
        <v>314</v>
      </c>
      <c r="E3601" s="43"/>
      <c r="F3601" s="268" t="s">
        <v>3568</v>
      </c>
      <c r="G3601" s="43"/>
      <c r="H3601" s="43"/>
      <c r="I3601" s="269"/>
      <c r="J3601" s="43"/>
      <c r="K3601" s="43"/>
      <c r="L3601" s="47"/>
      <c r="M3601" s="270"/>
      <c r="N3601" s="271"/>
      <c r="O3601" s="87"/>
      <c r="P3601" s="87"/>
      <c r="Q3601" s="87"/>
      <c r="R3601" s="87"/>
      <c r="S3601" s="87"/>
      <c r="T3601" s="88"/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T3601" s="20" t="s">
        <v>314</v>
      </c>
      <c r="AU3601" s="20" t="s">
        <v>93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3569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3570</v>
      </c>
      <c r="G3603" s="230"/>
      <c r="H3603" s="234">
        <v>15.5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74</v>
      </c>
      <c r="AY3603" s="240" t="s">
        <v>224</v>
      </c>
    </row>
    <row r="3604" s="14" customFormat="1">
      <c r="A3604" s="14"/>
      <c r="B3604" s="246"/>
      <c r="C3604" s="247"/>
      <c r="D3604" s="231" t="s">
        <v>268</v>
      </c>
      <c r="E3604" s="248" t="s">
        <v>19</v>
      </c>
      <c r="F3604" s="249" t="s">
        <v>3571</v>
      </c>
      <c r="G3604" s="247"/>
      <c r="H3604" s="248" t="s">
        <v>19</v>
      </c>
      <c r="I3604" s="250"/>
      <c r="J3604" s="247"/>
      <c r="K3604" s="247"/>
      <c r="L3604" s="251"/>
      <c r="M3604" s="252"/>
      <c r="N3604" s="253"/>
      <c r="O3604" s="253"/>
      <c r="P3604" s="253"/>
      <c r="Q3604" s="253"/>
      <c r="R3604" s="253"/>
      <c r="S3604" s="253"/>
      <c r="T3604" s="25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5" t="s">
        <v>268</v>
      </c>
      <c r="AU3604" s="255" t="s">
        <v>93</v>
      </c>
      <c r="AV3604" s="14" t="s">
        <v>82</v>
      </c>
      <c r="AW3604" s="14" t="s">
        <v>34</v>
      </c>
      <c r="AX3604" s="14" t="s">
        <v>74</v>
      </c>
      <c r="AY3604" s="255" t="s">
        <v>224</v>
      </c>
    </row>
    <row r="3605" s="13" customFormat="1">
      <c r="A3605" s="13"/>
      <c r="B3605" s="229"/>
      <c r="C3605" s="230"/>
      <c r="D3605" s="231" t="s">
        <v>268</v>
      </c>
      <c r="E3605" s="232" t="s">
        <v>19</v>
      </c>
      <c r="F3605" s="233" t="s">
        <v>3572</v>
      </c>
      <c r="G3605" s="230"/>
      <c r="H3605" s="234">
        <v>54.899999999999999</v>
      </c>
      <c r="I3605" s="235"/>
      <c r="J3605" s="230"/>
      <c r="K3605" s="230"/>
      <c r="L3605" s="236"/>
      <c r="M3605" s="237"/>
      <c r="N3605" s="238"/>
      <c r="O3605" s="238"/>
      <c r="P3605" s="238"/>
      <c r="Q3605" s="238"/>
      <c r="R3605" s="238"/>
      <c r="S3605" s="238"/>
      <c r="T3605" s="23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0" t="s">
        <v>268</v>
      </c>
      <c r="AU3605" s="240" t="s">
        <v>93</v>
      </c>
      <c r="AV3605" s="13" t="s">
        <v>93</v>
      </c>
      <c r="AW3605" s="13" t="s">
        <v>34</v>
      </c>
      <c r="AX3605" s="13" t="s">
        <v>74</v>
      </c>
      <c r="AY3605" s="240" t="s">
        <v>224</v>
      </c>
    </row>
    <row r="3606" s="16" customFormat="1">
      <c r="A3606" s="16"/>
      <c r="B3606" s="272"/>
      <c r="C3606" s="273"/>
      <c r="D3606" s="231" t="s">
        <v>268</v>
      </c>
      <c r="E3606" s="274" t="s">
        <v>19</v>
      </c>
      <c r="F3606" s="275" t="s">
        <v>351</v>
      </c>
      <c r="G3606" s="273"/>
      <c r="H3606" s="276">
        <v>70.400000000000006</v>
      </c>
      <c r="I3606" s="277"/>
      <c r="J3606" s="273"/>
      <c r="K3606" s="273"/>
      <c r="L3606" s="278"/>
      <c r="M3606" s="279"/>
      <c r="N3606" s="280"/>
      <c r="O3606" s="280"/>
      <c r="P3606" s="280"/>
      <c r="Q3606" s="280"/>
      <c r="R3606" s="280"/>
      <c r="S3606" s="280"/>
      <c r="T3606" s="281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T3606" s="282" t="s">
        <v>268</v>
      </c>
      <c r="AU3606" s="282" t="s">
        <v>93</v>
      </c>
      <c r="AV3606" s="16" t="s">
        <v>231</v>
      </c>
      <c r="AW3606" s="16" t="s">
        <v>34</v>
      </c>
      <c r="AX3606" s="16" t="s">
        <v>82</v>
      </c>
      <c r="AY3606" s="282" t="s">
        <v>224</v>
      </c>
    </row>
    <row r="3607" s="2" customFormat="1" ht="16.5" customHeight="1">
      <c r="A3607" s="41"/>
      <c r="B3607" s="42"/>
      <c r="C3607" s="286" t="s">
        <v>3573</v>
      </c>
      <c r="D3607" s="286" t="s">
        <v>572</v>
      </c>
      <c r="E3607" s="287" t="s">
        <v>3574</v>
      </c>
      <c r="F3607" s="288" t="s">
        <v>3575</v>
      </c>
      <c r="G3607" s="289" t="s">
        <v>471</v>
      </c>
      <c r="H3607" s="290">
        <v>60.390000000000001</v>
      </c>
      <c r="I3607" s="291"/>
      <c r="J3607" s="292">
        <f>ROUND(I3607*H3607,2)</f>
        <v>0</v>
      </c>
      <c r="K3607" s="288" t="s">
        <v>19</v>
      </c>
      <c r="L3607" s="293"/>
      <c r="M3607" s="294" t="s">
        <v>19</v>
      </c>
      <c r="N3607" s="295" t="s">
        <v>46</v>
      </c>
      <c r="O3607" s="87"/>
      <c r="P3607" s="225">
        <f>O3607*H3607</f>
        <v>0</v>
      </c>
      <c r="Q3607" s="225">
        <v>0.0040000000000000001</v>
      </c>
      <c r="R3607" s="225">
        <f>Q3607*H3607</f>
        <v>0.24156</v>
      </c>
      <c r="S3607" s="225">
        <v>0</v>
      </c>
      <c r="T3607" s="226">
        <f>S3607*H3607</f>
        <v>0</v>
      </c>
      <c r="U3607" s="41"/>
      <c r="V3607" s="41"/>
      <c r="W3607" s="41"/>
      <c r="X3607" s="41"/>
      <c r="Y3607" s="41"/>
      <c r="Z3607" s="41"/>
      <c r="AA3607" s="41"/>
      <c r="AB3607" s="41"/>
      <c r="AC3607" s="41"/>
      <c r="AD3607" s="41"/>
      <c r="AE3607" s="41"/>
      <c r="AR3607" s="227" t="s">
        <v>643</v>
      </c>
      <c r="AT3607" s="227" t="s">
        <v>572</v>
      </c>
      <c r="AU3607" s="227" t="s">
        <v>93</v>
      </c>
      <c r="AY3607" s="20" t="s">
        <v>224</v>
      </c>
      <c r="BE3607" s="228">
        <f>IF(N3607="základní",J3607,0)</f>
        <v>0</v>
      </c>
      <c r="BF3607" s="228">
        <f>IF(N3607="snížená",J3607,0)</f>
        <v>0</v>
      </c>
      <c r="BG3607" s="228">
        <f>IF(N3607="zákl. přenesená",J3607,0)</f>
        <v>0</v>
      </c>
      <c r="BH3607" s="228">
        <f>IF(N3607="sníž. přenesená",J3607,0)</f>
        <v>0</v>
      </c>
      <c r="BI3607" s="228">
        <f>IF(N3607="nulová",J3607,0)</f>
        <v>0</v>
      </c>
      <c r="BJ3607" s="20" t="s">
        <v>93</v>
      </c>
      <c r="BK3607" s="228">
        <f>ROUND(I3607*H3607,2)</f>
        <v>0</v>
      </c>
      <c r="BL3607" s="20" t="s">
        <v>544</v>
      </c>
      <c r="BM3607" s="227" t="s">
        <v>3576</v>
      </c>
    </row>
    <row r="3608" s="14" customFormat="1">
      <c r="A3608" s="14"/>
      <c r="B3608" s="246"/>
      <c r="C3608" s="247"/>
      <c r="D3608" s="231" t="s">
        <v>268</v>
      </c>
      <c r="E3608" s="248" t="s">
        <v>19</v>
      </c>
      <c r="F3608" s="249" t="s">
        <v>3571</v>
      </c>
      <c r="G3608" s="247"/>
      <c r="H3608" s="248" t="s">
        <v>19</v>
      </c>
      <c r="I3608" s="250"/>
      <c r="J3608" s="247"/>
      <c r="K3608" s="247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268</v>
      </c>
      <c r="AU3608" s="255" t="s">
        <v>93</v>
      </c>
      <c r="AV3608" s="14" t="s">
        <v>82</v>
      </c>
      <c r="AW3608" s="14" t="s">
        <v>34</v>
      </c>
      <c r="AX3608" s="14" t="s">
        <v>74</v>
      </c>
      <c r="AY3608" s="255" t="s">
        <v>224</v>
      </c>
    </row>
    <row r="3609" s="13" customFormat="1">
      <c r="A3609" s="13"/>
      <c r="B3609" s="229"/>
      <c r="C3609" s="230"/>
      <c r="D3609" s="231" t="s">
        <v>268</v>
      </c>
      <c r="E3609" s="232" t="s">
        <v>19</v>
      </c>
      <c r="F3609" s="233" t="s">
        <v>3577</v>
      </c>
      <c r="G3609" s="230"/>
      <c r="H3609" s="234">
        <v>60.390000000000001</v>
      </c>
      <c r="I3609" s="235"/>
      <c r="J3609" s="230"/>
      <c r="K3609" s="230"/>
      <c r="L3609" s="236"/>
      <c r="M3609" s="237"/>
      <c r="N3609" s="238"/>
      <c r="O3609" s="238"/>
      <c r="P3609" s="238"/>
      <c r="Q3609" s="238"/>
      <c r="R3609" s="238"/>
      <c r="S3609" s="238"/>
      <c r="T3609" s="239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0" t="s">
        <v>268</v>
      </c>
      <c r="AU3609" s="240" t="s">
        <v>93</v>
      </c>
      <c r="AV3609" s="13" t="s">
        <v>93</v>
      </c>
      <c r="AW3609" s="13" t="s">
        <v>34</v>
      </c>
      <c r="AX3609" s="13" t="s">
        <v>74</v>
      </c>
      <c r="AY3609" s="240" t="s">
        <v>224</v>
      </c>
    </row>
    <row r="3610" s="16" customFormat="1">
      <c r="A3610" s="16"/>
      <c r="B3610" s="272"/>
      <c r="C3610" s="273"/>
      <c r="D3610" s="231" t="s">
        <v>268</v>
      </c>
      <c r="E3610" s="274" t="s">
        <v>19</v>
      </c>
      <c r="F3610" s="275" t="s">
        <v>351</v>
      </c>
      <c r="G3610" s="273"/>
      <c r="H3610" s="276">
        <v>60.390000000000001</v>
      </c>
      <c r="I3610" s="277"/>
      <c r="J3610" s="273"/>
      <c r="K3610" s="273"/>
      <c r="L3610" s="278"/>
      <c r="M3610" s="279"/>
      <c r="N3610" s="280"/>
      <c r="O3610" s="280"/>
      <c r="P3610" s="280"/>
      <c r="Q3610" s="280"/>
      <c r="R3610" s="280"/>
      <c r="S3610" s="280"/>
      <c r="T3610" s="281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T3610" s="282" t="s">
        <v>268</v>
      </c>
      <c r="AU3610" s="282" t="s">
        <v>93</v>
      </c>
      <c r="AV3610" s="16" t="s">
        <v>231</v>
      </c>
      <c r="AW3610" s="16" t="s">
        <v>34</v>
      </c>
      <c r="AX3610" s="16" t="s">
        <v>82</v>
      </c>
      <c r="AY3610" s="282" t="s">
        <v>224</v>
      </c>
    </row>
    <row r="3611" s="2" customFormat="1" ht="16.5" customHeight="1">
      <c r="A3611" s="41"/>
      <c r="B3611" s="42"/>
      <c r="C3611" s="286" t="s">
        <v>3578</v>
      </c>
      <c r="D3611" s="286" t="s">
        <v>572</v>
      </c>
      <c r="E3611" s="287" t="s">
        <v>3579</v>
      </c>
      <c r="F3611" s="288" t="s">
        <v>3580</v>
      </c>
      <c r="G3611" s="289" t="s">
        <v>471</v>
      </c>
      <c r="H3611" s="290">
        <v>17.050000000000001</v>
      </c>
      <c r="I3611" s="291"/>
      <c r="J3611" s="292">
        <f>ROUND(I3611*H3611,2)</f>
        <v>0</v>
      </c>
      <c r="K3611" s="288" t="s">
        <v>19</v>
      </c>
      <c r="L3611" s="293"/>
      <c r="M3611" s="294" t="s">
        <v>19</v>
      </c>
      <c r="N3611" s="295" t="s">
        <v>46</v>
      </c>
      <c r="O3611" s="87"/>
      <c r="P3611" s="225">
        <f>O3611*H3611</f>
        <v>0</v>
      </c>
      <c r="Q3611" s="225">
        <v>0.0018</v>
      </c>
      <c r="R3611" s="225">
        <f>Q3611*H3611</f>
        <v>0.030690000000000002</v>
      </c>
      <c r="S3611" s="225">
        <v>0</v>
      </c>
      <c r="T3611" s="226">
        <f>S3611*H3611</f>
        <v>0</v>
      </c>
      <c r="U3611" s="41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R3611" s="227" t="s">
        <v>643</v>
      </c>
      <c r="AT3611" s="227" t="s">
        <v>572</v>
      </c>
      <c r="AU3611" s="227" t="s">
        <v>93</v>
      </c>
      <c r="AY3611" s="20" t="s">
        <v>224</v>
      </c>
      <c r="BE3611" s="228">
        <f>IF(N3611="základní",J3611,0)</f>
        <v>0</v>
      </c>
      <c r="BF3611" s="228">
        <f>IF(N3611="snížená",J3611,0)</f>
        <v>0</v>
      </c>
      <c r="BG3611" s="228">
        <f>IF(N3611="zákl. přenesená",J3611,0)</f>
        <v>0</v>
      </c>
      <c r="BH3611" s="228">
        <f>IF(N3611="sníž. přenesená",J3611,0)</f>
        <v>0</v>
      </c>
      <c r="BI3611" s="228">
        <f>IF(N3611="nulová",J3611,0)</f>
        <v>0</v>
      </c>
      <c r="BJ3611" s="20" t="s">
        <v>93</v>
      </c>
      <c r="BK3611" s="228">
        <f>ROUND(I3611*H3611,2)</f>
        <v>0</v>
      </c>
      <c r="BL3611" s="20" t="s">
        <v>544</v>
      </c>
      <c r="BM3611" s="227" t="s">
        <v>3581</v>
      </c>
    </row>
    <row r="3612" s="14" customFormat="1">
      <c r="A3612" s="14"/>
      <c r="B3612" s="246"/>
      <c r="C3612" s="247"/>
      <c r="D3612" s="231" t="s">
        <v>268</v>
      </c>
      <c r="E3612" s="248" t="s">
        <v>19</v>
      </c>
      <c r="F3612" s="249" t="s">
        <v>3569</v>
      </c>
      <c r="G3612" s="247"/>
      <c r="H3612" s="248" t="s">
        <v>19</v>
      </c>
      <c r="I3612" s="250"/>
      <c r="J3612" s="247"/>
      <c r="K3612" s="247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268</v>
      </c>
      <c r="AU3612" s="255" t="s">
        <v>93</v>
      </c>
      <c r="AV3612" s="14" t="s">
        <v>82</v>
      </c>
      <c r="AW3612" s="14" t="s">
        <v>34</v>
      </c>
      <c r="AX3612" s="14" t="s">
        <v>74</v>
      </c>
      <c r="AY3612" s="255" t="s">
        <v>224</v>
      </c>
    </row>
    <row r="3613" s="13" customFormat="1">
      <c r="A3613" s="13"/>
      <c r="B3613" s="229"/>
      <c r="C3613" s="230"/>
      <c r="D3613" s="231" t="s">
        <v>268</v>
      </c>
      <c r="E3613" s="232" t="s">
        <v>19</v>
      </c>
      <c r="F3613" s="233" t="s">
        <v>3582</v>
      </c>
      <c r="G3613" s="230"/>
      <c r="H3613" s="234">
        <v>17.050000000000001</v>
      </c>
      <c r="I3613" s="235"/>
      <c r="J3613" s="230"/>
      <c r="K3613" s="230"/>
      <c r="L3613" s="236"/>
      <c r="M3613" s="237"/>
      <c r="N3613" s="238"/>
      <c r="O3613" s="238"/>
      <c r="P3613" s="238"/>
      <c r="Q3613" s="238"/>
      <c r="R3613" s="238"/>
      <c r="S3613" s="238"/>
      <c r="T3613" s="239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0" t="s">
        <v>268</v>
      </c>
      <c r="AU3613" s="240" t="s">
        <v>93</v>
      </c>
      <c r="AV3613" s="13" t="s">
        <v>93</v>
      </c>
      <c r="AW3613" s="13" t="s">
        <v>34</v>
      </c>
      <c r="AX3613" s="13" t="s">
        <v>74</v>
      </c>
      <c r="AY3613" s="240" t="s">
        <v>224</v>
      </c>
    </row>
    <row r="3614" s="16" customFormat="1">
      <c r="A3614" s="16"/>
      <c r="B3614" s="272"/>
      <c r="C3614" s="273"/>
      <c r="D3614" s="231" t="s">
        <v>268</v>
      </c>
      <c r="E3614" s="274" t="s">
        <v>19</v>
      </c>
      <c r="F3614" s="275" t="s">
        <v>351</v>
      </c>
      <c r="G3614" s="273"/>
      <c r="H3614" s="276">
        <v>17.050000000000001</v>
      </c>
      <c r="I3614" s="277"/>
      <c r="J3614" s="273"/>
      <c r="K3614" s="273"/>
      <c r="L3614" s="278"/>
      <c r="M3614" s="279"/>
      <c r="N3614" s="280"/>
      <c r="O3614" s="280"/>
      <c r="P3614" s="280"/>
      <c r="Q3614" s="280"/>
      <c r="R3614" s="280"/>
      <c r="S3614" s="280"/>
      <c r="T3614" s="281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T3614" s="282" t="s">
        <v>268</v>
      </c>
      <c r="AU3614" s="282" t="s">
        <v>93</v>
      </c>
      <c r="AV3614" s="16" t="s">
        <v>231</v>
      </c>
      <c r="AW3614" s="16" t="s">
        <v>34</v>
      </c>
      <c r="AX3614" s="16" t="s">
        <v>82</v>
      </c>
      <c r="AY3614" s="282" t="s">
        <v>224</v>
      </c>
    </row>
    <row r="3615" s="2" customFormat="1" ht="16.5" customHeight="1">
      <c r="A3615" s="41"/>
      <c r="B3615" s="42"/>
      <c r="C3615" s="216" t="s">
        <v>3583</v>
      </c>
      <c r="D3615" s="216" t="s">
        <v>227</v>
      </c>
      <c r="E3615" s="217" t="s">
        <v>3584</v>
      </c>
      <c r="F3615" s="218" t="s">
        <v>3585</v>
      </c>
      <c r="G3615" s="219" t="s">
        <v>266</v>
      </c>
      <c r="H3615" s="220">
        <v>245.55600000000001</v>
      </c>
      <c r="I3615" s="221"/>
      <c r="J3615" s="222">
        <f>ROUND(I3615*H3615,2)</f>
        <v>0</v>
      </c>
      <c r="K3615" s="218" t="s">
        <v>19</v>
      </c>
      <c r="L3615" s="47"/>
      <c r="M3615" s="223" t="s">
        <v>19</v>
      </c>
      <c r="N3615" s="224" t="s">
        <v>46</v>
      </c>
      <c r="O3615" s="87"/>
      <c r="P3615" s="225">
        <f>O3615*H3615</f>
        <v>0</v>
      </c>
      <c r="Q3615" s="225">
        <v>0</v>
      </c>
      <c r="R3615" s="225">
        <f>Q3615*H3615</f>
        <v>0</v>
      </c>
      <c r="S3615" s="225">
        <v>0</v>
      </c>
      <c r="T3615" s="226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27" t="s">
        <v>544</v>
      </c>
      <c r="AT3615" s="227" t="s">
        <v>227</v>
      </c>
      <c r="AU3615" s="227" t="s">
        <v>93</v>
      </c>
      <c r="AY3615" s="20" t="s">
        <v>224</v>
      </c>
      <c r="BE3615" s="228">
        <f>IF(N3615="základní",J3615,0)</f>
        <v>0</v>
      </c>
      <c r="BF3615" s="228">
        <f>IF(N3615="snížená",J3615,0)</f>
        <v>0</v>
      </c>
      <c r="BG3615" s="228">
        <f>IF(N3615="zákl. přenesená",J3615,0)</f>
        <v>0</v>
      </c>
      <c r="BH3615" s="228">
        <f>IF(N3615="sníž. přenesená",J3615,0)</f>
        <v>0</v>
      </c>
      <c r="BI3615" s="228">
        <f>IF(N3615="nulová",J3615,0)</f>
        <v>0</v>
      </c>
      <c r="BJ3615" s="20" t="s">
        <v>93</v>
      </c>
      <c r="BK3615" s="228">
        <f>ROUND(I3615*H3615,2)</f>
        <v>0</v>
      </c>
      <c r="BL3615" s="20" t="s">
        <v>544</v>
      </c>
      <c r="BM3615" s="227" t="s">
        <v>3586</v>
      </c>
    </row>
    <row r="3616" s="14" customFormat="1">
      <c r="A3616" s="14"/>
      <c r="B3616" s="246"/>
      <c r="C3616" s="247"/>
      <c r="D3616" s="231" t="s">
        <v>268</v>
      </c>
      <c r="E3616" s="248" t="s">
        <v>19</v>
      </c>
      <c r="F3616" s="249" t="s">
        <v>3587</v>
      </c>
      <c r="G3616" s="247"/>
      <c r="H3616" s="248" t="s">
        <v>19</v>
      </c>
      <c r="I3616" s="250"/>
      <c r="J3616" s="247"/>
      <c r="K3616" s="247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268</v>
      </c>
      <c r="AU3616" s="255" t="s">
        <v>93</v>
      </c>
      <c r="AV3616" s="14" t="s">
        <v>82</v>
      </c>
      <c r="AW3616" s="14" t="s">
        <v>34</v>
      </c>
      <c r="AX3616" s="14" t="s">
        <v>74</v>
      </c>
      <c r="AY3616" s="255" t="s">
        <v>224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3588</v>
      </c>
      <c r="G3617" s="230"/>
      <c r="H3617" s="234">
        <v>4.3289999999999997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74</v>
      </c>
      <c r="AY3617" s="240" t="s">
        <v>224</v>
      </c>
    </row>
    <row r="3618" s="14" customFormat="1">
      <c r="A3618" s="14"/>
      <c r="B3618" s="246"/>
      <c r="C3618" s="247"/>
      <c r="D3618" s="231" t="s">
        <v>268</v>
      </c>
      <c r="E3618" s="248" t="s">
        <v>19</v>
      </c>
      <c r="F3618" s="249" t="s">
        <v>3589</v>
      </c>
      <c r="G3618" s="247"/>
      <c r="H3618" s="248" t="s">
        <v>19</v>
      </c>
      <c r="I3618" s="250"/>
      <c r="J3618" s="247"/>
      <c r="K3618" s="247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268</v>
      </c>
      <c r="AU3618" s="255" t="s">
        <v>93</v>
      </c>
      <c r="AV3618" s="14" t="s">
        <v>82</v>
      </c>
      <c r="AW3618" s="14" t="s">
        <v>34</v>
      </c>
      <c r="AX3618" s="14" t="s">
        <v>74</v>
      </c>
      <c r="AY3618" s="255" t="s">
        <v>224</v>
      </c>
    </row>
    <row r="3619" s="13" customFormat="1">
      <c r="A3619" s="13"/>
      <c r="B3619" s="229"/>
      <c r="C3619" s="230"/>
      <c r="D3619" s="231" t="s">
        <v>268</v>
      </c>
      <c r="E3619" s="232" t="s">
        <v>19</v>
      </c>
      <c r="F3619" s="233" t="s">
        <v>3590</v>
      </c>
      <c r="G3619" s="230"/>
      <c r="H3619" s="234">
        <v>25.308</v>
      </c>
      <c r="I3619" s="235"/>
      <c r="J3619" s="230"/>
      <c r="K3619" s="230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268</v>
      </c>
      <c r="AU3619" s="240" t="s">
        <v>93</v>
      </c>
      <c r="AV3619" s="13" t="s">
        <v>93</v>
      </c>
      <c r="AW3619" s="13" t="s">
        <v>34</v>
      </c>
      <c r="AX3619" s="13" t="s">
        <v>74</v>
      </c>
      <c r="AY3619" s="240" t="s">
        <v>224</v>
      </c>
    </row>
    <row r="3620" s="14" customFormat="1">
      <c r="A3620" s="14"/>
      <c r="B3620" s="246"/>
      <c r="C3620" s="247"/>
      <c r="D3620" s="231" t="s">
        <v>268</v>
      </c>
      <c r="E3620" s="248" t="s">
        <v>19</v>
      </c>
      <c r="F3620" s="249" t="s">
        <v>3591</v>
      </c>
      <c r="G3620" s="247"/>
      <c r="H3620" s="248" t="s">
        <v>19</v>
      </c>
      <c r="I3620" s="250"/>
      <c r="J3620" s="247"/>
      <c r="K3620" s="247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268</v>
      </c>
      <c r="AU3620" s="255" t="s">
        <v>93</v>
      </c>
      <c r="AV3620" s="14" t="s">
        <v>82</v>
      </c>
      <c r="AW3620" s="14" t="s">
        <v>34</v>
      </c>
      <c r="AX3620" s="14" t="s">
        <v>74</v>
      </c>
      <c r="AY3620" s="255" t="s">
        <v>224</v>
      </c>
    </row>
    <row r="3621" s="13" customFormat="1">
      <c r="A3621" s="13"/>
      <c r="B3621" s="229"/>
      <c r="C3621" s="230"/>
      <c r="D3621" s="231" t="s">
        <v>268</v>
      </c>
      <c r="E3621" s="232" t="s">
        <v>19</v>
      </c>
      <c r="F3621" s="233" t="s">
        <v>3590</v>
      </c>
      <c r="G3621" s="230"/>
      <c r="H3621" s="234">
        <v>25.308</v>
      </c>
      <c r="I3621" s="235"/>
      <c r="J3621" s="230"/>
      <c r="K3621" s="230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268</v>
      </c>
      <c r="AU3621" s="240" t="s">
        <v>93</v>
      </c>
      <c r="AV3621" s="13" t="s">
        <v>93</v>
      </c>
      <c r="AW3621" s="13" t="s">
        <v>34</v>
      </c>
      <c r="AX3621" s="13" t="s">
        <v>74</v>
      </c>
      <c r="AY3621" s="240" t="s">
        <v>224</v>
      </c>
    </row>
    <row r="3622" s="14" customFormat="1">
      <c r="A3622" s="14"/>
      <c r="B3622" s="246"/>
      <c r="C3622" s="247"/>
      <c r="D3622" s="231" t="s">
        <v>268</v>
      </c>
      <c r="E3622" s="248" t="s">
        <v>19</v>
      </c>
      <c r="F3622" s="249" t="s">
        <v>3592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268</v>
      </c>
      <c r="AU3622" s="255" t="s">
        <v>93</v>
      </c>
      <c r="AV3622" s="14" t="s">
        <v>82</v>
      </c>
      <c r="AW3622" s="14" t="s">
        <v>34</v>
      </c>
      <c r="AX3622" s="14" t="s">
        <v>74</v>
      </c>
      <c r="AY3622" s="255" t="s">
        <v>224</v>
      </c>
    </row>
    <row r="3623" s="13" customFormat="1">
      <c r="A3623" s="13"/>
      <c r="B3623" s="229"/>
      <c r="C3623" s="230"/>
      <c r="D3623" s="231" t="s">
        <v>268</v>
      </c>
      <c r="E3623" s="232" t="s">
        <v>19</v>
      </c>
      <c r="F3623" s="233" t="s">
        <v>3593</v>
      </c>
      <c r="G3623" s="230"/>
      <c r="H3623" s="234">
        <v>39.960000000000001</v>
      </c>
      <c r="I3623" s="235"/>
      <c r="J3623" s="230"/>
      <c r="K3623" s="230"/>
      <c r="L3623" s="236"/>
      <c r="M3623" s="237"/>
      <c r="N3623" s="238"/>
      <c r="O3623" s="238"/>
      <c r="P3623" s="238"/>
      <c r="Q3623" s="238"/>
      <c r="R3623" s="238"/>
      <c r="S3623" s="238"/>
      <c r="T3623" s="23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0" t="s">
        <v>268</v>
      </c>
      <c r="AU3623" s="240" t="s">
        <v>93</v>
      </c>
      <c r="AV3623" s="13" t="s">
        <v>93</v>
      </c>
      <c r="AW3623" s="13" t="s">
        <v>34</v>
      </c>
      <c r="AX3623" s="13" t="s">
        <v>74</v>
      </c>
      <c r="AY3623" s="240" t="s">
        <v>224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3594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3595</v>
      </c>
      <c r="G3625" s="230"/>
      <c r="H3625" s="234">
        <v>24.975000000000001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3596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3597</v>
      </c>
      <c r="G3627" s="230"/>
      <c r="H3627" s="234">
        <v>1.5600000000000001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3598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3599</v>
      </c>
      <c r="G3629" s="230"/>
      <c r="H3629" s="234">
        <v>16.872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3600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3601</v>
      </c>
      <c r="G3631" s="230"/>
      <c r="H3631" s="234">
        <v>8.4359999999999999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3602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3603</v>
      </c>
      <c r="G3633" s="230"/>
      <c r="H3633" s="234">
        <v>29.969999999999999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3604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3605</v>
      </c>
      <c r="G3635" s="230"/>
      <c r="H3635" s="234">
        <v>9.9900000000000002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3606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3605</v>
      </c>
      <c r="G3637" s="230"/>
      <c r="H3637" s="234">
        <v>9.9900000000000002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3607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3608</v>
      </c>
      <c r="G3639" s="230"/>
      <c r="H3639" s="234">
        <v>12.654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3609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3610</v>
      </c>
      <c r="G3641" s="230"/>
      <c r="H3641" s="234">
        <v>4.9950000000000001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4" customFormat="1">
      <c r="A3642" s="14"/>
      <c r="B3642" s="246"/>
      <c r="C3642" s="247"/>
      <c r="D3642" s="231" t="s">
        <v>268</v>
      </c>
      <c r="E3642" s="248" t="s">
        <v>19</v>
      </c>
      <c r="F3642" s="249" t="s">
        <v>3611</v>
      </c>
      <c r="G3642" s="247"/>
      <c r="H3642" s="248" t="s">
        <v>19</v>
      </c>
      <c r="I3642" s="250"/>
      <c r="J3642" s="247"/>
      <c r="K3642" s="247"/>
      <c r="L3642" s="251"/>
      <c r="M3642" s="252"/>
      <c r="N3642" s="253"/>
      <c r="O3642" s="253"/>
      <c r="P3642" s="253"/>
      <c r="Q3642" s="253"/>
      <c r="R3642" s="253"/>
      <c r="S3642" s="253"/>
      <c r="T3642" s="25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5" t="s">
        <v>268</v>
      </c>
      <c r="AU3642" s="255" t="s">
        <v>93</v>
      </c>
      <c r="AV3642" s="14" t="s">
        <v>82</v>
      </c>
      <c r="AW3642" s="14" t="s">
        <v>34</v>
      </c>
      <c r="AX3642" s="14" t="s">
        <v>74</v>
      </c>
      <c r="AY3642" s="255" t="s">
        <v>224</v>
      </c>
    </row>
    <row r="3643" s="13" customFormat="1">
      <c r="A3643" s="13"/>
      <c r="B3643" s="229"/>
      <c r="C3643" s="230"/>
      <c r="D3643" s="231" t="s">
        <v>268</v>
      </c>
      <c r="E3643" s="232" t="s">
        <v>19</v>
      </c>
      <c r="F3643" s="233" t="s">
        <v>3588</v>
      </c>
      <c r="G3643" s="230"/>
      <c r="H3643" s="234">
        <v>4.3289999999999997</v>
      </c>
      <c r="I3643" s="235"/>
      <c r="J3643" s="230"/>
      <c r="K3643" s="230"/>
      <c r="L3643" s="236"/>
      <c r="M3643" s="237"/>
      <c r="N3643" s="238"/>
      <c r="O3643" s="238"/>
      <c r="P3643" s="238"/>
      <c r="Q3643" s="238"/>
      <c r="R3643" s="238"/>
      <c r="S3643" s="238"/>
      <c r="T3643" s="23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40" t="s">
        <v>268</v>
      </c>
      <c r="AU3643" s="240" t="s">
        <v>93</v>
      </c>
      <c r="AV3643" s="13" t="s">
        <v>93</v>
      </c>
      <c r="AW3643" s="13" t="s">
        <v>34</v>
      </c>
      <c r="AX3643" s="13" t="s">
        <v>74</v>
      </c>
      <c r="AY3643" s="240" t="s">
        <v>224</v>
      </c>
    </row>
    <row r="3644" s="15" customFormat="1">
      <c r="A3644" s="15"/>
      <c r="B3644" s="256"/>
      <c r="C3644" s="257"/>
      <c r="D3644" s="231" t="s">
        <v>268</v>
      </c>
      <c r="E3644" s="258" t="s">
        <v>19</v>
      </c>
      <c r="F3644" s="259" t="s">
        <v>300</v>
      </c>
      <c r="G3644" s="257"/>
      <c r="H3644" s="260">
        <v>218.67599999999999</v>
      </c>
      <c r="I3644" s="261"/>
      <c r="J3644" s="257"/>
      <c r="K3644" s="257"/>
      <c r="L3644" s="262"/>
      <c r="M3644" s="263"/>
      <c r="N3644" s="264"/>
      <c r="O3644" s="264"/>
      <c r="P3644" s="264"/>
      <c r="Q3644" s="264"/>
      <c r="R3644" s="264"/>
      <c r="S3644" s="264"/>
      <c r="T3644" s="265"/>
      <c r="U3644" s="15"/>
      <c r="V3644" s="15"/>
      <c r="W3644" s="15"/>
      <c r="X3644" s="15"/>
      <c r="Y3644" s="15"/>
      <c r="Z3644" s="15"/>
      <c r="AA3644" s="15"/>
      <c r="AB3644" s="15"/>
      <c r="AC3644" s="15"/>
      <c r="AD3644" s="15"/>
      <c r="AE3644" s="15"/>
      <c r="AT3644" s="266" t="s">
        <v>268</v>
      </c>
      <c r="AU3644" s="266" t="s">
        <v>93</v>
      </c>
      <c r="AV3644" s="15" t="s">
        <v>108</v>
      </c>
      <c r="AW3644" s="15" t="s">
        <v>34</v>
      </c>
      <c r="AX3644" s="15" t="s">
        <v>74</v>
      </c>
      <c r="AY3644" s="266" t="s">
        <v>224</v>
      </c>
    </row>
    <row r="3645" s="14" customFormat="1">
      <c r="A3645" s="14"/>
      <c r="B3645" s="246"/>
      <c r="C3645" s="247"/>
      <c r="D3645" s="231" t="s">
        <v>268</v>
      </c>
      <c r="E3645" s="248" t="s">
        <v>19</v>
      </c>
      <c r="F3645" s="249" t="s">
        <v>3612</v>
      </c>
      <c r="G3645" s="247"/>
      <c r="H3645" s="248" t="s">
        <v>19</v>
      </c>
      <c r="I3645" s="250"/>
      <c r="J3645" s="247"/>
      <c r="K3645" s="247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268</v>
      </c>
      <c r="AU3645" s="255" t="s">
        <v>93</v>
      </c>
      <c r="AV3645" s="14" t="s">
        <v>82</v>
      </c>
      <c r="AW3645" s="14" t="s">
        <v>34</v>
      </c>
      <c r="AX3645" s="14" t="s">
        <v>74</v>
      </c>
      <c r="AY3645" s="255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3613</v>
      </c>
      <c r="G3646" s="230"/>
      <c r="H3646" s="234">
        <v>8.6400000000000006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4" customFormat="1">
      <c r="A3647" s="14"/>
      <c r="B3647" s="246"/>
      <c r="C3647" s="247"/>
      <c r="D3647" s="231" t="s">
        <v>268</v>
      </c>
      <c r="E3647" s="248" t="s">
        <v>19</v>
      </c>
      <c r="F3647" s="249" t="s">
        <v>3614</v>
      </c>
      <c r="G3647" s="247"/>
      <c r="H3647" s="248" t="s">
        <v>19</v>
      </c>
      <c r="I3647" s="250"/>
      <c r="J3647" s="247"/>
      <c r="K3647" s="247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268</v>
      </c>
      <c r="AU3647" s="255" t="s">
        <v>93</v>
      </c>
      <c r="AV3647" s="14" t="s">
        <v>82</v>
      </c>
      <c r="AW3647" s="14" t="s">
        <v>34</v>
      </c>
      <c r="AX3647" s="14" t="s">
        <v>74</v>
      </c>
      <c r="AY3647" s="255" t="s">
        <v>224</v>
      </c>
    </row>
    <row r="3648" s="13" customFormat="1">
      <c r="A3648" s="13"/>
      <c r="B3648" s="229"/>
      <c r="C3648" s="230"/>
      <c r="D3648" s="231" t="s">
        <v>268</v>
      </c>
      <c r="E3648" s="232" t="s">
        <v>19</v>
      </c>
      <c r="F3648" s="233" t="s">
        <v>3615</v>
      </c>
      <c r="G3648" s="230"/>
      <c r="H3648" s="234">
        <v>2.8500000000000001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268</v>
      </c>
      <c r="AU3648" s="240" t="s">
        <v>93</v>
      </c>
      <c r="AV3648" s="13" t="s">
        <v>93</v>
      </c>
      <c r="AW3648" s="13" t="s">
        <v>34</v>
      </c>
      <c r="AX3648" s="13" t="s">
        <v>74</v>
      </c>
      <c r="AY3648" s="240" t="s">
        <v>224</v>
      </c>
    </row>
    <row r="3649" s="14" customFormat="1">
      <c r="A3649" s="14"/>
      <c r="B3649" s="246"/>
      <c r="C3649" s="247"/>
      <c r="D3649" s="231" t="s">
        <v>268</v>
      </c>
      <c r="E3649" s="248" t="s">
        <v>19</v>
      </c>
      <c r="F3649" s="249" t="s">
        <v>3616</v>
      </c>
      <c r="G3649" s="247"/>
      <c r="H3649" s="248" t="s">
        <v>19</v>
      </c>
      <c r="I3649" s="250"/>
      <c r="J3649" s="247"/>
      <c r="K3649" s="247"/>
      <c r="L3649" s="251"/>
      <c r="M3649" s="252"/>
      <c r="N3649" s="253"/>
      <c r="O3649" s="253"/>
      <c r="P3649" s="253"/>
      <c r="Q3649" s="253"/>
      <c r="R3649" s="253"/>
      <c r="S3649" s="253"/>
      <c r="T3649" s="25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5" t="s">
        <v>268</v>
      </c>
      <c r="AU3649" s="255" t="s">
        <v>93</v>
      </c>
      <c r="AV3649" s="14" t="s">
        <v>82</v>
      </c>
      <c r="AW3649" s="14" t="s">
        <v>34</v>
      </c>
      <c r="AX3649" s="14" t="s">
        <v>74</v>
      </c>
      <c r="AY3649" s="255" t="s">
        <v>224</v>
      </c>
    </row>
    <row r="3650" s="13" customFormat="1">
      <c r="A3650" s="13"/>
      <c r="B3650" s="229"/>
      <c r="C3650" s="230"/>
      <c r="D3650" s="231" t="s">
        <v>268</v>
      </c>
      <c r="E3650" s="232" t="s">
        <v>19</v>
      </c>
      <c r="F3650" s="233" t="s">
        <v>3617</v>
      </c>
      <c r="G3650" s="230"/>
      <c r="H3650" s="234">
        <v>6.75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268</v>
      </c>
      <c r="AU3650" s="240" t="s">
        <v>93</v>
      </c>
      <c r="AV3650" s="13" t="s">
        <v>93</v>
      </c>
      <c r="AW3650" s="13" t="s">
        <v>34</v>
      </c>
      <c r="AX3650" s="13" t="s">
        <v>74</v>
      </c>
      <c r="AY3650" s="240" t="s">
        <v>224</v>
      </c>
    </row>
    <row r="3651" s="14" customFormat="1">
      <c r="A3651" s="14"/>
      <c r="B3651" s="246"/>
      <c r="C3651" s="247"/>
      <c r="D3651" s="231" t="s">
        <v>268</v>
      </c>
      <c r="E3651" s="248" t="s">
        <v>19</v>
      </c>
      <c r="F3651" s="249" t="s">
        <v>3618</v>
      </c>
      <c r="G3651" s="247"/>
      <c r="H3651" s="248" t="s">
        <v>19</v>
      </c>
      <c r="I3651" s="250"/>
      <c r="J3651" s="247"/>
      <c r="K3651" s="247"/>
      <c r="L3651" s="251"/>
      <c r="M3651" s="252"/>
      <c r="N3651" s="253"/>
      <c r="O3651" s="253"/>
      <c r="P3651" s="253"/>
      <c r="Q3651" s="253"/>
      <c r="R3651" s="253"/>
      <c r="S3651" s="253"/>
      <c r="T3651" s="25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5" t="s">
        <v>268</v>
      </c>
      <c r="AU3651" s="255" t="s">
        <v>93</v>
      </c>
      <c r="AV3651" s="14" t="s">
        <v>82</v>
      </c>
      <c r="AW3651" s="14" t="s">
        <v>34</v>
      </c>
      <c r="AX3651" s="14" t="s">
        <v>74</v>
      </c>
      <c r="AY3651" s="255" t="s">
        <v>224</v>
      </c>
    </row>
    <row r="3652" s="13" customFormat="1">
      <c r="A3652" s="13"/>
      <c r="B3652" s="229"/>
      <c r="C3652" s="230"/>
      <c r="D3652" s="231" t="s">
        <v>268</v>
      </c>
      <c r="E3652" s="232" t="s">
        <v>19</v>
      </c>
      <c r="F3652" s="233" t="s">
        <v>3619</v>
      </c>
      <c r="G3652" s="230"/>
      <c r="H3652" s="234">
        <v>8.6400000000000006</v>
      </c>
      <c r="I3652" s="235"/>
      <c r="J3652" s="230"/>
      <c r="K3652" s="230"/>
      <c r="L3652" s="236"/>
      <c r="M3652" s="237"/>
      <c r="N3652" s="238"/>
      <c r="O3652" s="238"/>
      <c r="P3652" s="238"/>
      <c r="Q3652" s="238"/>
      <c r="R3652" s="238"/>
      <c r="S3652" s="238"/>
      <c r="T3652" s="239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40" t="s">
        <v>268</v>
      </c>
      <c r="AU3652" s="240" t="s">
        <v>93</v>
      </c>
      <c r="AV3652" s="13" t="s">
        <v>93</v>
      </c>
      <c r="AW3652" s="13" t="s">
        <v>34</v>
      </c>
      <c r="AX3652" s="13" t="s">
        <v>74</v>
      </c>
      <c r="AY3652" s="240" t="s">
        <v>224</v>
      </c>
    </row>
    <row r="3653" s="15" customFormat="1">
      <c r="A3653" s="15"/>
      <c r="B3653" s="256"/>
      <c r="C3653" s="257"/>
      <c r="D3653" s="231" t="s">
        <v>268</v>
      </c>
      <c r="E3653" s="258" t="s">
        <v>19</v>
      </c>
      <c r="F3653" s="259" t="s">
        <v>300</v>
      </c>
      <c r="G3653" s="257"/>
      <c r="H3653" s="260">
        <v>26.879999999999999</v>
      </c>
      <c r="I3653" s="261"/>
      <c r="J3653" s="257"/>
      <c r="K3653" s="257"/>
      <c r="L3653" s="262"/>
      <c r="M3653" s="263"/>
      <c r="N3653" s="264"/>
      <c r="O3653" s="264"/>
      <c r="P3653" s="264"/>
      <c r="Q3653" s="264"/>
      <c r="R3653" s="264"/>
      <c r="S3653" s="264"/>
      <c r="T3653" s="265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66" t="s">
        <v>268</v>
      </c>
      <c r="AU3653" s="266" t="s">
        <v>93</v>
      </c>
      <c r="AV3653" s="15" t="s">
        <v>108</v>
      </c>
      <c r="AW3653" s="15" t="s">
        <v>34</v>
      </c>
      <c r="AX3653" s="15" t="s">
        <v>74</v>
      </c>
      <c r="AY3653" s="266" t="s">
        <v>224</v>
      </c>
    </row>
    <row r="3654" s="16" customFormat="1">
      <c r="A3654" s="16"/>
      <c r="B3654" s="272"/>
      <c r="C3654" s="273"/>
      <c r="D3654" s="231" t="s">
        <v>268</v>
      </c>
      <c r="E3654" s="274" t="s">
        <v>19</v>
      </c>
      <c r="F3654" s="275" t="s">
        <v>351</v>
      </c>
      <c r="G3654" s="273"/>
      <c r="H3654" s="276">
        <v>245.55600000000001</v>
      </c>
      <c r="I3654" s="277"/>
      <c r="J3654" s="273"/>
      <c r="K3654" s="273"/>
      <c r="L3654" s="278"/>
      <c r="M3654" s="279"/>
      <c r="N3654" s="280"/>
      <c r="O3654" s="280"/>
      <c r="P3654" s="280"/>
      <c r="Q3654" s="280"/>
      <c r="R3654" s="280"/>
      <c r="S3654" s="280"/>
      <c r="T3654" s="281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T3654" s="282" t="s">
        <v>268</v>
      </c>
      <c r="AU3654" s="282" t="s">
        <v>93</v>
      </c>
      <c r="AV3654" s="16" t="s">
        <v>231</v>
      </c>
      <c r="AW3654" s="16" t="s">
        <v>34</v>
      </c>
      <c r="AX3654" s="16" t="s">
        <v>82</v>
      </c>
      <c r="AY3654" s="282" t="s">
        <v>224</v>
      </c>
    </row>
    <row r="3655" s="2" customFormat="1" ht="49.05" customHeight="1">
      <c r="A3655" s="41"/>
      <c r="B3655" s="42"/>
      <c r="C3655" s="216" t="s">
        <v>3620</v>
      </c>
      <c r="D3655" s="216" t="s">
        <v>227</v>
      </c>
      <c r="E3655" s="217" t="s">
        <v>3621</v>
      </c>
      <c r="F3655" s="218" t="s">
        <v>3622</v>
      </c>
      <c r="G3655" s="219" t="s">
        <v>371</v>
      </c>
      <c r="H3655" s="220">
        <v>5.2069999999999999</v>
      </c>
      <c r="I3655" s="221"/>
      <c r="J3655" s="222">
        <f>ROUND(I3655*H3655,2)</f>
        <v>0</v>
      </c>
      <c r="K3655" s="218" t="s">
        <v>312</v>
      </c>
      <c r="L3655" s="47"/>
      <c r="M3655" s="223" t="s">
        <v>19</v>
      </c>
      <c r="N3655" s="224" t="s">
        <v>46</v>
      </c>
      <c r="O3655" s="87"/>
      <c r="P3655" s="225">
        <f>O3655*H3655</f>
        <v>0</v>
      </c>
      <c r="Q3655" s="225">
        <v>0</v>
      </c>
      <c r="R3655" s="225">
        <f>Q3655*H3655</f>
        <v>0</v>
      </c>
      <c r="S3655" s="225">
        <v>0</v>
      </c>
      <c r="T3655" s="226">
        <f>S3655*H3655</f>
        <v>0</v>
      </c>
      <c r="U3655" s="41"/>
      <c r="V3655" s="41"/>
      <c r="W3655" s="41"/>
      <c r="X3655" s="41"/>
      <c r="Y3655" s="41"/>
      <c r="Z3655" s="41"/>
      <c r="AA3655" s="41"/>
      <c r="AB3655" s="41"/>
      <c r="AC3655" s="41"/>
      <c r="AD3655" s="41"/>
      <c r="AE3655" s="41"/>
      <c r="AR3655" s="227" t="s">
        <v>544</v>
      </c>
      <c r="AT3655" s="227" t="s">
        <v>227</v>
      </c>
      <c r="AU3655" s="227" t="s">
        <v>93</v>
      </c>
      <c r="AY3655" s="20" t="s">
        <v>224</v>
      </c>
      <c r="BE3655" s="228">
        <f>IF(N3655="základní",J3655,0)</f>
        <v>0</v>
      </c>
      <c r="BF3655" s="228">
        <f>IF(N3655="snížená",J3655,0)</f>
        <v>0</v>
      </c>
      <c r="BG3655" s="228">
        <f>IF(N3655="zákl. přenesená",J3655,0)</f>
        <v>0</v>
      </c>
      <c r="BH3655" s="228">
        <f>IF(N3655="sníž. přenesená",J3655,0)</f>
        <v>0</v>
      </c>
      <c r="BI3655" s="228">
        <f>IF(N3655="nulová",J3655,0)</f>
        <v>0</v>
      </c>
      <c r="BJ3655" s="20" t="s">
        <v>93</v>
      </c>
      <c r="BK3655" s="228">
        <f>ROUND(I3655*H3655,2)</f>
        <v>0</v>
      </c>
      <c r="BL3655" s="20" t="s">
        <v>544</v>
      </c>
      <c r="BM3655" s="227" t="s">
        <v>3623</v>
      </c>
    </row>
    <row r="3656" s="2" customFormat="1">
      <c r="A3656" s="41"/>
      <c r="B3656" s="42"/>
      <c r="C3656" s="43"/>
      <c r="D3656" s="267" t="s">
        <v>314</v>
      </c>
      <c r="E3656" s="43"/>
      <c r="F3656" s="268" t="s">
        <v>3624</v>
      </c>
      <c r="G3656" s="43"/>
      <c r="H3656" s="43"/>
      <c r="I3656" s="269"/>
      <c r="J3656" s="43"/>
      <c r="K3656" s="43"/>
      <c r="L3656" s="47"/>
      <c r="M3656" s="270"/>
      <c r="N3656" s="271"/>
      <c r="O3656" s="87"/>
      <c r="P3656" s="87"/>
      <c r="Q3656" s="87"/>
      <c r="R3656" s="87"/>
      <c r="S3656" s="87"/>
      <c r="T3656" s="88"/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T3656" s="20" t="s">
        <v>314</v>
      </c>
      <c r="AU3656" s="20" t="s">
        <v>93</v>
      </c>
    </row>
    <row r="3657" s="12" customFormat="1" ht="22.8" customHeight="1">
      <c r="A3657" s="12"/>
      <c r="B3657" s="200"/>
      <c r="C3657" s="201"/>
      <c r="D3657" s="202" t="s">
        <v>73</v>
      </c>
      <c r="E3657" s="214" t="s">
        <v>3625</v>
      </c>
      <c r="F3657" s="214" t="s">
        <v>3626</v>
      </c>
      <c r="G3657" s="201"/>
      <c r="H3657" s="201"/>
      <c r="I3657" s="204"/>
      <c r="J3657" s="215">
        <f>BK3657</f>
        <v>0</v>
      </c>
      <c r="K3657" s="201"/>
      <c r="L3657" s="206"/>
      <c r="M3657" s="207"/>
      <c r="N3657" s="208"/>
      <c r="O3657" s="208"/>
      <c r="P3657" s="209">
        <f>SUM(P3658:P3724)</f>
        <v>0</v>
      </c>
      <c r="Q3657" s="208"/>
      <c r="R3657" s="209">
        <f>SUM(R3658:R3724)</f>
        <v>0</v>
      </c>
      <c r="S3657" s="208"/>
      <c r="T3657" s="210">
        <f>SUM(T3658:T3724)</f>
        <v>0</v>
      </c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R3657" s="211" t="s">
        <v>93</v>
      </c>
      <c r="AT3657" s="212" t="s">
        <v>73</v>
      </c>
      <c r="AU3657" s="212" t="s">
        <v>82</v>
      </c>
      <c r="AY3657" s="211" t="s">
        <v>224</v>
      </c>
      <c r="BK3657" s="213">
        <f>SUM(BK3658:BK3724)</f>
        <v>0</v>
      </c>
    </row>
    <row r="3658" s="2" customFormat="1" ht="37.8" customHeight="1">
      <c r="A3658" s="41"/>
      <c r="B3658" s="42"/>
      <c r="C3658" s="216" t="s">
        <v>3627</v>
      </c>
      <c r="D3658" s="216" t="s">
        <v>227</v>
      </c>
      <c r="E3658" s="217" t="s">
        <v>3628</v>
      </c>
      <c r="F3658" s="218" t="s">
        <v>3629</v>
      </c>
      <c r="G3658" s="219" t="s">
        <v>595</v>
      </c>
      <c r="H3658" s="220">
        <v>1</v>
      </c>
      <c r="I3658" s="221"/>
      <c r="J3658" s="222">
        <f>ROUND(I3658*H3658,2)</f>
        <v>0</v>
      </c>
      <c r="K3658" s="218" t="s">
        <v>19</v>
      </c>
      <c r="L3658" s="47"/>
      <c r="M3658" s="223" t="s">
        <v>19</v>
      </c>
      <c r="N3658" s="224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544</v>
      </c>
      <c r="AT3658" s="227" t="s">
        <v>227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3630</v>
      </c>
    </row>
    <row r="3659" s="2" customFormat="1" ht="37.8" customHeight="1">
      <c r="A3659" s="41"/>
      <c r="B3659" s="42"/>
      <c r="C3659" s="216" t="s">
        <v>3631</v>
      </c>
      <c r="D3659" s="216" t="s">
        <v>227</v>
      </c>
      <c r="E3659" s="217" t="s">
        <v>3632</v>
      </c>
      <c r="F3659" s="218" t="s">
        <v>3633</v>
      </c>
      <c r="G3659" s="219" t="s">
        <v>595</v>
      </c>
      <c r="H3659" s="220">
        <v>2</v>
      </c>
      <c r="I3659" s="221"/>
      <c r="J3659" s="222">
        <f>ROUND(I3659*H3659,2)</f>
        <v>0</v>
      </c>
      <c r="K3659" s="218" t="s">
        <v>19</v>
      </c>
      <c r="L3659" s="47"/>
      <c r="M3659" s="223" t="s">
        <v>19</v>
      </c>
      <c r="N3659" s="224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544</v>
      </c>
      <c r="AT3659" s="227" t="s">
        <v>227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3634</v>
      </c>
    </row>
    <row r="3660" s="2" customFormat="1" ht="37.8" customHeight="1">
      <c r="A3660" s="41"/>
      <c r="B3660" s="42"/>
      <c r="C3660" s="216" t="s">
        <v>3635</v>
      </c>
      <c r="D3660" s="216" t="s">
        <v>227</v>
      </c>
      <c r="E3660" s="217" t="s">
        <v>3636</v>
      </c>
      <c r="F3660" s="218" t="s">
        <v>3637</v>
      </c>
      <c r="G3660" s="219" t="s">
        <v>595</v>
      </c>
      <c r="H3660" s="220">
        <v>1</v>
      </c>
      <c r="I3660" s="221"/>
      <c r="J3660" s="222">
        <f>ROUND(I3660*H3660,2)</f>
        <v>0</v>
      </c>
      <c r="K3660" s="218" t="s">
        <v>19</v>
      </c>
      <c r="L3660" s="47"/>
      <c r="M3660" s="223" t="s">
        <v>19</v>
      </c>
      <c r="N3660" s="224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544</v>
      </c>
      <c r="AT3660" s="227" t="s">
        <v>227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3638</v>
      </c>
    </row>
    <row r="3661" s="2" customFormat="1" ht="37.8" customHeight="1">
      <c r="A3661" s="41"/>
      <c r="B3661" s="42"/>
      <c r="C3661" s="216" t="s">
        <v>3639</v>
      </c>
      <c r="D3661" s="216" t="s">
        <v>227</v>
      </c>
      <c r="E3661" s="217" t="s">
        <v>3640</v>
      </c>
      <c r="F3661" s="218" t="s">
        <v>3641</v>
      </c>
      <c r="G3661" s="219" t="s">
        <v>595</v>
      </c>
      <c r="H3661" s="220">
        <v>1</v>
      </c>
      <c r="I3661" s="221"/>
      <c r="J3661" s="222">
        <f>ROUND(I3661*H3661,2)</f>
        <v>0</v>
      </c>
      <c r="K3661" s="218" t="s">
        <v>19</v>
      </c>
      <c r="L3661" s="47"/>
      <c r="M3661" s="223" t="s">
        <v>19</v>
      </c>
      <c r="N3661" s="224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544</v>
      </c>
      <c r="AT3661" s="227" t="s">
        <v>227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3642</v>
      </c>
    </row>
    <row r="3662" s="2" customFormat="1" ht="37.8" customHeight="1">
      <c r="A3662" s="41"/>
      <c r="B3662" s="42"/>
      <c r="C3662" s="216" t="s">
        <v>3643</v>
      </c>
      <c r="D3662" s="216" t="s">
        <v>227</v>
      </c>
      <c r="E3662" s="217" t="s">
        <v>3644</v>
      </c>
      <c r="F3662" s="218" t="s">
        <v>3645</v>
      </c>
      <c r="G3662" s="219" t="s">
        <v>595</v>
      </c>
      <c r="H3662" s="220">
        <v>2</v>
      </c>
      <c r="I3662" s="221"/>
      <c r="J3662" s="222">
        <f>ROUND(I3662*H3662,2)</f>
        <v>0</v>
      </c>
      <c r="K3662" s="218" t="s">
        <v>19</v>
      </c>
      <c r="L3662" s="47"/>
      <c r="M3662" s="223" t="s">
        <v>19</v>
      </c>
      <c r="N3662" s="224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544</v>
      </c>
      <c r="AT3662" s="227" t="s">
        <v>227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3646</v>
      </c>
    </row>
    <row r="3663" s="2" customFormat="1" ht="37.8" customHeight="1">
      <c r="A3663" s="41"/>
      <c r="B3663" s="42"/>
      <c r="C3663" s="216" t="s">
        <v>3647</v>
      </c>
      <c r="D3663" s="216" t="s">
        <v>227</v>
      </c>
      <c r="E3663" s="217" t="s">
        <v>3648</v>
      </c>
      <c r="F3663" s="218" t="s">
        <v>3649</v>
      </c>
      <c r="G3663" s="219" t="s">
        <v>595</v>
      </c>
      <c r="H3663" s="220">
        <v>2</v>
      </c>
      <c r="I3663" s="221"/>
      <c r="J3663" s="222">
        <f>ROUND(I3663*H3663,2)</f>
        <v>0</v>
      </c>
      <c r="K3663" s="218" t="s">
        <v>19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3650</v>
      </c>
    </row>
    <row r="3664" s="2" customFormat="1" ht="37.8" customHeight="1">
      <c r="A3664" s="41"/>
      <c r="B3664" s="42"/>
      <c r="C3664" s="216" t="s">
        <v>3651</v>
      </c>
      <c r="D3664" s="216" t="s">
        <v>227</v>
      </c>
      <c r="E3664" s="217" t="s">
        <v>3652</v>
      </c>
      <c r="F3664" s="218" t="s">
        <v>3653</v>
      </c>
      <c r="G3664" s="219" t="s">
        <v>595</v>
      </c>
      <c r="H3664" s="220">
        <v>1</v>
      </c>
      <c r="I3664" s="221"/>
      <c r="J3664" s="222">
        <f>ROUND(I3664*H3664,2)</f>
        <v>0</v>
      </c>
      <c r="K3664" s="218" t="s">
        <v>19</v>
      </c>
      <c r="L3664" s="47"/>
      <c r="M3664" s="223" t="s">
        <v>19</v>
      </c>
      <c r="N3664" s="224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544</v>
      </c>
      <c r="AT3664" s="227" t="s">
        <v>227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3654</v>
      </c>
    </row>
    <row r="3665" s="2" customFormat="1" ht="37.8" customHeight="1">
      <c r="A3665" s="41"/>
      <c r="B3665" s="42"/>
      <c r="C3665" s="216" t="s">
        <v>3655</v>
      </c>
      <c r="D3665" s="216" t="s">
        <v>227</v>
      </c>
      <c r="E3665" s="217" t="s">
        <v>3656</v>
      </c>
      <c r="F3665" s="218" t="s">
        <v>3657</v>
      </c>
      <c r="G3665" s="219" t="s">
        <v>595</v>
      </c>
      <c r="H3665" s="220">
        <v>4</v>
      </c>
      <c r="I3665" s="221"/>
      <c r="J3665" s="222">
        <f>ROUND(I3665*H3665,2)</f>
        <v>0</v>
      </c>
      <c r="K3665" s="218" t="s">
        <v>19</v>
      </c>
      <c r="L3665" s="47"/>
      <c r="M3665" s="223" t="s">
        <v>19</v>
      </c>
      <c r="N3665" s="224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544</v>
      </c>
      <c r="AT3665" s="227" t="s">
        <v>227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3658</v>
      </c>
    </row>
    <row r="3666" s="2" customFormat="1" ht="37.8" customHeight="1">
      <c r="A3666" s="41"/>
      <c r="B3666" s="42"/>
      <c r="C3666" s="216" t="s">
        <v>3659</v>
      </c>
      <c r="D3666" s="216" t="s">
        <v>227</v>
      </c>
      <c r="E3666" s="217" t="s">
        <v>3660</v>
      </c>
      <c r="F3666" s="218" t="s">
        <v>3661</v>
      </c>
      <c r="G3666" s="219" t="s">
        <v>595</v>
      </c>
      <c r="H3666" s="220">
        <v>2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3662</v>
      </c>
    </row>
    <row r="3667" s="2" customFormat="1" ht="37.8" customHeight="1">
      <c r="A3667" s="41"/>
      <c r="B3667" s="42"/>
      <c r="C3667" s="216" t="s">
        <v>3663</v>
      </c>
      <c r="D3667" s="216" t="s">
        <v>227</v>
      </c>
      <c r="E3667" s="217" t="s">
        <v>3664</v>
      </c>
      <c r="F3667" s="218" t="s">
        <v>3665</v>
      </c>
      <c r="G3667" s="219" t="s">
        <v>595</v>
      </c>
      <c r="H3667" s="220">
        <v>1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3666</v>
      </c>
    </row>
    <row r="3668" s="2" customFormat="1" ht="37.8" customHeight="1">
      <c r="A3668" s="41"/>
      <c r="B3668" s="42"/>
      <c r="C3668" s="216" t="s">
        <v>3667</v>
      </c>
      <c r="D3668" s="216" t="s">
        <v>227</v>
      </c>
      <c r="E3668" s="217" t="s">
        <v>3668</v>
      </c>
      <c r="F3668" s="218" t="s">
        <v>3669</v>
      </c>
      <c r="G3668" s="219" t="s">
        <v>595</v>
      </c>
      <c r="H3668" s="220">
        <v>4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3670</v>
      </c>
    </row>
    <row r="3669" s="2" customFormat="1" ht="37.8" customHeight="1">
      <c r="A3669" s="41"/>
      <c r="B3669" s="42"/>
      <c r="C3669" s="216" t="s">
        <v>3671</v>
      </c>
      <c r="D3669" s="216" t="s">
        <v>227</v>
      </c>
      <c r="E3669" s="217" t="s">
        <v>3672</v>
      </c>
      <c r="F3669" s="218" t="s">
        <v>3673</v>
      </c>
      <c r="G3669" s="219" t="s">
        <v>595</v>
      </c>
      <c r="H3669" s="220">
        <v>1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3674</v>
      </c>
    </row>
    <row r="3670" s="2" customFormat="1" ht="37.8" customHeight="1">
      <c r="A3670" s="41"/>
      <c r="B3670" s="42"/>
      <c r="C3670" s="216" t="s">
        <v>3675</v>
      </c>
      <c r="D3670" s="216" t="s">
        <v>227</v>
      </c>
      <c r="E3670" s="217" t="s">
        <v>3676</v>
      </c>
      <c r="F3670" s="218" t="s">
        <v>3677</v>
      </c>
      <c r="G3670" s="219" t="s">
        <v>595</v>
      </c>
      <c r="H3670" s="220">
        <v>1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3678</v>
      </c>
    </row>
    <row r="3671" s="2" customFormat="1" ht="37.8" customHeight="1">
      <c r="A3671" s="41"/>
      <c r="B3671" s="42"/>
      <c r="C3671" s="216" t="s">
        <v>3679</v>
      </c>
      <c r="D3671" s="216" t="s">
        <v>227</v>
      </c>
      <c r="E3671" s="217" t="s">
        <v>3680</v>
      </c>
      <c r="F3671" s="218" t="s">
        <v>3681</v>
      </c>
      <c r="G3671" s="219" t="s">
        <v>595</v>
      </c>
      <c r="H3671" s="220">
        <v>4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3682</v>
      </c>
    </row>
    <row r="3672" s="2" customFormat="1" ht="37.8" customHeight="1">
      <c r="A3672" s="41"/>
      <c r="B3672" s="42"/>
      <c r="C3672" s="216" t="s">
        <v>3683</v>
      </c>
      <c r="D3672" s="216" t="s">
        <v>227</v>
      </c>
      <c r="E3672" s="217" t="s">
        <v>3684</v>
      </c>
      <c r="F3672" s="218" t="s">
        <v>3685</v>
      </c>
      <c r="G3672" s="219" t="s">
        <v>595</v>
      </c>
      <c r="H3672" s="220">
        <v>2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3686</v>
      </c>
    </row>
    <row r="3673" s="2" customFormat="1" ht="37.8" customHeight="1">
      <c r="A3673" s="41"/>
      <c r="B3673" s="42"/>
      <c r="C3673" s="216" t="s">
        <v>3687</v>
      </c>
      <c r="D3673" s="216" t="s">
        <v>227</v>
      </c>
      <c r="E3673" s="217" t="s">
        <v>3688</v>
      </c>
      <c r="F3673" s="218" t="s">
        <v>3689</v>
      </c>
      <c r="G3673" s="219" t="s">
        <v>595</v>
      </c>
      <c r="H3673" s="220">
        <v>2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3690</v>
      </c>
    </row>
    <row r="3674" s="2" customFormat="1" ht="37.8" customHeight="1">
      <c r="A3674" s="41"/>
      <c r="B3674" s="42"/>
      <c r="C3674" s="216" t="s">
        <v>3691</v>
      </c>
      <c r="D3674" s="216" t="s">
        <v>227</v>
      </c>
      <c r="E3674" s="217" t="s">
        <v>3692</v>
      </c>
      <c r="F3674" s="218" t="s">
        <v>3693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3694</v>
      </c>
    </row>
    <row r="3675" s="2" customFormat="1" ht="37.8" customHeight="1">
      <c r="A3675" s="41"/>
      <c r="B3675" s="42"/>
      <c r="C3675" s="216" t="s">
        <v>3695</v>
      </c>
      <c r="D3675" s="216" t="s">
        <v>227</v>
      </c>
      <c r="E3675" s="217" t="s">
        <v>3696</v>
      </c>
      <c r="F3675" s="218" t="s">
        <v>3697</v>
      </c>
      <c r="G3675" s="219" t="s">
        <v>595</v>
      </c>
      <c r="H3675" s="220">
        <v>2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3698</v>
      </c>
    </row>
    <row r="3676" s="2" customFormat="1" ht="37.8" customHeight="1">
      <c r="A3676" s="41"/>
      <c r="B3676" s="42"/>
      <c r="C3676" s="216" t="s">
        <v>3699</v>
      </c>
      <c r="D3676" s="216" t="s">
        <v>227</v>
      </c>
      <c r="E3676" s="217" t="s">
        <v>3700</v>
      </c>
      <c r="F3676" s="218" t="s">
        <v>3701</v>
      </c>
      <c r="G3676" s="219" t="s">
        <v>595</v>
      </c>
      <c r="H3676" s="220">
        <v>2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3702</v>
      </c>
    </row>
    <row r="3677" s="2" customFormat="1" ht="37.8" customHeight="1">
      <c r="A3677" s="41"/>
      <c r="B3677" s="42"/>
      <c r="C3677" s="216" t="s">
        <v>3703</v>
      </c>
      <c r="D3677" s="216" t="s">
        <v>227</v>
      </c>
      <c r="E3677" s="217" t="s">
        <v>3704</v>
      </c>
      <c r="F3677" s="218" t="s">
        <v>3705</v>
      </c>
      <c r="G3677" s="219" t="s">
        <v>595</v>
      </c>
      <c r="H3677" s="220">
        <v>2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3706</v>
      </c>
    </row>
    <row r="3678" s="2" customFormat="1" ht="37.8" customHeight="1">
      <c r="A3678" s="41"/>
      <c r="B3678" s="42"/>
      <c r="C3678" s="216" t="s">
        <v>3707</v>
      </c>
      <c r="D3678" s="216" t="s">
        <v>227</v>
      </c>
      <c r="E3678" s="217" t="s">
        <v>3708</v>
      </c>
      <c r="F3678" s="218" t="s">
        <v>3709</v>
      </c>
      <c r="G3678" s="219" t="s">
        <v>595</v>
      </c>
      <c r="H3678" s="220">
        <v>3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3710</v>
      </c>
    </row>
    <row r="3679" s="2" customFormat="1" ht="37.8" customHeight="1">
      <c r="A3679" s="41"/>
      <c r="B3679" s="42"/>
      <c r="C3679" s="216" t="s">
        <v>3711</v>
      </c>
      <c r="D3679" s="216" t="s">
        <v>227</v>
      </c>
      <c r="E3679" s="217" t="s">
        <v>3712</v>
      </c>
      <c r="F3679" s="218" t="s">
        <v>3713</v>
      </c>
      <c r="G3679" s="219" t="s">
        <v>595</v>
      </c>
      <c r="H3679" s="220">
        <v>2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3714</v>
      </c>
    </row>
    <row r="3680" s="2" customFormat="1" ht="37.8" customHeight="1">
      <c r="A3680" s="41"/>
      <c r="B3680" s="42"/>
      <c r="C3680" s="216" t="s">
        <v>3715</v>
      </c>
      <c r="D3680" s="216" t="s">
        <v>227</v>
      </c>
      <c r="E3680" s="217" t="s">
        <v>3716</v>
      </c>
      <c r="F3680" s="218" t="s">
        <v>3717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3718</v>
      </c>
    </row>
    <row r="3681" s="2" customFormat="1" ht="37.8" customHeight="1">
      <c r="A3681" s="41"/>
      <c r="B3681" s="42"/>
      <c r="C3681" s="216" t="s">
        <v>3719</v>
      </c>
      <c r="D3681" s="216" t="s">
        <v>227</v>
      </c>
      <c r="E3681" s="217" t="s">
        <v>3720</v>
      </c>
      <c r="F3681" s="218" t="s">
        <v>3721</v>
      </c>
      <c r="G3681" s="219" t="s">
        <v>595</v>
      </c>
      <c r="H3681" s="220">
        <v>2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3722</v>
      </c>
    </row>
    <row r="3682" s="2" customFormat="1" ht="37.8" customHeight="1">
      <c r="A3682" s="41"/>
      <c r="B3682" s="42"/>
      <c r="C3682" s="216" t="s">
        <v>3723</v>
      </c>
      <c r="D3682" s="216" t="s">
        <v>227</v>
      </c>
      <c r="E3682" s="217" t="s">
        <v>3724</v>
      </c>
      <c r="F3682" s="218" t="s">
        <v>3725</v>
      </c>
      <c r="G3682" s="219" t="s">
        <v>595</v>
      </c>
      <c r="H3682" s="220">
        <v>2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3726</v>
      </c>
    </row>
    <row r="3683" s="2" customFormat="1" ht="37.8" customHeight="1">
      <c r="A3683" s="41"/>
      <c r="B3683" s="42"/>
      <c r="C3683" s="216" t="s">
        <v>3727</v>
      </c>
      <c r="D3683" s="216" t="s">
        <v>227</v>
      </c>
      <c r="E3683" s="217" t="s">
        <v>3728</v>
      </c>
      <c r="F3683" s="218" t="s">
        <v>3729</v>
      </c>
      <c r="G3683" s="219" t="s">
        <v>595</v>
      </c>
      <c r="H3683" s="220">
        <v>3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3730</v>
      </c>
    </row>
    <row r="3684" s="2" customFormat="1" ht="37.8" customHeight="1">
      <c r="A3684" s="41"/>
      <c r="B3684" s="42"/>
      <c r="C3684" s="216" t="s">
        <v>3731</v>
      </c>
      <c r="D3684" s="216" t="s">
        <v>227</v>
      </c>
      <c r="E3684" s="217" t="s">
        <v>3732</v>
      </c>
      <c r="F3684" s="218" t="s">
        <v>3733</v>
      </c>
      <c r="G3684" s="219" t="s">
        <v>595</v>
      </c>
      <c r="H3684" s="220">
        <v>1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3734</v>
      </c>
    </row>
    <row r="3685" s="2" customFormat="1" ht="37.8" customHeight="1">
      <c r="A3685" s="41"/>
      <c r="B3685" s="42"/>
      <c r="C3685" s="216" t="s">
        <v>3735</v>
      </c>
      <c r="D3685" s="216" t="s">
        <v>227</v>
      </c>
      <c r="E3685" s="217" t="s">
        <v>3736</v>
      </c>
      <c r="F3685" s="218" t="s">
        <v>3737</v>
      </c>
      <c r="G3685" s="219" t="s">
        <v>595</v>
      </c>
      <c r="H3685" s="220">
        <v>1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3738</v>
      </c>
    </row>
    <row r="3686" s="2" customFormat="1" ht="37.8" customHeight="1">
      <c r="A3686" s="41"/>
      <c r="B3686" s="42"/>
      <c r="C3686" s="216" t="s">
        <v>3739</v>
      </c>
      <c r="D3686" s="216" t="s">
        <v>227</v>
      </c>
      <c r="E3686" s="217" t="s">
        <v>3740</v>
      </c>
      <c r="F3686" s="218" t="s">
        <v>3741</v>
      </c>
      <c r="G3686" s="219" t="s">
        <v>595</v>
      </c>
      <c r="H3686" s="220">
        <v>3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3742</v>
      </c>
    </row>
    <row r="3687" s="2" customFormat="1" ht="37.8" customHeight="1">
      <c r="A3687" s="41"/>
      <c r="B3687" s="42"/>
      <c r="C3687" s="216" t="s">
        <v>3743</v>
      </c>
      <c r="D3687" s="216" t="s">
        <v>227</v>
      </c>
      <c r="E3687" s="217" t="s">
        <v>3744</v>
      </c>
      <c r="F3687" s="218" t="s">
        <v>3745</v>
      </c>
      <c r="G3687" s="219" t="s">
        <v>595</v>
      </c>
      <c r="H3687" s="220">
        <v>4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3746</v>
      </c>
    </row>
    <row r="3688" s="2" customFormat="1" ht="37.8" customHeight="1">
      <c r="A3688" s="41"/>
      <c r="B3688" s="42"/>
      <c r="C3688" s="216" t="s">
        <v>3747</v>
      </c>
      <c r="D3688" s="216" t="s">
        <v>227</v>
      </c>
      <c r="E3688" s="217" t="s">
        <v>3748</v>
      </c>
      <c r="F3688" s="218" t="s">
        <v>3749</v>
      </c>
      <c r="G3688" s="219" t="s">
        <v>595</v>
      </c>
      <c r="H3688" s="220">
        <v>1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3750</v>
      </c>
    </row>
    <row r="3689" s="2" customFormat="1" ht="37.8" customHeight="1">
      <c r="A3689" s="41"/>
      <c r="B3689" s="42"/>
      <c r="C3689" s="216" t="s">
        <v>3751</v>
      </c>
      <c r="D3689" s="216" t="s">
        <v>227</v>
      </c>
      <c r="E3689" s="217" t="s">
        <v>3752</v>
      </c>
      <c r="F3689" s="218" t="s">
        <v>3753</v>
      </c>
      <c r="G3689" s="219" t="s">
        <v>595</v>
      </c>
      <c r="H3689" s="220">
        <v>1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3754</v>
      </c>
    </row>
    <row r="3690" s="2" customFormat="1" ht="37.8" customHeight="1">
      <c r="A3690" s="41"/>
      <c r="B3690" s="42"/>
      <c r="C3690" s="216" t="s">
        <v>3755</v>
      </c>
      <c r="D3690" s="216" t="s">
        <v>227</v>
      </c>
      <c r="E3690" s="217" t="s">
        <v>3756</v>
      </c>
      <c r="F3690" s="218" t="s">
        <v>3757</v>
      </c>
      <c r="G3690" s="219" t="s">
        <v>595</v>
      </c>
      <c r="H3690" s="220">
        <v>1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3758</v>
      </c>
    </row>
    <row r="3691" s="2" customFormat="1" ht="37.8" customHeight="1">
      <c r="A3691" s="41"/>
      <c r="B3691" s="42"/>
      <c r="C3691" s="216" t="s">
        <v>3759</v>
      </c>
      <c r="D3691" s="216" t="s">
        <v>227</v>
      </c>
      <c r="E3691" s="217" t="s">
        <v>3760</v>
      </c>
      <c r="F3691" s="218" t="s">
        <v>3761</v>
      </c>
      <c r="G3691" s="219" t="s">
        <v>595</v>
      </c>
      <c r="H3691" s="220">
        <v>1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3762</v>
      </c>
    </row>
    <row r="3692" s="2" customFormat="1" ht="37.8" customHeight="1">
      <c r="A3692" s="41"/>
      <c r="B3692" s="42"/>
      <c r="C3692" s="216" t="s">
        <v>3763</v>
      </c>
      <c r="D3692" s="216" t="s">
        <v>227</v>
      </c>
      <c r="E3692" s="217" t="s">
        <v>3764</v>
      </c>
      <c r="F3692" s="218" t="s">
        <v>3765</v>
      </c>
      <c r="G3692" s="219" t="s">
        <v>595</v>
      </c>
      <c r="H3692" s="220">
        <v>1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3766</v>
      </c>
    </row>
    <row r="3693" s="2" customFormat="1" ht="37.8" customHeight="1">
      <c r="A3693" s="41"/>
      <c r="B3693" s="42"/>
      <c r="C3693" s="216" t="s">
        <v>3767</v>
      </c>
      <c r="D3693" s="216" t="s">
        <v>227</v>
      </c>
      <c r="E3693" s="217" t="s">
        <v>3768</v>
      </c>
      <c r="F3693" s="218" t="s">
        <v>3769</v>
      </c>
      <c r="G3693" s="219" t="s">
        <v>595</v>
      </c>
      <c r="H3693" s="220">
        <v>2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3770</v>
      </c>
    </row>
    <row r="3694" s="2" customFormat="1" ht="37.8" customHeight="1">
      <c r="A3694" s="41"/>
      <c r="B3694" s="42"/>
      <c r="C3694" s="216" t="s">
        <v>3771</v>
      </c>
      <c r="D3694" s="216" t="s">
        <v>227</v>
      </c>
      <c r="E3694" s="217" t="s">
        <v>3772</v>
      </c>
      <c r="F3694" s="218" t="s">
        <v>3773</v>
      </c>
      <c r="G3694" s="219" t="s">
        <v>595</v>
      </c>
      <c r="H3694" s="220">
        <v>2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3774</v>
      </c>
    </row>
    <row r="3695" s="2" customFormat="1" ht="37.8" customHeight="1">
      <c r="A3695" s="41"/>
      <c r="B3695" s="42"/>
      <c r="C3695" s="216" t="s">
        <v>3775</v>
      </c>
      <c r="D3695" s="216" t="s">
        <v>227</v>
      </c>
      <c r="E3695" s="217" t="s">
        <v>3776</v>
      </c>
      <c r="F3695" s="218" t="s">
        <v>3777</v>
      </c>
      <c r="G3695" s="219" t="s">
        <v>595</v>
      </c>
      <c r="H3695" s="220">
        <v>2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3778</v>
      </c>
    </row>
    <row r="3696" s="2" customFormat="1" ht="37.8" customHeight="1">
      <c r="A3696" s="41"/>
      <c r="B3696" s="42"/>
      <c r="C3696" s="216" t="s">
        <v>3779</v>
      </c>
      <c r="D3696" s="216" t="s">
        <v>227</v>
      </c>
      <c r="E3696" s="217" t="s">
        <v>3780</v>
      </c>
      <c r="F3696" s="218" t="s">
        <v>3781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3782</v>
      </c>
    </row>
    <row r="3697" s="2" customFormat="1" ht="37.8" customHeight="1">
      <c r="A3697" s="41"/>
      <c r="B3697" s="42"/>
      <c r="C3697" s="216" t="s">
        <v>3783</v>
      </c>
      <c r="D3697" s="216" t="s">
        <v>227</v>
      </c>
      <c r="E3697" s="217" t="s">
        <v>3784</v>
      </c>
      <c r="F3697" s="218" t="s">
        <v>3785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3786</v>
      </c>
    </row>
    <row r="3698" s="2" customFormat="1" ht="37.8" customHeight="1">
      <c r="A3698" s="41"/>
      <c r="B3698" s="42"/>
      <c r="C3698" s="216" t="s">
        <v>3787</v>
      </c>
      <c r="D3698" s="216" t="s">
        <v>227</v>
      </c>
      <c r="E3698" s="217" t="s">
        <v>3788</v>
      </c>
      <c r="F3698" s="218" t="s">
        <v>3789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3790</v>
      </c>
    </row>
    <row r="3699" s="2" customFormat="1" ht="37.8" customHeight="1">
      <c r="A3699" s="41"/>
      <c r="B3699" s="42"/>
      <c r="C3699" s="216" t="s">
        <v>3791</v>
      </c>
      <c r="D3699" s="216" t="s">
        <v>227</v>
      </c>
      <c r="E3699" s="217" t="s">
        <v>3792</v>
      </c>
      <c r="F3699" s="218" t="s">
        <v>3793</v>
      </c>
      <c r="G3699" s="219" t="s">
        <v>595</v>
      </c>
      <c r="H3699" s="220">
        <v>1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3794</v>
      </c>
    </row>
    <row r="3700" s="2" customFormat="1" ht="37.8" customHeight="1">
      <c r="A3700" s="41"/>
      <c r="B3700" s="42"/>
      <c r="C3700" s="216" t="s">
        <v>3795</v>
      </c>
      <c r="D3700" s="216" t="s">
        <v>227</v>
      </c>
      <c r="E3700" s="217" t="s">
        <v>3796</v>
      </c>
      <c r="F3700" s="218" t="s">
        <v>3797</v>
      </c>
      <c r="G3700" s="219" t="s">
        <v>595</v>
      </c>
      <c r="H3700" s="220">
        <v>1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3798</v>
      </c>
    </row>
    <row r="3701" s="2" customFormat="1" ht="44.25" customHeight="1">
      <c r="A3701" s="41"/>
      <c r="B3701" s="42"/>
      <c r="C3701" s="216" t="s">
        <v>3799</v>
      </c>
      <c r="D3701" s="216" t="s">
        <v>227</v>
      </c>
      <c r="E3701" s="217" t="s">
        <v>3800</v>
      </c>
      <c r="F3701" s="218" t="s">
        <v>3801</v>
      </c>
      <c r="G3701" s="219" t="s">
        <v>595</v>
      </c>
      <c r="H3701" s="220">
        <v>24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3802</v>
      </c>
    </row>
    <row r="3702" s="2" customFormat="1" ht="44.25" customHeight="1">
      <c r="A3702" s="41"/>
      <c r="B3702" s="42"/>
      <c r="C3702" s="216" t="s">
        <v>3803</v>
      </c>
      <c r="D3702" s="216" t="s">
        <v>227</v>
      </c>
      <c r="E3702" s="217" t="s">
        <v>3804</v>
      </c>
      <c r="F3702" s="218" t="s">
        <v>3805</v>
      </c>
      <c r="G3702" s="219" t="s">
        <v>595</v>
      </c>
      <c r="H3702" s="220">
        <v>4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3806</v>
      </c>
    </row>
    <row r="3703" s="2" customFormat="1" ht="44.25" customHeight="1">
      <c r="A3703" s="41"/>
      <c r="B3703" s="42"/>
      <c r="C3703" s="216" t="s">
        <v>3807</v>
      </c>
      <c r="D3703" s="216" t="s">
        <v>227</v>
      </c>
      <c r="E3703" s="217" t="s">
        <v>3808</v>
      </c>
      <c r="F3703" s="218" t="s">
        <v>3809</v>
      </c>
      <c r="G3703" s="219" t="s">
        <v>595</v>
      </c>
      <c r="H3703" s="220">
        <v>6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3810</v>
      </c>
    </row>
    <row r="3704" s="2" customFormat="1" ht="44.25" customHeight="1">
      <c r="A3704" s="41"/>
      <c r="B3704" s="42"/>
      <c r="C3704" s="216" t="s">
        <v>3811</v>
      </c>
      <c r="D3704" s="216" t="s">
        <v>227</v>
      </c>
      <c r="E3704" s="217" t="s">
        <v>3812</v>
      </c>
      <c r="F3704" s="218" t="s">
        <v>3813</v>
      </c>
      <c r="G3704" s="219" t="s">
        <v>595</v>
      </c>
      <c r="H3704" s="220">
        <v>1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3814</v>
      </c>
    </row>
    <row r="3705" s="2" customFormat="1" ht="44.25" customHeight="1">
      <c r="A3705" s="41"/>
      <c r="B3705" s="42"/>
      <c r="C3705" s="216" t="s">
        <v>3815</v>
      </c>
      <c r="D3705" s="216" t="s">
        <v>227</v>
      </c>
      <c r="E3705" s="217" t="s">
        <v>3816</v>
      </c>
      <c r="F3705" s="218" t="s">
        <v>3817</v>
      </c>
      <c r="G3705" s="219" t="s">
        <v>595</v>
      </c>
      <c r="H3705" s="220">
        <v>2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3818</v>
      </c>
    </row>
    <row r="3706" s="2" customFormat="1" ht="44.25" customHeight="1">
      <c r="A3706" s="41"/>
      <c r="B3706" s="42"/>
      <c r="C3706" s="216" t="s">
        <v>3819</v>
      </c>
      <c r="D3706" s="216" t="s">
        <v>227</v>
      </c>
      <c r="E3706" s="217" t="s">
        <v>3820</v>
      </c>
      <c r="F3706" s="218" t="s">
        <v>3821</v>
      </c>
      <c r="G3706" s="219" t="s">
        <v>595</v>
      </c>
      <c r="H3706" s="220">
        <v>18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3822</v>
      </c>
    </row>
    <row r="3707" s="2" customFormat="1" ht="44.25" customHeight="1">
      <c r="A3707" s="41"/>
      <c r="B3707" s="42"/>
      <c r="C3707" s="216" t="s">
        <v>3823</v>
      </c>
      <c r="D3707" s="216" t="s">
        <v>227</v>
      </c>
      <c r="E3707" s="217" t="s">
        <v>3824</v>
      </c>
      <c r="F3707" s="218" t="s">
        <v>3825</v>
      </c>
      <c r="G3707" s="219" t="s">
        <v>595</v>
      </c>
      <c r="H3707" s="220">
        <v>2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3826</v>
      </c>
    </row>
    <row r="3708" s="2" customFormat="1" ht="44.25" customHeight="1">
      <c r="A3708" s="41"/>
      <c r="B3708" s="42"/>
      <c r="C3708" s="216" t="s">
        <v>3827</v>
      </c>
      <c r="D3708" s="216" t="s">
        <v>227</v>
      </c>
      <c r="E3708" s="217" t="s">
        <v>3828</v>
      </c>
      <c r="F3708" s="218" t="s">
        <v>3829</v>
      </c>
      <c r="G3708" s="219" t="s">
        <v>595</v>
      </c>
      <c r="H3708" s="220">
        <v>3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3830</v>
      </c>
    </row>
    <row r="3709" s="2" customFormat="1" ht="44.25" customHeight="1">
      <c r="A3709" s="41"/>
      <c r="B3709" s="42"/>
      <c r="C3709" s="216" t="s">
        <v>3831</v>
      </c>
      <c r="D3709" s="216" t="s">
        <v>227</v>
      </c>
      <c r="E3709" s="217" t="s">
        <v>3832</v>
      </c>
      <c r="F3709" s="218" t="s">
        <v>3833</v>
      </c>
      <c r="G3709" s="219" t="s">
        <v>595</v>
      </c>
      <c r="H3709" s="220">
        <v>7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3834</v>
      </c>
    </row>
    <row r="3710" s="2" customFormat="1" ht="37.8" customHeight="1">
      <c r="A3710" s="41"/>
      <c r="B3710" s="42"/>
      <c r="C3710" s="216" t="s">
        <v>3835</v>
      </c>
      <c r="D3710" s="216" t="s">
        <v>227</v>
      </c>
      <c r="E3710" s="217" t="s">
        <v>3836</v>
      </c>
      <c r="F3710" s="218" t="s">
        <v>3837</v>
      </c>
      <c r="G3710" s="219" t="s">
        <v>595</v>
      </c>
      <c r="H3710" s="220">
        <v>13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3838</v>
      </c>
    </row>
    <row r="3711" s="2" customFormat="1" ht="37.8" customHeight="1">
      <c r="A3711" s="41"/>
      <c r="B3711" s="42"/>
      <c r="C3711" s="216" t="s">
        <v>3839</v>
      </c>
      <c r="D3711" s="216" t="s">
        <v>227</v>
      </c>
      <c r="E3711" s="217" t="s">
        <v>3840</v>
      </c>
      <c r="F3711" s="218" t="s">
        <v>3841</v>
      </c>
      <c r="G3711" s="219" t="s">
        <v>595</v>
      </c>
      <c r="H3711" s="220">
        <v>12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3842</v>
      </c>
    </row>
    <row r="3712" s="2" customFormat="1" ht="37.8" customHeight="1">
      <c r="A3712" s="41"/>
      <c r="B3712" s="42"/>
      <c r="C3712" s="216" t="s">
        <v>3843</v>
      </c>
      <c r="D3712" s="216" t="s">
        <v>227</v>
      </c>
      <c r="E3712" s="217" t="s">
        <v>3844</v>
      </c>
      <c r="F3712" s="218" t="s">
        <v>3845</v>
      </c>
      <c r="G3712" s="219" t="s">
        <v>595</v>
      </c>
      <c r="H3712" s="220">
        <v>29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3846</v>
      </c>
    </row>
    <row r="3713" s="2" customFormat="1" ht="37.8" customHeight="1">
      <c r="A3713" s="41"/>
      <c r="B3713" s="42"/>
      <c r="C3713" s="216" t="s">
        <v>3847</v>
      </c>
      <c r="D3713" s="216" t="s">
        <v>227</v>
      </c>
      <c r="E3713" s="217" t="s">
        <v>3848</v>
      </c>
      <c r="F3713" s="218" t="s">
        <v>3849</v>
      </c>
      <c r="G3713" s="219" t="s">
        <v>595</v>
      </c>
      <c r="H3713" s="220">
        <v>28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3850</v>
      </c>
    </row>
    <row r="3714" s="2" customFormat="1" ht="37.8" customHeight="1">
      <c r="A3714" s="41"/>
      <c r="B3714" s="42"/>
      <c r="C3714" s="216" t="s">
        <v>3851</v>
      </c>
      <c r="D3714" s="216" t="s">
        <v>227</v>
      </c>
      <c r="E3714" s="217" t="s">
        <v>3852</v>
      </c>
      <c r="F3714" s="218" t="s">
        <v>3853</v>
      </c>
      <c r="G3714" s="219" t="s">
        <v>595</v>
      </c>
      <c r="H3714" s="220">
        <v>27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3854</v>
      </c>
    </row>
    <row r="3715" s="2" customFormat="1" ht="37.8" customHeight="1">
      <c r="A3715" s="41"/>
      <c r="B3715" s="42"/>
      <c r="C3715" s="216" t="s">
        <v>3855</v>
      </c>
      <c r="D3715" s="216" t="s">
        <v>227</v>
      </c>
      <c r="E3715" s="217" t="s">
        <v>3856</v>
      </c>
      <c r="F3715" s="218" t="s">
        <v>3857</v>
      </c>
      <c r="G3715" s="219" t="s">
        <v>595</v>
      </c>
      <c r="H3715" s="220">
        <v>30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3858</v>
      </c>
    </row>
    <row r="3716" s="2" customFormat="1" ht="37.8" customHeight="1">
      <c r="A3716" s="41"/>
      <c r="B3716" s="42"/>
      <c r="C3716" s="216" t="s">
        <v>3859</v>
      </c>
      <c r="D3716" s="216" t="s">
        <v>227</v>
      </c>
      <c r="E3716" s="217" t="s">
        <v>3860</v>
      </c>
      <c r="F3716" s="218" t="s">
        <v>3861</v>
      </c>
      <c r="G3716" s="219" t="s">
        <v>595</v>
      </c>
      <c r="H3716" s="220">
        <v>28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3862</v>
      </c>
    </row>
    <row r="3717" s="2" customFormat="1" ht="37.8" customHeight="1">
      <c r="A3717" s="41"/>
      <c r="B3717" s="42"/>
      <c r="C3717" s="216" t="s">
        <v>2590</v>
      </c>
      <c r="D3717" s="216" t="s">
        <v>227</v>
      </c>
      <c r="E3717" s="217" t="s">
        <v>3863</v>
      </c>
      <c r="F3717" s="218" t="s">
        <v>3864</v>
      </c>
      <c r="G3717" s="219" t="s">
        <v>595</v>
      </c>
      <c r="H3717" s="220">
        <v>29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3865</v>
      </c>
    </row>
    <row r="3718" s="2" customFormat="1" ht="37.8" customHeight="1">
      <c r="A3718" s="41"/>
      <c r="B3718" s="42"/>
      <c r="C3718" s="216" t="s">
        <v>3866</v>
      </c>
      <c r="D3718" s="216" t="s">
        <v>227</v>
      </c>
      <c r="E3718" s="217" t="s">
        <v>3867</v>
      </c>
      <c r="F3718" s="218" t="s">
        <v>3868</v>
      </c>
      <c r="G3718" s="219" t="s">
        <v>595</v>
      </c>
      <c r="H3718" s="220">
        <v>4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3869</v>
      </c>
    </row>
    <row r="3719" s="2" customFormat="1" ht="37.8" customHeight="1">
      <c r="A3719" s="41"/>
      <c r="B3719" s="42"/>
      <c r="C3719" s="216" t="s">
        <v>3870</v>
      </c>
      <c r="D3719" s="216" t="s">
        <v>227</v>
      </c>
      <c r="E3719" s="217" t="s">
        <v>3871</v>
      </c>
      <c r="F3719" s="218" t="s">
        <v>3872</v>
      </c>
      <c r="G3719" s="219" t="s">
        <v>595</v>
      </c>
      <c r="H3719" s="220">
        <v>6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3873</v>
      </c>
    </row>
    <row r="3720" s="2" customFormat="1" ht="37.8" customHeight="1">
      <c r="A3720" s="41"/>
      <c r="B3720" s="42"/>
      <c r="C3720" s="216" t="s">
        <v>3874</v>
      </c>
      <c r="D3720" s="216" t="s">
        <v>227</v>
      </c>
      <c r="E3720" s="217" t="s">
        <v>3875</v>
      </c>
      <c r="F3720" s="218" t="s">
        <v>3876</v>
      </c>
      <c r="G3720" s="219" t="s">
        <v>595</v>
      </c>
      <c r="H3720" s="220">
        <v>3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3877</v>
      </c>
    </row>
    <row r="3721" s="2" customFormat="1" ht="37.8" customHeight="1">
      <c r="A3721" s="41"/>
      <c r="B3721" s="42"/>
      <c r="C3721" s="216" t="s">
        <v>3878</v>
      </c>
      <c r="D3721" s="216" t="s">
        <v>227</v>
      </c>
      <c r="E3721" s="217" t="s">
        <v>3879</v>
      </c>
      <c r="F3721" s="218" t="s">
        <v>3880</v>
      </c>
      <c r="G3721" s="219" t="s">
        <v>595</v>
      </c>
      <c r="H3721" s="220">
        <v>4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3881</v>
      </c>
    </row>
    <row r="3722" s="2" customFormat="1" ht="37.8" customHeight="1">
      <c r="A3722" s="41"/>
      <c r="B3722" s="42"/>
      <c r="C3722" s="216" t="s">
        <v>3882</v>
      </c>
      <c r="D3722" s="216" t="s">
        <v>227</v>
      </c>
      <c r="E3722" s="217" t="s">
        <v>3883</v>
      </c>
      <c r="F3722" s="218" t="s">
        <v>3884</v>
      </c>
      <c r="G3722" s="219" t="s">
        <v>595</v>
      </c>
      <c r="H3722" s="220">
        <v>3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3885</v>
      </c>
    </row>
    <row r="3723" s="2" customFormat="1" ht="37.8" customHeight="1">
      <c r="A3723" s="41"/>
      <c r="B3723" s="42"/>
      <c r="C3723" s="216" t="s">
        <v>3886</v>
      </c>
      <c r="D3723" s="216" t="s">
        <v>227</v>
      </c>
      <c r="E3723" s="217" t="s">
        <v>3887</v>
      </c>
      <c r="F3723" s="218" t="s">
        <v>3888</v>
      </c>
      <c r="G3723" s="219" t="s">
        <v>595</v>
      </c>
      <c r="H3723" s="220">
        <v>3</v>
      </c>
      <c r="I3723" s="221"/>
      <c r="J3723" s="222">
        <f>ROUND(I3723*H3723,2)</f>
        <v>0</v>
      </c>
      <c r="K3723" s="218" t="s">
        <v>19</v>
      </c>
      <c r="L3723" s="47"/>
      <c r="M3723" s="223" t="s">
        <v>19</v>
      </c>
      <c r="N3723" s="224" t="s">
        <v>46</v>
      </c>
      <c r="O3723" s="87"/>
      <c r="P3723" s="225">
        <f>O3723*H3723</f>
        <v>0</v>
      </c>
      <c r="Q3723" s="225">
        <v>0</v>
      </c>
      <c r="R3723" s="225">
        <f>Q3723*H3723</f>
        <v>0</v>
      </c>
      <c r="S3723" s="225">
        <v>0</v>
      </c>
      <c r="T3723" s="226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7" t="s">
        <v>544</v>
      </c>
      <c r="AT3723" s="227" t="s">
        <v>227</v>
      </c>
      <c r="AU3723" s="227" t="s">
        <v>93</v>
      </c>
      <c r="AY3723" s="20" t="s">
        <v>224</v>
      </c>
      <c r="BE3723" s="228">
        <f>IF(N3723="základní",J3723,0)</f>
        <v>0</v>
      </c>
      <c r="BF3723" s="228">
        <f>IF(N3723="snížená",J3723,0)</f>
        <v>0</v>
      </c>
      <c r="BG3723" s="228">
        <f>IF(N3723="zákl. přenesená",J3723,0)</f>
        <v>0</v>
      </c>
      <c r="BH3723" s="228">
        <f>IF(N3723="sníž. přenesená",J3723,0)</f>
        <v>0</v>
      </c>
      <c r="BI3723" s="228">
        <f>IF(N3723="nulová",J3723,0)</f>
        <v>0</v>
      </c>
      <c r="BJ3723" s="20" t="s">
        <v>93</v>
      </c>
      <c r="BK3723" s="228">
        <f>ROUND(I3723*H3723,2)</f>
        <v>0</v>
      </c>
      <c r="BL3723" s="20" t="s">
        <v>544</v>
      </c>
      <c r="BM3723" s="227" t="s">
        <v>3889</v>
      </c>
    </row>
    <row r="3724" s="2" customFormat="1" ht="37.8" customHeight="1">
      <c r="A3724" s="41"/>
      <c r="B3724" s="42"/>
      <c r="C3724" s="216" t="s">
        <v>3890</v>
      </c>
      <c r="D3724" s="216" t="s">
        <v>227</v>
      </c>
      <c r="E3724" s="217" t="s">
        <v>3891</v>
      </c>
      <c r="F3724" s="218" t="s">
        <v>3892</v>
      </c>
      <c r="G3724" s="219" t="s">
        <v>595</v>
      </c>
      <c r="H3724" s="220">
        <v>4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3893</v>
      </c>
    </row>
    <row r="3725" s="12" customFormat="1" ht="22.8" customHeight="1">
      <c r="A3725" s="12"/>
      <c r="B3725" s="200"/>
      <c r="C3725" s="201"/>
      <c r="D3725" s="202" t="s">
        <v>73</v>
      </c>
      <c r="E3725" s="214" t="s">
        <v>3894</v>
      </c>
      <c r="F3725" s="214" t="s">
        <v>3895</v>
      </c>
      <c r="G3725" s="201"/>
      <c r="H3725" s="201"/>
      <c r="I3725" s="204"/>
      <c r="J3725" s="215">
        <f>BK3725</f>
        <v>0</v>
      </c>
      <c r="K3725" s="201"/>
      <c r="L3725" s="206"/>
      <c r="M3725" s="207"/>
      <c r="N3725" s="208"/>
      <c r="O3725" s="208"/>
      <c r="P3725" s="209">
        <f>SUM(P3726:P3769)</f>
        <v>0</v>
      </c>
      <c r="Q3725" s="208"/>
      <c r="R3725" s="209">
        <f>SUM(R3726:R3769)</f>
        <v>0</v>
      </c>
      <c r="S3725" s="208"/>
      <c r="T3725" s="210">
        <f>SUM(T3726:T3769)</f>
        <v>0</v>
      </c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R3725" s="211" t="s">
        <v>93</v>
      </c>
      <c r="AT3725" s="212" t="s">
        <v>73</v>
      </c>
      <c r="AU3725" s="212" t="s">
        <v>82</v>
      </c>
      <c r="AY3725" s="211" t="s">
        <v>224</v>
      </c>
      <c r="BK3725" s="213">
        <f>SUM(BK3726:BK3769)</f>
        <v>0</v>
      </c>
    </row>
    <row r="3726" s="2" customFormat="1" ht="24.15" customHeight="1">
      <c r="A3726" s="41"/>
      <c r="B3726" s="42"/>
      <c r="C3726" s="216" t="s">
        <v>3896</v>
      </c>
      <c r="D3726" s="216" t="s">
        <v>227</v>
      </c>
      <c r="E3726" s="217" t="s">
        <v>3897</v>
      </c>
      <c r="F3726" s="218" t="s">
        <v>3898</v>
      </c>
      <c r="G3726" s="219" t="s">
        <v>266</v>
      </c>
      <c r="H3726" s="220">
        <v>658.16800000000001</v>
      </c>
      <c r="I3726" s="221"/>
      <c r="J3726" s="222">
        <f>ROUND(I3726*H3726,2)</f>
        <v>0</v>
      </c>
      <c r="K3726" s="218" t="s">
        <v>19</v>
      </c>
      <c r="L3726" s="47"/>
      <c r="M3726" s="223" t="s">
        <v>19</v>
      </c>
      <c r="N3726" s="224" t="s">
        <v>46</v>
      </c>
      <c r="O3726" s="87"/>
      <c r="P3726" s="225">
        <f>O3726*H3726</f>
        <v>0</v>
      </c>
      <c r="Q3726" s="225">
        <v>0</v>
      </c>
      <c r="R3726" s="225">
        <f>Q3726*H3726</f>
        <v>0</v>
      </c>
      <c r="S3726" s="225">
        <v>0</v>
      </c>
      <c r="T3726" s="226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7" t="s">
        <v>544</v>
      </c>
      <c r="AT3726" s="227" t="s">
        <v>227</v>
      </c>
      <c r="AU3726" s="227" t="s">
        <v>93</v>
      </c>
      <c r="AY3726" s="20" t="s">
        <v>224</v>
      </c>
      <c r="BE3726" s="228">
        <f>IF(N3726="základní",J3726,0)</f>
        <v>0</v>
      </c>
      <c r="BF3726" s="228">
        <f>IF(N3726="snížená",J3726,0)</f>
        <v>0</v>
      </c>
      <c r="BG3726" s="228">
        <f>IF(N3726="zákl. přenesená",J3726,0)</f>
        <v>0</v>
      </c>
      <c r="BH3726" s="228">
        <f>IF(N3726="sníž. přenesená",J3726,0)</f>
        <v>0</v>
      </c>
      <c r="BI3726" s="228">
        <f>IF(N3726="nulová",J3726,0)</f>
        <v>0</v>
      </c>
      <c r="BJ3726" s="20" t="s">
        <v>93</v>
      </c>
      <c r="BK3726" s="228">
        <f>ROUND(I3726*H3726,2)</f>
        <v>0</v>
      </c>
      <c r="BL3726" s="20" t="s">
        <v>544</v>
      </c>
      <c r="BM3726" s="227" t="s">
        <v>3899</v>
      </c>
    </row>
    <row r="3727" s="13" customFormat="1">
      <c r="A3727" s="13"/>
      <c r="B3727" s="229"/>
      <c r="C3727" s="230"/>
      <c r="D3727" s="231" t="s">
        <v>268</v>
      </c>
      <c r="E3727" s="232" t="s">
        <v>19</v>
      </c>
      <c r="F3727" s="233" t="s">
        <v>3900</v>
      </c>
      <c r="G3727" s="230"/>
      <c r="H3727" s="234">
        <v>96.596999999999994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34</v>
      </c>
      <c r="AX3727" s="13" t="s">
        <v>74</v>
      </c>
      <c r="AY3727" s="240" t="s">
        <v>224</v>
      </c>
    </row>
    <row r="3728" s="13" customFormat="1">
      <c r="A3728" s="13"/>
      <c r="B3728" s="229"/>
      <c r="C3728" s="230"/>
      <c r="D3728" s="231" t="s">
        <v>268</v>
      </c>
      <c r="E3728" s="232" t="s">
        <v>19</v>
      </c>
      <c r="F3728" s="233" t="s">
        <v>3901</v>
      </c>
      <c r="G3728" s="230"/>
      <c r="H3728" s="234">
        <v>76.778999999999996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268</v>
      </c>
      <c r="AU3728" s="240" t="s">
        <v>93</v>
      </c>
      <c r="AV3728" s="13" t="s">
        <v>93</v>
      </c>
      <c r="AW3728" s="13" t="s">
        <v>34</v>
      </c>
      <c r="AX3728" s="13" t="s">
        <v>74</v>
      </c>
      <c r="AY3728" s="240" t="s">
        <v>224</v>
      </c>
    </row>
    <row r="3729" s="13" customFormat="1">
      <c r="A3729" s="13"/>
      <c r="B3729" s="229"/>
      <c r="C3729" s="230"/>
      <c r="D3729" s="231" t="s">
        <v>268</v>
      </c>
      <c r="E3729" s="232" t="s">
        <v>19</v>
      </c>
      <c r="F3729" s="233" t="s">
        <v>3902</v>
      </c>
      <c r="G3729" s="230"/>
      <c r="H3729" s="234">
        <v>193.917</v>
      </c>
      <c r="I3729" s="235"/>
      <c r="J3729" s="230"/>
      <c r="K3729" s="230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268</v>
      </c>
      <c r="AU3729" s="240" t="s">
        <v>93</v>
      </c>
      <c r="AV3729" s="13" t="s">
        <v>93</v>
      </c>
      <c r="AW3729" s="13" t="s">
        <v>34</v>
      </c>
      <c r="AX3729" s="13" t="s">
        <v>74</v>
      </c>
      <c r="AY3729" s="240" t="s">
        <v>224</v>
      </c>
    </row>
    <row r="3730" s="13" customFormat="1">
      <c r="A3730" s="13"/>
      <c r="B3730" s="229"/>
      <c r="C3730" s="230"/>
      <c r="D3730" s="231" t="s">
        <v>268</v>
      </c>
      <c r="E3730" s="232" t="s">
        <v>19</v>
      </c>
      <c r="F3730" s="233" t="s">
        <v>3903</v>
      </c>
      <c r="G3730" s="230"/>
      <c r="H3730" s="234">
        <v>177.86699999999999</v>
      </c>
      <c r="I3730" s="235"/>
      <c r="J3730" s="230"/>
      <c r="K3730" s="230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268</v>
      </c>
      <c r="AU3730" s="240" t="s">
        <v>93</v>
      </c>
      <c r="AV3730" s="13" t="s">
        <v>93</v>
      </c>
      <c r="AW3730" s="13" t="s">
        <v>34</v>
      </c>
      <c r="AX3730" s="13" t="s">
        <v>74</v>
      </c>
      <c r="AY3730" s="240" t="s">
        <v>224</v>
      </c>
    </row>
    <row r="3731" s="13" customFormat="1">
      <c r="A3731" s="13"/>
      <c r="B3731" s="229"/>
      <c r="C3731" s="230"/>
      <c r="D3731" s="231" t="s">
        <v>268</v>
      </c>
      <c r="E3731" s="232" t="s">
        <v>19</v>
      </c>
      <c r="F3731" s="233" t="s">
        <v>3904</v>
      </c>
      <c r="G3731" s="230"/>
      <c r="H3731" s="234">
        <v>74.272000000000006</v>
      </c>
      <c r="I3731" s="235"/>
      <c r="J3731" s="230"/>
      <c r="K3731" s="230"/>
      <c r="L3731" s="236"/>
      <c r="M3731" s="237"/>
      <c r="N3731" s="238"/>
      <c r="O3731" s="238"/>
      <c r="P3731" s="238"/>
      <c r="Q3731" s="238"/>
      <c r="R3731" s="238"/>
      <c r="S3731" s="238"/>
      <c r="T3731" s="239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0" t="s">
        <v>268</v>
      </c>
      <c r="AU3731" s="240" t="s">
        <v>93</v>
      </c>
      <c r="AV3731" s="13" t="s">
        <v>93</v>
      </c>
      <c r="AW3731" s="13" t="s">
        <v>34</v>
      </c>
      <c r="AX3731" s="13" t="s">
        <v>74</v>
      </c>
      <c r="AY3731" s="240" t="s">
        <v>224</v>
      </c>
    </row>
    <row r="3732" s="13" customFormat="1">
      <c r="A3732" s="13"/>
      <c r="B3732" s="229"/>
      <c r="C3732" s="230"/>
      <c r="D3732" s="231" t="s">
        <v>268</v>
      </c>
      <c r="E3732" s="232" t="s">
        <v>19</v>
      </c>
      <c r="F3732" s="233" t="s">
        <v>3905</v>
      </c>
      <c r="G3732" s="230"/>
      <c r="H3732" s="234">
        <v>38.735999999999997</v>
      </c>
      <c r="I3732" s="235"/>
      <c r="J3732" s="230"/>
      <c r="K3732" s="230"/>
      <c r="L3732" s="236"/>
      <c r="M3732" s="237"/>
      <c r="N3732" s="238"/>
      <c r="O3732" s="238"/>
      <c r="P3732" s="238"/>
      <c r="Q3732" s="238"/>
      <c r="R3732" s="238"/>
      <c r="S3732" s="238"/>
      <c r="T3732" s="239"/>
      <c r="U3732" s="13"/>
      <c r="V3732" s="13"/>
      <c r="W3732" s="13"/>
      <c r="X3732" s="13"/>
      <c r="Y3732" s="13"/>
      <c r="Z3732" s="13"/>
      <c r="AA3732" s="13"/>
      <c r="AB3732" s="13"/>
      <c r="AC3732" s="13"/>
      <c r="AD3732" s="13"/>
      <c r="AE3732" s="13"/>
      <c r="AT3732" s="240" t="s">
        <v>268</v>
      </c>
      <c r="AU3732" s="240" t="s">
        <v>93</v>
      </c>
      <c r="AV3732" s="13" t="s">
        <v>93</v>
      </c>
      <c r="AW3732" s="13" t="s">
        <v>34</v>
      </c>
      <c r="AX3732" s="13" t="s">
        <v>74</v>
      </c>
      <c r="AY3732" s="240" t="s">
        <v>224</v>
      </c>
    </row>
    <row r="3733" s="16" customFormat="1">
      <c r="A3733" s="16"/>
      <c r="B3733" s="272"/>
      <c r="C3733" s="273"/>
      <c r="D3733" s="231" t="s">
        <v>268</v>
      </c>
      <c r="E3733" s="274" t="s">
        <v>19</v>
      </c>
      <c r="F3733" s="275" t="s">
        <v>351</v>
      </c>
      <c r="G3733" s="273"/>
      <c r="H3733" s="276">
        <v>658.16800000000001</v>
      </c>
      <c r="I3733" s="277"/>
      <c r="J3733" s="273"/>
      <c r="K3733" s="273"/>
      <c r="L3733" s="278"/>
      <c r="M3733" s="279"/>
      <c r="N3733" s="280"/>
      <c r="O3733" s="280"/>
      <c r="P3733" s="280"/>
      <c r="Q3733" s="280"/>
      <c r="R3733" s="280"/>
      <c r="S3733" s="280"/>
      <c r="T3733" s="281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T3733" s="282" t="s">
        <v>268</v>
      </c>
      <c r="AU3733" s="282" t="s">
        <v>93</v>
      </c>
      <c r="AV3733" s="16" t="s">
        <v>231</v>
      </c>
      <c r="AW3733" s="16" t="s">
        <v>34</v>
      </c>
      <c r="AX3733" s="16" t="s">
        <v>82</v>
      </c>
      <c r="AY3733" s="282" t="s">
        <v>224</v>
      </c>
    </row>
    <row r="3734" s="2" customFormat="1" ht="24.15" customHeight="1">
      <c r="A3734" s="41"/>
      <c r="B3734" s="42"/>
      <c r="C3734" s="286" t="s">
        <v>1289</v>
      </c>
      <c r="D3734" s="286" t="s">
        <v>572</v>
      </c>
      <c r="E3734" s="287" t="s">
        <v>3906</v>
      </c>
      <c r="F3734" s="288" t="s">
        <v>3907</v>
      </c>
      <c r="G3734" s="289" t="s">
        <v>595</v>
      </c>
      <c r="H3734" s="290">
        <v>1</v>
      </c>
      <c r="I3734" s="291"/>
      <c r="J3734" s="292">
        <f>ROUND(I3734*H3734,2)</f>
        <v>0</v>
      </c>
      <c r="K3734" s="288" t="s">
        <v>19</v>
      </c>
      <c r="L3734" s="293"/>
      <c r="M3734" s="294" t="s">
        <v>19</v>
      </c>
      <c r="N3734" s="295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643</v>
      </c>
      <c r="AT3734" s="227" t="s">
        <v>572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3908</v>
      </c>
    </row>
    <row r="3735" s="2" customFormat="1" ht="24.15" customHeight="1">
      <c r="A3735" s="41"/>
      <c r="B3735" s="42"/>
      <c r="C3735" s="286" t="s">
        <v>1303</v>
      </c>
      <c r="D3735" s="286" t="s">
        <v>572</v>
      </c>
      <c r="E3735" s="287" t="s">
        <v>3909</v>
      </c>
      <c r="F3735" s="288" t="s">
        <v>3910</v>
      </c>
      <c r="G3735" s="289" t="s">
        <v>595</v>
      </c>
      <c r="H3735" s="290">
        <v>1</v>
      </c>
      <c r="I3735" s="291"/>
      <c r="J3735" s="292">
        <f>ROUND(I3735*H3735,2)</f>
        <v>0</v>
      </c>
      <c r="K3735" s="288" t="s">
        <v>19</v>
      </c>
      <c r="L3735" s="293"/>
      <c r="M3735" s="294" t="s">
        <v>19</v>
      </c>
      <c r="N3735" s="295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643</v>
      </c>
      <c r="AT3735" s="227" t="s">
        <v>572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3911</v>
      </c>
    </row>
    <row r="3736" s="2" customFormat="1" ht="24.15" customHeight="1">
      <c r="A3736" s="41"/>
      <c r="B3736" s="42"/>
      <c r="C3736" s="286" t="s">
        <v>1324</v>
      </c>
      <c r="D3736" s="286" t="s">
        <v>572</v>
      </c>
      <c r="E3736" s="287" t="s">
        <v>3912</v>
      </c>
      <c r="F3736" s="288" t="s">
        <v>3913</v>
      </c>
      <c r="G3736" s="289" t="s">
        <v>595</v>
      </c>
      <c r="H3736" s="290">
        <v>6</v>
      </c>
      <c r="I3736" s="291"/>
      <c r="J3736" s="292">
        <f>ROUND(I3736*H3736,2)</f>
        <v>0</v>
      </c>
      <c r="K3736" s="288" t="s">
        <v>19</v>
      </c>
      <c r="L3736" s="293"/>
      <c r="M3736" s="294" t="s">
        <v>19</v>
      </c>
      <c r="N3736" s="295" t="s">
        <v>46</v>
      </c>
      <c r="O3736" s="87"/>
      <c r="P3736" s="225">
        <f>O3736*H3736</f>
        <v>0</v>
      </c>
      <c r="Q3736" s="225">
        <v>0</v>
      </c>
      <c r="R3736" s="225">
        <f>Q3736*H3736</f>
        <v>0</v>
      </c>
      <c r="S3736" s="225">
        <v>0</v>
      </c>
      <c r="T3736" s="226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7" t="s">
        <v>643</v>
      </c>
      <c r="AT3736" s="227" t="s">
        <v>572</v>
      </c>
      <c r="AU3736" s="227" t="s">
        <v>93</v>
      </c>
      <c r="AY3736" s="20" t="s">
        <v>224</v>
      </c>
      <c r="BE3736" s="228">
        <f>IF(N3736="základní",J3736,0)</f>
        <v>0</v>
      </c>
      <c r="BF3736" s="228">
        <f>IF(N3736="snížená",J3736,0)</f>
        <v>0</v>
      </c>
      <c r="BG3736" s="228">
        <f>IF(N3736="zákl. přenesená",J3736,0)</f>
        <v>0</v>
      </c>
      <c r="BH3736" s="228">
        <f>IF(N3736="sníž. přenesená",J3736,0)</f>
        <v>0</v>
      </c>
      <c r="BI3736" s="228">
        <f>IF(N3736="nulová",J3736,0)</f>
        <v>0</v>
      </c>
      <c r="BJ3736" s="20" t="s">
        <v>93</v>
      </c>
      <c r="BK3736" s="228">
        <f>ROUND(I3736*H3736,2)</f>
        <v>0</v>
      </c>
      <c r="BL3736" s="20" t="s">
        <v>544</v>
      </c>
      <c r="BM3736" s="227" t="s">
        <v>3914</v>
      </c>
    </row>
    <row r="3737" s="2" customFormat="1" ht="24.15" customHeight="1">
      <c r="A3737" s="41"/>
      <c r="B3737" s="42"/>
      <c r="C3737" s="286" t="s">
        <v>1347</v>
      </c>
      <c r="D3737" s="286" t="s">
        <v>572</v>
      </c>
      <c r="E3737" s="287" t="s">
        <v>3915</v>
      </c>
      <c r="F3737" s="288" t="s">
        <v>3916</v>
      </c>
      <c r="G3737" s="289" t="s">
        <v>595</v>
      </c>
      <c r="H3737" s="290">
        <v>5</v>
      </c>
      <c r="I3737" s="291"/>
      <c r="J3737" s="292">
        <f>ROUND(I3737*H3737,2)</f>
        <v>0</v>
      </c>
      <c r="K3737" s="288" t="s">
        <v>19</v>
      </c>
      <c r="L3737" s="293"/>
      <c r="M3737" s="294" t="s">
        <v>19</v>
      </c>
      <c r="N3737" s="295" t="s">
        <v>46</v>
      </c>
      <c r="O3737" s="87"/>
      <c r="P3737" s="225">
        <f>O3737*H3737</f>
        <v>0</v>
      </c>
      <c r="Q3737" s="225">
        <v>0</v>
      </c>
      <c r="R3737" s="225">
        <f>Q3737*H3737</f>
        <v>0</v>
      </c>
      <c r="S3737" s="225">
        <v>0</v>
      </c>
      <c r="T3737" s="226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7" t="s">
        <v>643</v>
      </c>
      <c r="AT3737" s="227" t="s">
        <v>572</v>
      </c>
      <c r="AU3737" s="227" t="s">
        <v>93</v>
      </c>
      <c r="AY3737" s="20" t="s">
        <v>224</v>
      </c>
      <c r="BE3737" s="228">
        <f>IF(N3737="základní",J3737,0)</f>
        <v>0</v>
      </c>
      <c r="BF3737" s="228">
        <f>IF(N3737="snížená",J3737,0)</f>
        <v>0</v>
      </c>
      <c r="BG3737" s="228">
        <f>IF(N3737="zákl. přenesená",J3737,0)</f>
        <v>0</v>
      </c>
      <c r="BH3737" s="228">
        <f>IF(N3737="sníž. přenesená",J3737,0)</f>
        <v>0</v>
      </c>
      <c r="BI3737" s="228">
        <f>IF(N3737="nulová",J3737,0)</f>
        <v>0</v>
      </c>
      <c r="BJ3737" s="20" t="s">
        <v>93</v>
      </c>
      <c r="BK3737" s="228">
        <f>ROUND(I3737*H3737,2)</f>
        <v>0</v>
      </c>
      <c r="BL3737" s="20" t="s">
        <v>544</v>
      </c>
      <c r="BM3737" s="227" t="s">
        <v>3917</v>
      </c>
    </row>
    <row r="3738" s="2" customFormat="1" ht="24.15" customHeight="1">
      <c r="A3738" s="41"/>
      <c r="B3738" s="42"/>
      <c r="C3738" s="286" t="s">
        <v>1364</v>
      </c>
      <c r="D3738" s="286" t="s">
        <v>572</v>
      </c>
      <c r="E3738" s="287" t="s">
        <v>3918</v>
      </c>
      <c r="F3738" s="288" t="s">
        <v>3919</v>
      </c>
      <c r="G3738" s="289" t="s">
        <v>595</v>
      </c>
      <c r="H3738" s="290">
        <v>3</v>
      </c>
      <c r="I3738" s="291"/>
      <c r="J3738" s="292">
        <f>ROUND(I3738*H3738,2)</f>
        <v>0</v>
      </c>
      <c r="K3738" s="288" t="s">
        <v>19</v>
      </c>
      <c r="L3738" s="293"/>
      <c r="M3738" s="294" t="s">
        <v>19</v>
      </c>
      <c r="N3738" s="295" t="s">
        <v>46</v>
      </c>
      <c r="O3738" s="87"/>
      <c r="P3738" s="225">
        <f>O3738*H3738</f>
        <v>0</v>
      </c>
      <c r="Q3738" s="225">
        <v>0</v>
      </c>
      <c r="R3738" s="225">
        <f>Q3738*H3738</f>
        <v>0</v>
      </c>
      <c r="S3738" s="225">
        <v>0</v>
      </c>
      <c r="T3738" s="226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7" t="s">
        <v>643</v>
      </c>
      <c r="AT3738" s="227" t="s">
        <v>572</v>
      </c>
      <c r="AU3738" s="227" t="s">
        <v>93</v>
      </c>
      <c r="AY3738" s="20" t="s">
        <v>224</v>
      </c>
      <c r="BE3738" s="228">
        <f>IF(N3738="základní",J3738,0)</f>
        <v>0</v>
      </c>
      <c r="BF3738" s="228">
        <f>IF(N3738="snížená",J3738,0)</f>
        <v>0</v>
      </c>
      <c r="BG3738" s="228">
        <f>IF(N3738="zákl. přenesená",J3738,0)</f>
        <v>0</v>
      </c>
      <c r="BH3738" s="228">
        <f>IF(N3738="sníž. přenesená",J3738,0)</f>
        <v>0</v>
      </c>
      <c r="BI3738" s="228">
        <f>IF(N3738="nulová",J3738,0)</f>
        <v>0</v>
      </c>
      <c r="BJ3738" s="20" t="s">
        <v>93</v>
      </c>
      <c r="BK3738" s="228">
        <f>ROUND(I3738*H3738,2)</f>
        <v>0</v>
      </c>
      <c r="BL3738" s="20" t="s">
        <v>544</v>
      </c>
      <c r="BM3738" s="227" t="s">
        <v>3920</v>
      </c>
    </row>
    <row r="3739" s="2" customFormat="1" ht="24.15" customHeight="1">
      <c r="A3739" s="41"/>
      <c r="B3739" s="42"/>
      <c r="C3739" s="286" t="s">
        <v>1385</v>
      </c>
      <c r="D3739" s="286" t="s">
        <v>572</v>
      </c>
      <c r="E3739" s="287" t="s">
        <v>3921</v>
      </c>
      <c r="F3739" s="288" t="s">
        <v>3922</v>
      </c>
      <c r="G3739" s="289" t="s">
        <v>595</v>
      </c>
      <c r="H3739" s="290">
        <v>3</v>
      </c>
      <c r="I3739" s="291"/>
      <c r="J3739" s="292">
        <f>ROUND(I3739*H3739,2)</f>
        <v>0</v>
      </c>
      <c r="K3739" s="288" t="s">
        <v>19</v>
      </c>
      <c r="L3739" s="293"/>
      <c r="M3739" s="294" t="s">
        <v>19</v>
      </c>
      <c r="N3739" s="295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643</v>
      </c>
      <c r="AT3739" s="227" t="s">
        <v>572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3923</v>
      </c>
    </row>
    <row r="3740" s="2" customFormat="1" ht="24.15" customHeight="1">
      <c r="A3740" s="41"/>
      <c r="B3740" s="42"/>
      <c r="C3740" s="286" t="s">
        <v>1399</v>
      </c>
      <c r="D3740" s="286" t="s">
        <v>572</v>
      </c>
      <c r="E3740" s="287" t="s">
        <v>3924</v>
      </c>
      <c r="F3740" s="288" t="s">
        <v>3925</v>
      </c>
      <c r="G3740" s="289" t="s">
        <v>595</v>
      </c>
      <c r="H3740" s="290">
        <v>3</v>
      </c>
      <c r="I3740" s="291"/>
      <c r="J3740" s="292">
        <f>ROUND(I3740*H3740,2)</f>
        <v>0</v>
      </c>
      <c r="K3740" s="288" t="s">
        <v>19</v>
      </c>
      <c r="L3740" s="293"/>
      <c r="M3740" s="294" t="s">
        <v>19</v>
      </c>
      <c r="N3740" s="295" t="s">
        <v>46</v>
      </c>
      <c r="O3740" s="87"/>
      <c r="P3740" s="225">
        <f>O3740*H3740</f>
        <v>0</v>
      </c>
      <c r="Q3740" s="225">
        <v>0</v>
      </c>
      <c r="R3740" s="225">
        <f>Q3740*H3740</f>
        <v>0</v>
      </c>
      <c r="S3740" s="225">
        <v>0</v>
      </c>
      <c r="T3740" s="226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7" t="s">
        <v>643</v>
      </c>
      <c r="AT3740" s="227" t="s">
        <v>572</v>
      </c>
      <c r="AU3740" s="227" t="s">
        <v>93</v>
      </c>
      <c r="AY3740" s="20" t="s">
        <v>224</v>
      </c>
      <c r="BE3740" s="228">
        <f>IF(N3740="základní",J3740,0)</f>
        <v>0</v>
      </c>
      <c r="BF3740" s="228">
        <f>IF(N3740="snížená",J3740,0)</f>
        <v>0</v>
      </c>
      <c r="BG3740" s="228">
        <f>IF(N3740="zákl. přenesená",J3740,0)</f>
        <v>0</v>
      </c>
      <c r="BH3740" s="228">
        <f>IF(N3740="sníž. přenesená",J3740,0)</f>
        <v>0</v>
      </c>
      <c r="BI3740" s="228">
        <f>IF(N3740="nulová",J3740,0)</f>
        <v>0</v>
      </c>
      <c r="BJ3740" s="20" t="s">
        <v>93</v>
      </c>
      <c r="BK3740" s="228">
        <f>ROUND(I3740*H3740,2)</f>
        <v>0</v>
      </c>
      <c r="BL3740" s="20" t="s">
        <v>544</v>
      </c>
      <c r="BM3740" s="227" t="s">
        <v>3926</v>
      </c>
    </row>
    <row r="3741" s="2" customFormat="1" ht="24.15" customHeight="1">
      <c r="A3741" s="41"/>
      <c r="B3741" s="42"/>
      <c r="C3741" s="286" t="s">
        <v>3927</v>
      </c>
      <c r="D3741" s="286" t="s">
        <v>572</v>
      </c>
      <c r="E3741" s="287" t="s">
        <v>3928</v>
      </c>
      <c r="F3741" s="288" t="s">
        <v>3929</v>
      </c>
      <c r="G3741" s="289" t="s">
        <v>595</v>
      </c>
      <c r="H3741" s="290">
        <v>4</v>
      </c>
      <c r="I3741" s="291"/>
      <c r="J3741" s="292">
        <f>ROUND(I3741*H3741,2)</f>
        <v>0</v>
      </c>
      <c r="K3741" s="288" t="s">
        <v>19</v>
      </c>
      <c r="L3741" s="293"/>
      <c r="M3741" s="294" t="s">
        <v>19</v>
      </c>
      <c r="N3741" s="295" t="s">
        <v>46</v>
      </c>
      <c r="O3741" s="87"/>
      <c r="P3741" s="225">
        <f>O3741*H3741</f>
        <v>0</v>
      </c>
      <c r="Q3741" s="225">
        <v>0</v>
      </c>
      <c r="R3741" s="225">
        <f>Q3741*H3741</f>
        <v>0</v>
      </c>
      <c r="S3741" s="225">
        <v>0</v>
      </c>
      <c r="T3741" s="226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7" t="s">
        <v>643</v>
      </c>
      <c r="AT3741" s="227" t="s">
        <v>572</v>
      </c>
      <c r="AU3741" s="227" t="s">
        <v>93</v>
      </c>
      <c r="AY3741" s="20" t="s">
        <v>224</v>
      </c>
      <c r="BE3741" s="228">
        <f>IF(N3741="základní",J3741,0)</f>
        <v>0</v>
      </c>
      <c r="BF3741" s="228">
        <f>IF(N3741="snížená",J3741,0)</f>
        <v>0</v>
      </c>
      <c r="BG3741" s="228">
        <f>IF(N3741="zákl. přenesená",J3741,0)</f>
        <v>0</v>
      </c>
      <c r="BH3741" s="228">
        <f>IF(N3741="sníž. přenesená",J3741,0)</f>
        <v>0</v>
      </c>
      <c r="BI3741" s="228">
        <f>IF(N3741="nulová",J3741,0)</f>
        <v>0</v>
      </c>
      <c r="BJ3741" s="20" t="s">
        <v>93</v>
      </c>
      <c r="BK3741" s="228">
        <f>ROUND(I3741*H3741,2)</f>
        <v>0</v>
      </c>
      <c r="BL3741" s="20" t="s">
        <v>544</v>
      </c>
      <c r="BM3741" s="227" t="s">
        <v>3930</v>
      </c>
    </row>
    <row r="3742" s="2" customFormat="1" ht="24.15" customHeight="1">
      <c r="A3742" s="41"/>
      <c r="B3742" s="42"/>
      <c r="C3742" s="286" t="s">
        <v>3931</v>
      </c>
      <c r="D3742" s="286" t="s">
        <v>572</v>
      </c>
      <c r="E3742" s="287" t="s">
        <v>3932</v>
      </c>
      <c r="F3742" s="288" t="s">
        <v>3933</v>
      </c>
      <c r="G3742" s="289" t="s">
        <v>595</v>
      </c>
      <c r="H3742" s="290">
        <v>3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3934</v>
      </c>
    </row>
    <row r="3743" s="2" customFormat="1" ht="24.15" customHeight="1">
      <c r="A3743" s="41"/>
      <c r="B3743" s="42"/>
      <c r="C3743" s="286" t="s">
        <v>3935</v>
      </c>
      <c r="D3743" s="286" t="s">
        <v>572</v>
      </c>
      <c r="E3743" s="287" t="s">
        <v>3936</v>
      </c>
      <c r="F3743" s="288" t="s">
        <v>3937</v>
      </c>
      <c r="G3743" s="289" t="s">
        <v>595</v>
      </c>
      <c r="H3743" s="290">
        <v>1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3938</v>
      </c>
    </row>
    <row r="3744" s="2" customFormat="1" ht="24.15" customHeight="1">
      <c r="A3744" s="41"/>
      <c r="B3744" s="42"/>
      <c r="C3744" s="286" t="s">
        <v>3939</v>
      </c>
      <c r="D3744" s="286" t="s">
        <v>572</v>
      </c>
      <c r="E3744" s="287" t="s">
        <v>3940</v>
      </c>
      <c r="F3744" s="288" t="s">
        <v>3941</v>
      </c>
      <c r="G3744" s="289" t="s">
        <v>595</v>
      </c>
      <c r="H3744" s="290">
        <v>6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3942</v>
      </c>
    </row>
    <row r="3745" s="2" customFormat="1" ht="24.15" customHeight="1">
      <c r="A3745" s="41"/>
      <c r="B3745" s="42"/>
      <c r="C3745" s="286" t="s">
        <v>3943</v>
      </c>
      <c r="D3745" s="286" t="s">
        <v>572</v>
      </c>
      <c r="E3745" s="287" t="s">
        <v>3944</v>
      </c>
      <c r="F3745" s="288" t="s">
        <v>3945</v>
      </c>
      <c r="G3745" s="289" t="s">
        <v>595</v>
      </c>
      <c r="H3745" s="290">
        <v>3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3946</v>
      </c>
    </row>
    <row r="3746" s="2" customFormat="1" ht="24.15" customHeight="1">
      <c r="A3746" s="41"/>
      <c r="B3746" s="42"/>
      <c r="C3746" s="286" t="s">
        <v>3947</v>
      </c>
      <c r="D3746" s="286" t="s">
        <v>572</v>
      </c>
      <c r="E3746" s="287" t="s">
        <v>3948</v>
      </c>
      <c r="F3746" s="288" t="s">
        <v>3949</v>
      </c>
      <c r="G3746" s="289" t="s">
        <v>595</v>
      </c>
      <c r="H3746" s="290">
        <v>4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3950</v>
      </c>
    </row>
    <row r="3747" s="2" customFormat="1" ht="24.15" customHeight="1">
      <c r="A3747" s="41"/>
      <c r="B3747" s="42"/>
      <c r="C3747" s="286" t="s">
        <v>3951</v>
      </c>
      <c r="D3747" s="286" t="s">
        <v>572</v>
      </c>
      <c r="E3747" s="287" t="s">
        <v>3952</v>
      </c>
      <c r="F3747" s="288" t="s">
        <v>3953</v>
      </c>
      <c r="G3747" s="289" t="s">
        <v>595</v>
      </c>
      <c r="H3747" s="290">
        <v>6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3954</v>
      </c>
    </row>
    <row r="3748" s="2" customFormat="1" ht="24.15" customHeight="1">
      <c r="A3748" s="41"/>
      <c r="B3748" s="42"/>
      <c r="C3748" s="286" t="s">
        <v>3955</v>
      </c>
      <c r="D3748" s="286" t="s">
        <v>572</v>
      </c>
      <c r="E3748" s="287" t="s">
        <v>3956</v>
      </c>
      <c r="F3748" s="288" t="s">
        <v>3957</v>
      </c>
      <c r="G3748" s="289" t="s">
        <v>595</v>
      </c>
      <c r="H3748" s="290">
        <v>2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3958</v>
      </c>
    </row>
    <row r="3749" s="2" customFormat="1" ht="24.15" customHeight="1">
      <c r="A3749" s="41"/>
      <c r="B3749" s="42"/>
      <c r="C3749" s="286" t="s">
        <v>3959</v>
      </c>
      <c r="D3749" s="286" t="s">
        <v>572</v>
      </c>
      <c r="E3749" s="287" t="s">
        <v>3960</v>
      </c>
      <c r="F3749" s="288" t="s">
        <v>3961</v>
      </c>
      <c r="G3749" s="289" t="s">
        <v>595</v>
      </c>
      <c r="H3749" s="290">
        <v>4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3962</v>
      </c>
    </row>
    <row r="3750" s="2" customFormat="1" ht="24.15" customHeight="1">
      <c r="A3750" s="41"/>
      <c r="B3750" s="42"/>
      <c r="C3750" s="286" t="s">
        <v>3963</v>
      </c>
      <c r="D3750" s="286" t="s">
        <v>572</v>
      </c>
      <c r="E3750" s="287" t="s">
        <v>3964</v>
      </c>
      <c r="F3750" s="288" t="s">
        <v>3965</v>
      </c>
      <c r="G3750" s="289" t="s">
        <v>595</v>
      </c>
      <c r="H3750" s="290">
        <v>8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3966</v>
      </c>
    </row>
    <row r="3751" s="2" customFormat="1" ht="24.15" customHeight="1">
      <c r="A3751" s="41"/>
      <c r="B3751" s="42"/>
      <c r="C3751" s="286" t="s">
        <v>3967</v>
      </c>
      <c r="D3751" s="286" t="s">
        <v>572</v>
      </c>
      <c r="E3751" s="287" t="s">
        <v>3968</v>
      </c>
      <c r="F3751" s="288" t="s">
        <v>3969</v>
      </c>
      <c r="G3751" s="289" t="s">
        <v>595</v>
      </c>
      <c r="H3751" s="290">
        <v>3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3970</v>
      </c>
    </row>
    <row r="3752" s="2" customFormat="1" ht="24.15" customHeight="1">
      <c r="A3752" s="41"/>
      <c r="B3752" s="42"/>
      <c r="C3752" s="286" t="s">
        <v>3971</v>
      </c>
      <c r="D3752" s="286" t="s">
        <v>572</v>
      </c>
      <c r="E3752" s="287" t="s">
        <v>3972</v>
      </c>
      <c r="F3752" s="288" t="s">
        <v>3973</v>
      </c>
      <c r="G3752" s="289" t="s">
        <v>595</v>
      </c>
      <c r="H3752" s="290">
        <v>13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3974</v>
      </c>
    </row>
    <row r="3753" s="2" customFormat="1" ht="24.15" customHeight="1">
      <c r="A3753" s="41"/>
      <c r="B3753" s="42"/>
      <c r="C3753" s="286" t="s">
        <v>3975</v>
      </c>
      <c r="D3753" s="286" t="s">
        <v>572</v>
      </c>
      <c r="E3753" s="287" t="s">
        <v>3976</v>
      </c>
      <c r="F3753" s="288" t="s">
        <v>3977</v>
      </c>
      <c r="G3753" s="289" t="s">
        <v>595</v>
      </c>
      <c r="H3753" s="290">
        <v>12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3978</v>
      </c>
    </row>
    <row r="3754" s="2" customFormat="1" ht="24.15" customHeight="1">
      <c r="A3754" s="41"/>
      <c r="B3754" s="42"/>
      <c r="C3754" s="286" t="s">
        <v>3979</v>
      </c>
      <c r="D3754" s="286" t="s">
        <v>572</v>
      </c>
      <c r="E3754" s="287" t="s">
        <v>3980</v>
      </c>
      <c r="F3754" s="288" t="s">
        <v>3981</v>
      </c>
      <c r="G3754" s="289" t="s">
        <v>595</v>
      </c>
      <c r="H3754" s="290">
        <v>7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3982</v>
      </c>
    </row>
    <row r="3755" s="2" customFormat="1" ht="24.15" customHeight="1">
      <c r="A3755" s="41"/>
      <c r="B3755" s="42"/>
      <c r="C3755" s="286" t="s">
        <v>3983</v>
      </c>
      <c r="D3755" s="286" t="s">
        <v>572</v>
      </c>
      <c r="E3755" s="287" t="s">
        <v>3984</v>
      </c>
      <c r="F3755" s="288" t="s">
        <v>3985</v>
      </c>
      <c r="G3755" s="289" t="s">
        <v>595</v>
      </c>
      <c r="H3755" s="290">
        <v>1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3986</v>
      </c>
    </row>
    <row r="3756" s="2" customFormat="1" ht="24.15" customHeight="1">
      <c r="A3756" s="41"/>
      <c r="B3756" s="42"/>
      <c r="C3756" s="286" t="s">
        <v>3987</v>
      </c>
      <c r="D3756" s="286" t="s">
        <v>572</v>
      </c>
      <c r="E3756" s="287" t="s">
        <v>3988</v>
      </c>
      <c r="F3756" s="288" t="s">
        <v>3989</v>
      </c>
      <c r="G3756" s="289" t="s">
        <v>595</v>
      </c>
      <c r="H3756" s="290">
        <v>1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3990</v>
      </c>
    </row>
    <row r="3757" s="2" customFormat="1" ht="24.15" customHeight="1">
      <c r="A3757" s="41"/>
      <c r="B3757" s="42"/>
      <c r="C3757" s="286" t="s">
        <v>3991</v>
      </c>
      <c r="D3757" s="286" t="s">
        <v>572</v>
      </c>
      <c r="E3757" s="287" t="s">
        <v>3992</v>
      </c>
      <c r="F3757" s="288" t="s">
        <v>3993</v>
      </c>
      <c r="G3757" s="289" t="s">
        <v>595</v>
      </c>
      <c r="H3757" s="290">
        <v>1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3994</v>
      </c>
    </row>
    <row r="3758" s="2" customFormat="1" ht="24.15" customHeight="1">
      <c r="A3758" s="41"/>
      <c r="B3758" s="42"/>
      <c r="C3758" s="286" t="s">
        <v>3995</v>
      </c>
      <c r="D3758" s="286" t="s">
        <v>572</v>
      </c>
      <c r="E3758" s="287" t="s">
        <v>3996</v>
      </c>
      <c r="F3758" s="288" t="s">
        <v>3997</v>
      </c>
      <c r="G3758" s="289" t="s">
        <v>595</v>
      </c>
      <c r="H3758" s="290">
        <v>5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3998</v>
      </c>
    </row>
    <row r="3759" s="2" customFormat="1" ht="24.15" customHeight="1">
      <c r="A3759" s="41"/>
      <c r="B3759" s="42"/>
      <c r="C3759" s="286" t="s">
        <v>3999</v>
      </c>
      <c r="D3759" s="286" t="s">
        <v>572</v>
      </c>
      <c r="E3759" s="287" t="s">
        <v>4000</v>
      </c>
      <c r="F3759" s="288" t="s">
        <v>4001</v>
      </c>
      <c r="G3759" s="289" t="s">
        <v>595</v>
      </c>
      <c r="H3759" s="290">
        <v>2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4002</v>
      </c>
    </row>
    <row r="3760" s="2" customFormat="1" ht="24.15" customHeight="1">
      <c r="A3760" s="41"/>
      <c r="B3760" s="42"/>
      <c r="C3760" s="286" t="s">
        <v>4003</v>
      </c>
      <c r="D3760" s="286" t="s">
        <v>572</v>
      </c>
      <c r="E3760" s="287" t="s">
        <v>4004</v>
      </c>
      <c r="F3760" s="288" t="s">
        <v>4005</v>
      </c>
      <c r="G3760" s="289" t="s">
        <v>595</v>
      </c>
      <c r="H3760" s="290">
        <v>1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4006</v>
      </c>
    </row>
    <row r="3761" s="2" customFormat="1" ht="24.15" customHeight="1">
      <c r="A3761" s="41"/>
      <c r="B3761" s="42"/>
      <c r="C3761" s="286" t="s">
        <v>4007</v>
      </c>
      <c r="D3761" s="286" t="s">
        <v>572</v>
      </c>
      <c r="E3761" s="287" t="s">
        <v>4008</v>
      </c>
      <c r="F3761" s="288" t="s">
        <v>4009</v>
      </c>
      <c r="G3761" s="289" t="s">
        <v>595</v>
      </c>
      <c r="H3761" s="290">
        <v>4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4010</v>
      </c>
    </row>
    <row r="3762" s="2" customFormat="1" ht="24.15" customHeight="1">
      <c r="A3762" s="41"/>
      <c r="B3762" s="42"/>
      <c r="C3762" s="286" t="s">
        <v>4011</v>
      </c>
      <c r="D3762" s="286" t="s">
        <v>572</v>
      </c>
      <c r="E3762" s="287" t="s">
        <v>4012</v>
      </c>
      <c r="F3762" s="288" t="s">
        <v>4013</v>
      </c>
      <c r="G3762" s="289" t="s">
        <v>595</v>
      </c>
      <c r="H3762" s="290">
        <v>2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4014</v>
      </c>
    </row>
    <row r="3763" s="2" customFormat="1" ht="24.15" customHeight="1">
      <c r="A3763" s="41"/>
      <c r="B3763" s="42"/>
      <c r="C3763" s="286" t="s">
        <v>4015</v>
      </c>
      <c r="D3763" s="286" t="s">
        <v>572</v>
      </c>
      <c r="E3763" s="287" t="s">
        <v>4016</v>
      </c>
      <c r="F3763" s="288" t="s">
        <v>4017</v>
      </c>
      <c r="G3763" s="289" t="s">
        <v>595</v>
      </c>
      <c r="H3763" s="290">
        <v>6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4018</v>
      </c>
    </row>
    <row r="3764" s="2" customFormat="1" ht="24.15" customHeight="1">
      <c r="A3764" s="41"/>
      <c r="B3764" s="42"/>
      <c r="C3764" s="286" t="s">
        <v>4019</v>
      </c>
      <c r="D3764" s="286" t="s">
        <v>572</v>
      </c>
      <c r="E3764" s="287" t="s">
        <v>4020</v>
      </c>
      <c r="F3764" s="288" t="s">
        <v>4021</v>
      </c>
      <c r="G3764" s="289" t="s">
        <v>595</v>
      </c>
      <c r="H3764" s="290">
        <v>2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4022</v>
      </c>
    </row>
    <row r="3765" s="2" customFormat="1" ht="24.15" customHeight="1">
      <c r="A3765" s="41"/>
      <c r="B3765" s="42"/>
      <c r="C3765" s="286" t="s">
        <v>4023</v>
      </c>
      <c r="D3765" s="286" t="s">
        <v>572</v>
      </c>
      <c r="E3765" s="287" t="s">
        <v>4024</v>
      </c>
      <c r="F3765" s="288" t="s">
        <v>4025</v>
      </c>
      <c r="G3765" s="289" t="s">
        <v>595</v>
      </c>
      <c r="H3765" s="290">
        <v>2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4026</v>
      </c>
    </row>
    <row r="3766" s="2" customFormat="1" ht="24.15" customHeight="1">
      <c r="A3766" s="41"/>
      <c r="B3766" s="42"/>
      <c r="C3766" s="286" t="s">
        <v>4027</v>
      </c>
      <c r="D3766" s="286" t="s">
        <v>572</v>
      </c>
      <c r="E3766" s="287" t="s">
        <v>4028</v>
      </c>
      <c r="F3766" s="288" t="s">
        <v>4029</v>
      </c>
      <c r="G3766" s="289" t="s">
        <v>595</v>
      </c>
      <c r="H3766" s="290">
        <v>3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4030</v>
      </c>
    </row>
    <row r="3767" s="2" customFormat="1" ht="24.15" customHeight="1">
      <c r="A3767" s="41"/>
      <c r="B3767" s="42"/>
      <c r="C3767" s="286" t="s">
        <v>4031</v>
      </c>
      <c r="D3767" s="286" t="s">
        <v>572</v>
      </c>
      <c r="E3767" s="287" t="s">
        <v>4032</v>
      </c>
      <c r="F3767" s="288" t="s">
        <v>4033</v>
      </c>
      <c r="G3767" s="289" t="s">
        <v>595</v>
      </c>
      <c r="H3767" s="290">
        <v>4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4034</v>
      </c>
    </row>
    <row r="3768" s="2" customFormat="1" ht="24.15" customHeight="1">
      <c r="A3768" s="41"/>
      <c r="B3768" s="42"/>
      <c r="C3768" s="286" t="s">
        <v>4035</v>
      </c>
      <c r="D3768" s="286" t="s">
        <v>572</v>
      </c>
      <c r="E3768" s="287" t="s">
        <v>4036</v>
      </c>
      <c r="F3768" s="288" t="s">
        <v>4037</v>
      </c>
      <c r="G3768" s="289" t="s">
        <v>595</v>
      </c>
      <c r="H3768" s="290">
        <v>1</v>
      </c>
      <c r="I3768" s="291"/>
      <c r="J3768" s="292">
        <f>ROUND(I3768*H3768,2)</f>
        <v>0</v>
      </c>
      <c r="K3768" s="288" t="s">
        <v>19</v>
      </c>
      <c r="L3768" s="293"/>
      <c r="M3768" s="294" t="s">
        <v>19</v>
      </c>
      <c r="N3768" s="295" t="s">
        <v>46</v>
      </c>
      <c r="O3768" s="87"/>
      <c r="P3768" s="225">
        <f>O3768*H3768</f>
        <v>0</v>
      </c>
      <c r="Q3768" s="225">
        <v>0</v>
      </c>
      <c r="R3768" s="225">
        <f>Q3768*H3768</f>
        <v>0</v>
      </c>
      <c r="S3768" s="225">
        <v>0</v>
      </c>
      <c r="T3768" s="226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27" t="s">
        <v>643</v>
      </c>
      <c r="AT3768" s="227" t="s">
        <v>572</v>
      </c>
      <c r="AU3768" s="227" t="s">
        <v>93</v>
      </c>
      <c r="AY3768" s="20" t="s">
        <v>224</v>
      </c>
      <c r="BE3768" s="228">
        <f>IF(N3768="základní",J3768,0)</f>
        <v>0</v>
      </c>
      <c r="BF3768" s="228">
        <f>IF(N3768="snížená",J3768,0)</f>
        <v>0</v>
      </c>
      <c r="BG3768" s="228">
        <f>IF(N3768="zákl. přenesená",J3768,0)</f>
        <v>0</v>
      </c>
      <c r="BH3768" s="228">
        <f>IF(N3768="sníž. přenesená",J3768,0)</f>
        <v>0</v>
      </c>
      <c r="BI3768" s="228">
        <f>IF(N3768="nulová",J3768,0)</f>
        <v>0</v>
      </c>
      <c r="BJ3768" s="20" t="s">
        <v>93</v>
      </c>
      <c r="BK3768" s="228">
        <f>ROUND(I3768*H3768,2)</f>
        <v>0</v>
      </c>
      <c r="BL3768" s="20" t="s">
        <v>544</v>
      </c>
      <c r="BM3768" s="227" t="s">
        <v>4038</v>
      </c>
    </row>
    <row r="3769" s="2" customFormat="1" ht="24.15" customHeight="1">
      <c r="A3769" s="41"/>
      <c r="B3769" s="42"/>
      <c r="C3769" s="286" t="s">
        <v>4039</v>
      </c>
      <c r="D3769" s="286" t="s">
        <v>572</v>
      </c>
      <c r="E3769" s="287" t="s">
        <v>4040</v>
      </c>
      <c r="F3769" s="288" t="s">
        <v>4041</v>
      </c>
      <c r="G3769" s="289" t="s">
        <v>595</v>
      </c>
      <c r="H3769" s="290">
        <v>3</v>
      </c>
      <c r="I3769" s="291"/>
      <c r="J3769" s="292">
        <f>ROUND(I3769*H3769,2)</f>
        <v>0</v>
      </c>
      <c r="K3769" s="288" t="s">
        <v>19</v>
      </c>
      <c r="L3769" s="293"/>
      <c r="M3769" s="294" t="s">
        <v>19</v>
      </c>
      <c r="N3769" s="295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643</v>
      </c>
      <c r="AT3769" s="227" t="s">
        <v>572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4042</v>
      </c>
    </row>
    <row r="3770" s="12" customFormat="1" ht="22.8" customHeight="1">
      <c r="A3770" s="12"/>
      <c r="B3770" s="200"/>
      <c r="C3770" s="201"/>
      <c r="D3770" s="202" t="s">
        <v>73</v>
      </c>
      <c r="E3770" s="214" t="s">
        <v>4043</v>
      </c>
      <c r="F3770" s="214" t="s">
        <v>4044</v>
      </c>
      <c r="G3770" s="201"/>
      <c r="H3770" s="201"/>
      <c r="I3770" s="204"/>
      <c r="J3770" s="215">
        <f>BK3770</f>
        <v>0</v>
      </c>
      <c r="K3770" s="201"/>
      <c r="L3770" s="206"/>
      <c r="M3770" s="207"/>
      <c r="N3770" s="208"/>
      <c r="O3770" s="208"/>
      <c r="P3770" s="209">
        <f>SUM(P3771:P3810)</f>
        <v>0</v>
      </c>
      <c r="Q3770" s="208"/>
      <c r="R3770" s="209">
        <f>SUM(R3771:R3810)</f>
        <v>3.2505200000000003</v>
      </c>
      <c r="S3770" s="208"/>
      <c r="T3770" s="210">
        <f>SUM(T3771:T3810)</f>
        <v>0</v>
      </c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R3770" s="211" t="s">
        <v>93</v>
      </c>
      <c r="AT3770" s="212" t="s">
        <v>73</v>
      </c>
      <c r="AU3770" s="212" t="s">
        <v>82</v>
      </c>
      <c r="AY3770" s="211" t="s">
        <v>224</v>
      </c>
      <c r="BK3770" s="213">
        <f>SUM(BK3771:BK3810)</f>
        <v>0</v>
      </c>
    </row>
    <row r="3771" s="2" customFormat="1" ht="16.5" customHeight="1">
      <c r="A3771" s="41"/>
      <c r="B3771" s="42"/>
      <c r="C3771" s="216" t="s">
        <v>4045</v>
      </c>
      <c r="D3771" s="216" t="s">
        <v>227</v>
      </c>
      <c r="E3771" s="217" t="s">
        <v>4046</v>
      </c>
      <c r="F3771" s="218" t="s">
        <v>4047</v>
      </c>
      <c r="G3771" s="219" t="s">
        <v>471</v>
      </c>
      <c r="H3771" s="220">
        <v>7.7999999999999998</v>
      </c>
      <c r="I3771" s="221"/>
      <c r="J3771" s="222">
        <f>ROUND(I3771*H3771,2)</f>
        <v>0</v>
      </c>
      <c r="K3771" s="218" t="s">
        <v>19</v>
      </c>
      <c r="L3771" s="47"/>
      <c r="M3771" s="223" t="s">
        <v>19</v>
      </c>
      <c r="N3771" s="224" t="s">
        <v>46</v>
      </c>
      <c r="O3771" s="87"/>
      <c r="P3771" s="225">
        <f>O3771*H3771</f>
        <v>0</v>
      </c>
      <c r="Q3771" s="225">
        <v>0</v>
      </c>
      <c r="R3771" s="225">
        <f>Q3771*H3771</f>
        <v>0</v>
      </c>
      <c r="S3771" s="225">
        <v>0</v>
      </c>
      <c r="T3771" s="226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27" t="s">
        <v>544</v>
      </c>
      <c r="AT3771" s="227" t="s">
        <v>227</v>
      </c>
      <c r="AU3771" s="227" t="s">
        <v>93</v>
      </c>
      <c r="AY3771" s="20" t="s">
        <v>224</v>
      </c>
      <c r="BE3771" s="228">
        <f>IF(N3771="základní",J3771,0)</f>
        <v>0</v>
      </c>
      <c r="BF3771" s="228">
        <f>IF(N3771="snížená",J3771,0)</f>
        <v>0</v>
      </c>
      <c r="BG3771" s="228">
        <f>IF(N3771="zákl. přenesená",J3771,0)</f>
        <v>0</v>
      </c>
      <c r="BH3771" s="228">
        <f>IF(N3771="sníž. přenesená",J3771,0)</f>
        <v>0</v>
      </c>
      <c r="BI3771" s="228">
        <f>IF(N3771="nulová",J3771,0)</f>
        <v>0</v>
      </c>
      <c r="BJ3771" s="20" t="s">
        <v>93</v>
      </c>
      <c r="BK3771" s="228">
        <f>ROUND(I3771*H3771,2)</f>
        <v>0</v>
      </c>
      <c r="BL3771" s="20" t="s">
        <v>544</v>
      </c>
      <c r="BM3771" s="227" t="s">
        <v>4048</v>
      </c>
    </row>
    <row r="3772" s="2" customFormat="1" ht="33" customHeight="1">
      <c r="A3772" s="41"/>
      <c r="B3772" s="42"/>
      <c r="C3772" s="216" t="s">
        <v>4049</v>
      </c>
      <c r="D3772" s="216" t="s">
        <v>227</v>
      </c>
      <c r="E3772" s="217" t="s">
        <v>4050</v>
      </c>
      <c r="F3772" s="218" t="s">
        <v>4051</v>
      </c>
      <c r="G3772" s="219" t="s">
        <v>471</v>
      </c>
      <c r="H3772" s="220">
        <v>39.185000000000002</v>
      </c>
      <c r="I3772" s="221"/>
      <c r="J3772" s="222">
        <f>ROUND(I3772*H3772,2)</f>
        <v>0</v>
      </c>
      <c r="K3772" s="218" t="s">
        <v>19</v>
      </c>
      <c r="L3772" s="47"/>
      <c r="M3772" s="223" t="s">
        <v>19</v>
      </c>
      <c r="N3772" s="224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544</v>
      </c>
      <c r="AT3772" s="227" t="s">
        <v>227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4052</v>
      </c>
    </row>
    <row r="3773" s="13" customFormat="1">
      <c r="A3773" s="13"/>
      <c r="B3773" s="229"/>
      <c r="C3773" s="230"/>
      <c r="D3773" s="231" t="s">
        <v>268</v>
      </c>
      <c r="E3773" s="232" t="s">
        <v>19</v>
      </c>
      <c r="F3773" s="233" t="s">
        <v>4053</v>
      </c>
      <c r="G3773" s="230"/>
      <c r="H3773" s="234">
        <v>39.185000000000002</v>
      </c>
      <c r="I3773" s="235"/>
      <c r="J3773" s="230"/>
      <c r="K3773" s="230"/>
      <c r="L3773" s="236"/>
      <c r="M3773" s="237"/>
      <c r="N3773" s="238"/>
      <c r="O3773" s="238"/>
      <c r="P3773" s="238"/>
      <c r="Q3773" s="238"/>
      <c r="R3773" s="238"/>
      <c r="S3773" s="238"/>
      <c r="T3773" s="239"/>
      <c r="U3773" s="13"/>
      <c r="V3773" s="13"/>
      <c r="W3773" s="13"/>
      <c r="X3773" s="13"/>
      <c r="Y3773" s="13"/>
      <c r="Z3773" s="13"/>
      <c r="AA3773" s="13"/>
      <c r="AB3773" s="13"/>
      <c r="AC3773" s="13"/>
      <c r="AD3773" s="13"/>
      <c r="AE3773" s="13"/>
      <c r="AT3773" s="240" t="s">
        <v>268</v>
      </c>
      <c r="AU3773" s="240" t="s">
        <v>93</v>
      </c>
      <c r="AV3773" s="13" t="s">
        <v>93</v>
      </c>
      <c r="AW3773" s="13" t="s">
        <v>34</v>
      </c>
      <c r="AX3773" s="13" t="s">
        <v>82</v>
      </c>
      <c r="AY3773" s="240" t="s">
        <v>224</v>
      </c>
    </row>
    <row r="3774" s="2" customFormat="1" ht="37.8" customHeight="1">
      <c r="A3774" s="41"/>
      <c r="B3774" s="42"/>
      <c r="C3774" s="216" t="s">
        <v>4054</v>
      </c>
      <c r="D3774" s="216" t="s">
        <v>227</v>
      </c>
      <c r="E3774" s="217" t="s">
        <v>4055</v>
      </c>
      <c r="F3774" s="218" t="s">
        <v>4056</v>
      </c>
      <c r="G3774" s="219" t="s">
        <v>471</v>
      </c>
      <c r="H3774" s="220">
        <v>38.659999999999997</v>
      </c>
      <c r="I3774" s="221"/>
      <c r="J3774" s="222">
        <f>ROUND(I3774*H3774,2)</f>
        <v>0</v>
      </c>
      <c r="K3774" s="218" t="s">
        <v>19</v>
      </c>
      <c r="L3774" s="47"/>
      <c r="M3774" s="223" t="s">
        <v>19</v>
      </c>
      <c r="N3774" s="224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544</v>
      </c>
      <c r="AT3774" s="227" t="s">
        <v>227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4057</v>
      </c>
    </row>
    <row r="3775" s="2" customFormat="1" ht="37.8" customHeight="1">
      <c r="A3775" s="41"/>
      <c r="B3775" s="42"/>
      <c r="C3775" s="216" t="s">
        <v>4058</v>
      </c>
      <c r="D3775" s="216" t="s">
        <v>227</v>
      </c>
      <c r="E3775" s="217" t="s">
        <v>4059</v>
      </c>
      <c r="F3775" s="218" t="s">
        <v>4060</v>
      </c>
      <c r="G3775" s="219" t="s">
        <v>471</v>
      </c>
      <c r="H3775" s="220">
        <v>38.840000000000003</v>
      </c>
      <c r="I3775" s="221"/>
      <c r="J3775" s="222">
        <f>ROUND(I3775*H3775,2)</f>
        <v>0</v>
      </c>
      <c r="K3775" s="218" t="s">
        <v>19</v>
      </c>
      <c r="L3775" s="47"/>
      <c r="M3775" s="223" t="s">
        <v>19</v>
      </c>
      <c r="N3775" s="224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544</v>
      </c>
      <c r="AT3775" s="227" t="s">
        <v>227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4061</v>
      </c>
    </row>
    <row r="3776" s="2" customFormat="1" ht="44.25" customHeight="1">
      <c r="A3776" s="41"/>
      <c r="B3776" s="42"/>
      <c r="C3776" s="216" t="s">
        <v>4062</v>
      </c>
      <c r="D3776" s="216" t="s">
        <v>227</v>
      </c>
      <c r="E3776" s="217" t="s">
        <v>4063</v>
      </c>
      <c r="F3776" s="218" t="s">
        <v>4064</v>
      </c>
      <c r="G3776" s="219" t="s">
        <v>471</v>
      </c>
      <c r="H3776" s="220">
        <v>0.72999999999999998</v>
      </c>
      <c r="I3776" s="221"/>
      <c r="J3776" s="222">
        <f>ROUND(I3776*H3776,2)</f>
        <v>0</v>
      </c>
      <c r="K3776" s="218" t="s">
        <v>19</v>
      </c>
      <c r="L3776" s="47"/>
      <c r="M3776" s="223" t="s">
        <v>19</v>
      </c>
      <c r="N3776" s="224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544</v>
      </c>
      <c r="AT3776" s="227" t="s">
        <v>227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4065</v>
      </c>
    </row>
    <row r="3777" s="2" customFormat="1" ht="37.8" customHeight="1">
      <c r="A3777" s="41"/>
      <c r="B3777" s="42"/>
      <c r="C3777" s="216" t="s">
        <v>4066</v>
      </c>
      <c r="D3777" s="216" t="s">
        <v>227</v>
      </c>
      <c r="E3777" s="217" t="s">
        <v>4067</v>
      </c>
      <c r="F3777" s="218" t="s">
        <v>4068</v>
      </c>
      <c r="G3777" s="219" t="s">
        <v>471</v>
      </c>
      <c r="H3777" s="220">
        <v>16.350000000000001</v>
      </c>
      <c r="I3777" s="221"/>
      <c r="J3777" s="222">
        <f>ROUND(I3777*H3777,2)</f>
        <v>0</v>
      </c>
      <c r="K3777" s="218" t="s">
        <v>19</v>
      </c>
      <c r="L3777" s="47"/>
      <c r="M3777" s="223" t="s">
        <v>19</v>
      </c>
      <c r="N3777" s="224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544</v>
      </c>
      <c r="AT3777" s="227" t="s">
        <v>227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4069</v>
      </c>
    </row>
    <row r="3778" s="2" customFormat="1" ht="37.8" customHeight="1">
      <c r="A3778" s="41"/>
      <c r="B3778" s="42"/>
      <c r="C3778" s="216" t="s">
        <v>4070</v>
      </c>
      <c r="D3778" s="216" t="s">
        <v>227</v>
      </c>
      <c r="E3778" s="217" t="s">
        <v>4071</v>
      </c>
      <c r="F3778" s="218" t="s">
        <v>4072</v>
      </c>
      <c r="G3778" s="219" t="s">
        <v>471</v>
      </c>
      <c r="H3778" s="220">
        <v>19.949999999999999</v>
      </c>
      <c r="I3778" s="221"/>
      <c r="J3778" s="222">
        <f>ROUND(I3778*H3778,2)</f>
        <v>0</v>
      </c>
      <c r="K3778" s="218" t="s">
        <v>19</v>
      </c>
      <c r="L3778" s="47"/>
      <c r="M3778" s="223" t="s">
        <v>19</v>
      </c>
      <c r="N3778" s="224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544</v>
      </c>
      <c r="AT3778" s="227" t="s">
        <v>227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4073</v>
      </c>
    </row>
    <row r="3779" s="2" customFormat="1" ht="37.8" customHeight="1">
      <c r="A3779" s="41"/>
      <c r="B3779" s="42"/>
      <c r="C3779" s="216" t="s">
        <v>4074</v>
      </c>
      <c r="D3779" s="216" t="s">
        <v>227</v>
      </c>
      <c r="E3779" s="217" t="s">
        <v>4075</v>
      </c>
      <c r="F3779" s="218" t="s">
        <v>4076</v>
      </c>
      <c r="G3779" s="219" t="s">
        <v>471</v>
      </c>
      <c r="H3779" s="220">
        <v>16.850000000000001</v>
      </c>
      <c r="I3779" s="221"/>
      <c r="J3779" s="222">
        <f>ROUND(I3779*H3779,2)</f>
        <v>0</v>
      </c>
      <c r="K3779" s="218" t="s">
        <v>19</v>
      </c>
      <c r="L3779" s="47"/>
      <c r="M3779" s="223" t="s">
        <v>19</v>
      </c>
      <c r="N3779" s="224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544</v>
      </c>
      <c r="AT3779" s="227" t="s">
        <v>227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4077</v>
      </c>
    </row>
    <row r="3780" s="2" customFormat="1" ht="37.8" customHeight="1">
      <c r="A3780" s="41"/>
      <c r="B3780" s="42"/>
      <c r="C3780" s="216" t="s">
        <v>4078</v>
      </c>
      <c r="D3780" s="216" t="s">
        <v>227</v>
      </c>
      <c r="E3780" s="217" t="s">
        <v>4079</v>
      </c>
      <c r="F3780" s="218" t="s">
        <v>4080</v>
      </c>
      <c r="G3780" s="219" t="s">
        <v>471</v>
      </c>
      <c r="H3780" s="220">
        <v>11.5</v>
      </c>
      <c r="I3780" s="221"/>
      <c r="J3780" s="222">
        <f>ROUND(I3780*H3780,2)</f>
        <v>0</v>
      </c>
      <c r="K3780" s="218" t="s">
        <v>19</v>
      </c>
      <c r="L3780" s="47"/>
      <c r="M3780" s="223" t="s">
        <v>19</v>
      </c>
      <c r="N3780" s="224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544</v>
      </c>
      <c r="AT3780" s="227" t="s">
        <v>227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4081</v>
      </c>
    </row>
    <row r="3781" s="2" customFormat="1" ht="49.05" customHeight="1">
      <c r="A3781" s="41"/>
      <c r="B3781" s="42"/>
      <c r="C3781" s="216" t="s">
        <v>4082</v>
      </c>
      <c r="D3781" s="216" t="s">
        <v>227</v>
      </c>
      <c r="E3781" s="217" t="s">
        <v>4083</v>
      </c>
      <c r="F3781" s="218" t="s">
        <v>4084</v>
      </c>
      <c r="G3781" s="219" t="s">
        <v>595</v>
      </c>
      <c r="H3781" s="220">
        <v>1</v>
      </c>
      <c r="I3781" s="221"/>
      <c r="J3781" s="222">
        <f>ROUND(I3781*H3781,2)</f>
        <v>0</v>
      </c>
      <c r="K3781" s="218" t="s">
        <v>19</v>
      </c>
      <c r="L3781" s="47"/>
      <c r="M3781" s="223" t="s">
        <v>19</v>
      </c>
      <c r="N3781" s="224" t="s">
        <v>46</v>
      </c>
      <c r="O3781" s="87"/>
      <c r="P3781" s="225">
        <f>O3781*H3781</f>
        <v>0</v>
      </c>
      <c r="Q3781" s="225">
        <v>0</v>
      </c>
      <c r="R3781" s="225">
        <f>Q3781*H3781</f>
        <v>0</v>
      </c>
      <c r="S3781" s="225">
        <v>0</v>
      </c>
      <c r="T3781" s="226">
        <f>S3781*H3781</f>
        <v>0</v>
      </c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R3781" s="227" t="s">
        <v>544</v>
      </c>
      <c r="AT3781" s="227" t="s">
        <v>227</v>
      </c>
      <c r="AU3781" s="227" t="s">
        <v>93</v>
      </c>
      <c r="AY3781" s="20" t="s">
        <v>224</v>
      </c>
      <c r="BE3781" s="228">
        <f>IF(N3781="základní",J3781,0)</f>
        <v>0</v>
      </c>
      <c r="BF3781" s="228">
        <f>IF(N3781="snížená",J3781,0)</f>
        <v>0</v>
      </c>
      <c r="BG3781" s="228">
        <f>IF(N3781="zákl. přenesená",J3781,0)</f>
        <v>0</v>
      </c>
      <c r="BH3781" s="228">
        <f>IF(N3781="sníž. přenesená",J3781,0)</f>
        <v>0</v>
      </c>
      <c r="BI3781" s="228">
        <f>IF(N3781="nulová",J3781,0)</f>
        <v>0</v>
      </c>
      <c r="BJ3781" s="20" t="s">
        <v>93</v>
      </c>
      <c r="BK3781" s="228">
        <f>ROUND(I3781*H3781,2)</f>
        <v>0</v>
      </c>
      <c r="BL3781" s="20" t="s">
        <v>544</v>
      </c>
      <c r="BM3781" s="227" t="s">
        <v>4085</v>
      </c>
    </row>
    <row r="3782" s="2" customFormat="1" ht="37.8" customHeight="1">
      <c r="A3782" s="41"/>
      <c r="B3782" s="42"/>
      <c r="C3782" s="216" t="s">
        <v>4086</v>
      </c>
      <c r="D3782" s="216" t="s">
        <v>227</v>
      </c>
      <c r="E3782" s="217" t="s">
        <v>4087</v>
      </c>
      <c r="F3782" s="218" t="s">
        <v>4088</v>
      </c>
      <c r="G3782" s="219" t="s">
        <v>471</v>
      </c>
      <c r="H3782" s="220">
        <v>79.200000000000003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4089</v>
      </c>
    </row>
    <row r="3783" s="13" customFormat="1">
      <c r="A3783" s="13"/>
      <c r="B3783" s="229"/>
      <c r="C3783" s="230"/>
      <c r="D3783" s="231" t="s">
        <v>268</v>
      </c>
      <c r="E3783" s="232" t="s">
        <v>19</v>
      </c>
      <c r="F3783" s="233" t="s">
        <v>4090</v>
      </c>
      <c r="G3783" s="230"/>
      <c r="H3783" s="234">
        <v>79.200000000000003</v>
      </c>
      <c r="I3783" s="235"/>
      <c r="J3783" s="230"/>
      <c r="K3783" s="230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268</v>
      </c>
      <c r="AU3783" s="240" t="s">
        <v>93</v>
      </c>
      <c r="AV3783" s="13" t="s">
        <v>93</v>
      </c>
      <c r="AW3783" s="13" t="s">
        <v>34</v>
      </c>
      <c r="AX3783" s="13" t="s">
        <v>82</v>
      </c>
      <c r="AY3783" s="240" t="s">
        <v>224</v>
      </c>
    </row>
    <row r="3784" s="2" customFormat="1" ht="37.8" customHeight="1">
      <c r="A3784" s="41"/>
      <c r="B3784" s="42"/>
      <c r="C3784" s="216" t="s">
        <v>4091</v>
      </c>
      <c r="D3784" s="216" t="s">
        <v>227</v>
      </c>
      <c r="E3784" s="217" t="s">
        <v>4092</v>
      </c>
      <c r="F3784" s="218" t="s">
        <v>4093</v>
      </c>
      <c r="G3784" s="219" t="s">
        <v>471</v>
      </c>
      <c r="H3784" s="220">
        <v>135</v>
      </c>
      <c r="I3784" s="221"/>
      <c r="J3784" s="222">
        <f>ROUND(I3784*H3784,2)</f>
        <v>0</v>
      </c>
      <c r="K3784" s="218" t="s">
        <v>19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4094</v>
      </c>
    </row>
    <row r="3785" s="13" customFormat="1">
      <c r="A3785" s="13"/>
      <c r="B3785" s="229"/>
      <c r="C3785" s="230"/>
      <c r="D3785" s="231" t="s">
        <v>268</v>
      </c>
      <c r="E3785" s="232" t="s">
        <v>19</v>
      </c>
      <c r="F3785" s="233" t="s">
        <v>4095</v>
      </c>
      <c r="G3785" s="230"/>
      <c r="H3785" s="234">
        <v>135</v>
      </c>
      <c r="I3785" s="235"/>
      <c r="J3785" s="230"/>
      <c r="K3785" s="230"/>
      <c r="L3785" s="236"/>
      <c r="M3785" s="237"/>
      <c r="N3785" s="238"/>
      <c r="O3785" s="238"/>
      <c r="P3785" s="238"/>
      <c r="Q3785" s="238"/>
      <c r="R3785" s="238"/>
      <c r="S3785" s="238"/>
      <c r="T3785" s="23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0" t="s">
        <v>268</v>
      </c>
      <c r="AU3785" s="240" t="s">
        <v>93</v>
      </c>
      <c r="AV3785" s="13" t="s">
        <v>93</v>
      </c>
      <c r="AW3785" s="13" t="s">
        <v>34</v>
      </c>
      <c r="AX3785" s="13" t="s">
        <v>82</v>
      </c>
      <c r="AY3785" s="240" t="s">
        <v>224</v>
      </c>
    </row>
    <row r="3786" s="2" customFormat="1" ht="37.8" customHeight="1">
      <c r="A3786" s="41"/>
      <c r="B3786" s="42"/>
      <c r="C3786" s="216" t="s">
        <v>4096</v>
      </c>
      <c r="D3786" s="216" t="s">
        <v>227</v>
      </c>
      <c r="E3786" s="217" t="s">
        <v>4097</v>
      </c>
      <c r="F3786" s="218" t="s">
        <v>4098</v>
      </c>
      <c r="G3786" s="219" t="s">
        <v>471</v>
      </c>
      <c r="H3786" s="220">
        <v>132.05000000000001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4099</v>
      </c>
    </row>
    <row r="3787" s="13" customFormat="1">
      <c r="A3787" s="13"/>
      <c r="B3787" s="229"/>
      <c r="C3787" s="230"/>
      <c r="D3787" s="231" t="s">
        <v>268</v>
      </c>
      <c r="E3787" s="232" t="s">
        <v>19</v>
      </c>
      <c r="F3787" s="233" t="s">
        <v>4100</v>
      </c>
      <c r="G3787" s="230"/>
      <c r="H3787" s="234">
        <v>132.05000000000001</v>
      </c>
      <c r="I3787" s="235"/>
      <c r="J3787" s="230"/>
      <c r="K3787" s="230"/>
      <c r="L3787" s="236"/>
      <c r="M3787" s="237"/>
      <c r="N3787" s="238"/>
      <c r="O3787" s="238"/>
      <c r="P3787" s="238"/>
      <c r="Q3787" s="238"/>
      <c r="R3787" s="238"/>
      <c r="S3787" s="238"/>
      <c r="T3787" s="239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40" t="s">
        <v>268</v>
      </c>
      <c r="AU3787" s="240" t="s">
        <v>93</v>
      </c>
      <c r="AV3787" s="13" t="s">
        <v>93</v>
      </c>
      <c r="AW3787" s="13" t="s">
        <v>34</v>
      </c>
      <c r="AX3787" s="13" t="s">
        <v>82</v>
      </c>
      <c r="AY3787" s="240" t="s">
        <v>224</v>
      </c>
    </row>
    <row r="3788" s="2" customFormat="1" ht="37.8" customHeight="1">
      <c r="A3788" s="41"/>
      <c r="B3788" s="42"/>
      <c r="C3788" s="216" t="s">
        <v>4101</v>
      </c>
      <c r="D3788" s="216" t="s">
        <v>227</v>
      </c>
      <c r="E3788" s="217" t="s">
        <v>4102</v>
      </c>
      <c r="F3788" s="218" t="s">
        <v>4103</v>
      </c>
      <c r="G3788" s="219" t="s">
        <v>595</v>
      </c>
      <c r="H3788" s="220">
        <v>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4104</v>
      </c>
    </row>
    <row r="3789" s="2" customFormat="1" ht="49.05" customHeight="1">
      <c r="A3789" s="41"/>
      <c r="B3789" s="42"/>
      <c r="C3789" s="216" t="s">
        <v>4105</v>
      </c>
      <c r="D3789" s="216" t="s">
        <v>227</v>
      </c>
      <c r="E3789" s="217" t="s">
        <v>4106</v>
      </c>
      <c r="F3789" s="218" t="s">
        <v>4107</v>
      </c>
      <c r="G3789" s="219" t="s">
        <v>595</v>
      </c>
      <c r="H3789" s="220">
        <v>1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4108</v>
      </c>
    </row>
    <row r="3790" s="2" customFormat="1" ht="49.05" customHeight="1">
      <c r="A3790" s="41"/>
      <c r="B3790" s="42"/>
      <c r="C3790" s="216" t="s">
        <v>4109</v>
      </c>
      <c r="D3790" s="216" t="s">
        <v>227</v>
      </c>
      <c r="E3790" s="217" t="s">
        <v>4110</v>
      </c>
      <c r="F3790" s="218" t="s">
        <v>4111</v>
      </c>
      <c r="G3790" s="219" t="s">
        <v>595</v>
      </c>
      <c r="H3790" s="220">
        <v>1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4112</v>
      </c>
    </row>
    <row r="3791" s="2" customFormat="1" ht="49.05" customHeight="1">
      <c r="A3791" s="41"/>
      <c r="B3791" s="42"/>
      <c r="C3791" s="216" t="s">
        <v>4113</v>
      </c>
      <c r="D3791" s="216" t="s">
        <v>227</v>
      </c>
      <c r="E3791" s="217" t="s">
        <v>4114</v>
      </c>
      <c r="F3791" s="218" t="s">
        <v>4115</v>
      </c>
      <c r="G3791" s="219" t="s">
        <v>595</v>
      </c>
      <c r="H3791" s="220">
        <v>1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4116</v>
      </c>
    </row>
    <row r="3792" s="2" customFormat="1" ht="49.05" customHeight="1">
      <c r="A3792" s="41"/>
      <c r="B3792" s="42"/>
      <c r="C3792" s="216" t="s">
        <v>4117</v>
      </c>
      <c r="D3792" s="216" t="s">
        <v>227</v>
      </c>
      <c r="E3792" s="217" t="s">
        <v>4118</v>
      </c>
      <c r="F3792" s="218" t="s">
        <v>4119</v>
      </c>
      <c r="G3792" s="219" t="s">
        <v>595</v>
      </c>
      <c r="H3792" s="220">
        <v>3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4120</v>
      </c>
    </row>
    <row r="3793" s="2" customFormat="1" ht="44.25" customHeight="1">
      <c r="A3793" s="41"/>
      <c r="B3793" s="42"/>
      <c r="C3793" s="216" t="s">
        <v>4121</v>
      </c>
      <c r="D3793" s="216" t="s">
        <v>227</v>
      </c>
      <c r="E3793" s="217" t="s">
        <v>4122</v>
      </c>
      <c r="F3793" s="218" t="s">
        <v>4123</v>
      </c>
      <c r="G3793" s="219" t="s">
        <v>595</v>
      </c>
      <c r="H3793" s="220">
        <v>1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4124</v>
      </c>
    </row>
    <row r="3794" s="2" customFormat="1" ht="44.25" customHeight="1">
      <c r="A3794" s="41"/>
      <c r="B3794" s="42"/>
      <c r="C3794" s="216" t="s">
        <v>4125</v>
      </c>
      <c r="D3794" s="216" t="s">
        <v>227</v>
      </c>
      <c r="E3794" s="217" t="s">
        <v>4126</v>
      </c>
      <c r="F3794" s="218" t="s">
        <v>4127</v>
      </c>
      <c r="G3794" s="219" t="s">
        <v>595</v>
      </c>
      <c r="H3794" s="220">
        <v>1</v>
      </c>
      <c r="I3794" s="221"/>
      <c r="J3794" s="222">
        <f>ROUND(I3794*H3794,2)</f>
        <v>0</v>
      </c>
      <c r="K3794" s="218" t="s">
        <v>19</v>
      </c>
      <c r="L3794" s="47"/>
      <c r="M3794" s="223" t="s">
        <v>19</v>
      </c>
      <c r="N3794" s="224" t="s">
        <v>46</v>
      </c>
      <c r="O3794" s="87"/>
      <c r="P3794" s="225">
        <f>O3794*H3794</f>
        <v>0</v>
      </c>
      <c r="Q3794" s="225">
        <v>0</v>
      </c>
      <c r="R3794" s="225">
        <f>Q3794*H3794</f>
        <v>0</v>
      </c>
      <c r="S3794" s="225">
        <v>0</v>
      </c>
      <c r="T3794" s="226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7" t="s">
        <v>544</v>
      </c>
      <c r="AT3794" s="227" t="s">
        <v>227</v>
      </c>
      <c r="AU3794" s="227" t="s">
        <v>93</v>
      </c>
      <c r="AY3794" s="20" t="s">
        <v>224</v>
      </c>
      <c r="BE3794" s="228">
        <f>IF(N3794="základní",J3794,0)</f>
        <v>0</v>
      </c>
      <c r="BF3794" s="228">
        <f>IF(N3794="snížená",J3794,0)</f>
        <v>0</v>
      </c>
      <c r="BG3794" s="228">
        <f>IF(N3794="zákl. přenesená",J3794,0)</f>
        <v>0</v>
      </c>
      <c r="BH3794" s="228">
        <f>IF(N3794="sníž. přenesená",J3794,0)</f>
        <v>0</v>
      </c>
      <c r="BI3794" s="228">
        <f>IF(N3794="nulová",J3794,0)</f>
        <v>0</v>
      </c>
      <c r="BJ3794" s="20" t="s">
        <v>93</v>
      </c>
      <c r="BK3794" s="228">
        <f>ROUND(I3794*H3794,2)</f>
        <v>0</v>
      </c>
      <c r="BL3794" s="20" t="s">
        <v>544</v>
      </c>
      <c r="BM3794" s="227" t="s">
        <v>4128</v>
      </c>
    </row>
    <row r="3795" s="2" customFormat="1" ht="44.25" customHeight="1">
      <c r="A3795" s="41"/>
      <c r="B3795" s="42"/>
      <c r="C3795" s="216" t="s">
        <v>4129</v>
      </c>
      <c r="D3795" s="216" t="s">
        <v>227</v>
      </c>
      <c r="E3795" s="217" t="s">
        <v>4130</v>
      </c>
      <c r="F3795" s="218" t="s">
        <v>4131</v>
      </c>
      <c r="G3795" s="219" t="s">
        <v>595</v>
      </c>
      <c r="H3795" s="220">
        <v>1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4132</v>
      </c>
    </row>
    <row r="3796" s="2" customFormat="1" ht="44.25" customHeight="1">
      <c r="A3796" s="41"/>
      <c r="B3796" s="42"/>
      <c r="C3796" s="216" t="s">
        <v>4133</v>
      </c>
      <c r="D3796" s="216" t="s">
        <v>227</v>
      </c>
      <c r="E3796" s="217" t="s">
        <v>4134</v>
      </c>
      <c r="F3796" s="218" t="s">
        <v>4135</v>
      </c>
      <c r="G3796" s="219" t="s">
        <v>595</v>
      </c>
      <c r="H3796" s="220">
        <v>1</v>
      </c>
      <c r="I3796" s="221"/>
      <c r="J3796" s="222">
        <f>ROUND(I3796*H3796,2)</f>
        <v>0</v>
      </c>
      <c r="K3796" s="218" t="s">
        <v>19</v>
      </c>
      <c r="L3796" s="47"/>
      <c r="M3796" s="223" t="s">
        <v>19</v>
      </c>
      <c r="N3796" s="224" t="s">
        <v>46</v>
      </c>
      <c r="O3796" s="87"/>
      <c r="P3796" s="225">
        <f>O3796*H3796</f>
        <v>0</v>
      </c>
      <c r="Q3796" s="225">
        <v>0</v>
      </c>
      <c r="R3796" s="225">
        <f>Q3796*H3796</f>
        <v>0</v>
      </c>
      <c r="S3796" s="225">
        <v>0</v>
      </c>
      <c r="T3796" s="226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7" t="s">
        <v>544</v>
      </c>
      <c r="AT3796" s="227" t="s">
        <v>227</v>
      </c>
      <c r="AU3796" s="227" t="s">
        <v>93</v>
      </c>
      <c r="AY3796" s="20" t="s">
        <v>224</v>
      </c>
      <c r="BE3796" s="228">
        <f>IF(N3796="základní",J3796,0)</f>
        <v>0</v>
      </c>
      <c r="BF3796" s="228">
        <f>IF(N3796="snížená",J3796,0)</f>
        <v>0</v>
      </c>
      <c r="BG3796" s="228">
        <f>IF(N3796="zákl. přenesená",J3796,0)</f>
        <v>0</v>
      </c>
      <c r="BH3796" s="228">
        <f>IF(N3796="sníž. přenesená",J3796,0)</f>
        <v>0</v>
      </c>
      <c r="BI3796" s="228">
        <f>IF(N3796="nulová",J3796,0)</f>
        <v>0</v>
      </c>
      <c r="BJ3796" s="20" t="s">
        <v>93</v>
      </c>
      <c r="BK3796" s="228">
        <f>ROUND(I3796*H3796,2)</f>
        <v>0</v>
      </c>
      <c r="BL3796" s="20" t="s">
        <v>544</v>
      </c>
      <c r="BM3796" s="227" t="s">
        <v>4136</v>
      </c>
    </row>
    <row r="3797" s="2" customFormat="1" ht="37.8" customHeight="1">
      <c r="A3797" s="41"/>
      <c r="B3797" s="42"/>
      <c r="C3797" s="216" t="s">
        <v>4137</v>
      </c>
      <c r="D3797" s="216" t="s">
        <v>227</v>
      </c>
      <c r="E3797" s="217" t="s">
        <v>4138</v>
      </c>
      <c r="F3797" s="218" t="s">
        <v>4139</v>
      </c>
      <c r="G3797" s="219" t="s">
        <v>595</v>
      </c>
      <c r="H3797" s="220">
        <v>3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4140</v>
      </c>
    </row>
    <row r="3798" s="2" customFormat="1" ht="37.8" customHeight="1">
      <c r="A3798" s="41"/>
      <c r="B3798" s="42"/>
      <c r="C3798" s="216" t="s">
        <v>4141</v>
      </c>
      <c r="D3798" s="216" t="s">
        <v>227</v>
      </c>
      <c r="E3798" s="217" t="s">
        <v>4142</v>
      </c>
      <c r="F3798" s="218" t="s">
        <v>4143</v>
      </c>
      <c r="G3798" s="219" t="s">
        <v>471</v>
      </c>
      <c r="H3798" s="220">
        <v>43.5</v>
      </c>
      <c r="I3798" s="221"/>
      <c r="J3798" s="222">
        <f>ROUND(I3798*H3798,2)</f>
        <v>0</v>
      </c>
      <c r="K3798" s="218" t="s">
        <v>19</v>
      </c>
      <c r="L3798" s="47"/>
      <c r="M3798" s="223" t="s">
        <v>19</v>
      </c>
      <c r="N3798" s="224" t="s">
        <v>46</v>
      </c>
      <c r="O3798" s="87"/>
      <c r="P3798" s="225">
        <f>O3798*H3798</f>
        <v>0</v>
      </c>
      <c r="Q3798" s="225">
        <v>0</v>
      </c>
      <c r="R3798" s="225">
        <f>Q3798*H3798</f>
        <v>0</v>
      </c>
      <c r="S3798" s="225">
        <v>0</v>
      </c>
      <c r="T3798" s="226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7" t="s">
        <v>544</v>
      </c>
      <c r="AT3798" s="227" t="s">
        <v>227</v>
      </c>
      <c r="AU3798" s="227" t="s">
        <v>93</v>
      </c>
      <c r="AY3798" s="20" t="s">
        <v>224</v>
      </c>
      <c r="BE3798" s="228">
        <f>IF(N3798="základní",J3798,0)</f>
        <v>0</v>
      </c>
      <c r="BF3798" s="228">
        <f>IF(N3798="snížená",J3798,0)</f>
        <v>0</v>
      </c>
      <c r="BG3798" s="228">
        <f>IF(N3798="zákl. přenesená",J3798,0)</f>
        <v>0</v>
      </c>
      <c r="BH3798" s="228">
        <f>IF(N3798="sníž. přenesená",J3798,0)</f>
        <v>0</v>
      </c>
      <c r="BI3798" s="228">
        <f>IF(N3798="nulová",J3798,0)</f>
        <v>0</v>
      </c>
      <c r="BJ3798" s="20" t="s">
        <v>93</v>
      </c>
      <c r="BK3798" s="228">
        <f>ROUND(I3798*H3798,2)</f>
        <v>0</v>
      </c>
      <c r="BL3798" s="20" t="s">
        <v>544</v>
      </c>
      <c r="BM3798" s="227" t="s">
        <v>4144</v>
      </c>
    </row>
    <row r="3799" s="2" customFormat="1" ht="37.8" customHeight="1">
      <c r="A3799" s="41"/>
      <c r="B3799" s="42"/>
      <c r="C3799" s="216" t="s">
        <v>4145</v>
      </c>
      <c r="D3799" s="216" t="s">
        <v>227</v>
      </c>
      <c r="E3799" s="217" t="s">
        <v>4146</v>
      </c>
      <c r="F3799" s="218" t="s">
        <v>4147</v>
      </c>
      <c r="G3799" s="219" t="s">
        <v>471</v>
      </c>
      <c r="H3799" s="220">
        <v>58.700000000000003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4148</v>
      </c>
    </row>
    <row r="3800" s="2" customFormat="1" ht="44.25" customHeight="1">
      <c r="A3800" s="41"/>
      <c r="B3800" s="42"/>
      <c r="C3800" s="216" t="s">
        <v>4149</v>
      </c>
      <c r="D3800" s="216" t="s">
        <v>227</v>
      </c>
      <c r="E3800" s="217" t="s">
        <v>4150</v>
      </c>
      <c r="F3800" s="218" t="s">
        <v>4151</v>
      </c>
      <c r="G3800" s="219" t="s">
        <v>595</v>
      </c>
      <c r="H3800" s="220">
        <v>1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4152</v>
      </c>
    </row>
    <row r="3801" s="2" customFormat="1" ht="44.25" customHeight="1">
      <c r="A3801" s="41"/>
      <c r="B3801" s="42"/>
      <c r="C3801" s="216" t="s">
        <v>4153</v>
      </c>
      <c r="D3801" s="216" t="s">
        <v>227</v>
      </c>
      <c r="E3801" s="217" t="s">
        <v>4154</v>
      </c>
      <c r="F3801" s="218" t="s">
        <v>4155</v>
      </c>
      <c r="G3801" s="219" t="s">
        <v>471</v>
      </c>
      <c r="H3801" s="220">
        <v>91</v>
      </c>
      <c r="I3801" s="221"/>
      <c r="J3801" s="222">
        <f>ROUND(I3801*H3801,2)</f>
        <v>0</v>
      </c>
      <c r="K3801" s="218" t="s">
        <v>19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0</v>
      </c>
      <c r="R3801" s="225">
        <f>Q3801*H3801</f>
        <v>0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4156</v>
      </c>
    </row>
    <row r="3802" s="2" customFormat="1" ht="24.15" customHeight="1">
      <c r="A3802" s="41"/>
      <c r="B3802" s="42"/>
      <c r="C3802" s="216" t="s">
        <v>4157</v>
      </c>
      <c r="D3802" s="216" t="s">
        <v>227</v>
      </c>
      <c r="E3802" s="217" t="s">
        <v>4158</v>
      </c>
      <c r="F3802" s="218" t="s">
        <v>4159</v>
      </c>
      <c r="G3802" s="219" t="s">
        <v>266</v>
      </c>
      <c r="H3802" s="220">
        <v>50</v>
      </c>
      <c r="I3802" s="221"/>
      <c r="J3802" s="222">
        <f>ROUND(I3802*H3802,2)</f>
        <v>0</v>
      </c>
      <c r="K3802" s="218" t="s">
        <v>19</v>
      </c>
      <c r="L3802" s="47"/>
      <c r="M3802" s="223" t="s">
        <v>19</v>
      </c>
      <c r="N3802" s="224" t="s">
        <v>46</v>
      </c>
      <c r="O3802" s="87"/>
      <c r="P3802" s="225">
        <f>O3802*H3802</f>
        <v>0</v>
      </c>
      <c r="Q3802" s="225">
        <v>0</v>
      </c>
      <c r="R3802" s="225">
        <f>Q3802*H3802</f>
        <v>0</v>
      </c>
      <c r="S3802" s="225">
        <v>0</v>
      </c>
      <c r="T3802" s="226">
        <f>S3802*H3802</f>
        <v>0</v>
      </c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R3802" s="227" t="s">
        <v>544</v>
      </c>
      <c r="AT3802" s="227" t="s">
        <v>227</v>
      </c>
      <c r="AU3802" s="227" t="s">
        <v>93</v>
      </c>
      <c r="AY3802" s="20" t="s">
        <v>224</v>
      </c>
      <c r="BE3802" s="228">
        <f>IF(N3802="základní",J3802,0)</f>
        <v>0</v>
      </c>
      <c r="BF3802" s="228">
        <f>IF(N3802="snížená",J3802,0)</f>
        <v>0</v>
      </c>
      <c r="BG3802" s="228">
        <f>IF(N3802="zákl. přenesená",J3802,0)</f>
        <v>0</v>
      </c>
      <c r="BH3802" s="228">
        <f>IF(N3802="sníž. přenesená",J3802,0)</f>
        <v>0</v>
      </c>
      <c r="BI3802" s="228">
        <f>IF(N3802="nulová",J3802,0)</f>
        <v>0</v>
      </c>
      <c r="BJ3802" s="20" t="s">
        <v>93</v>
      </c>
      <c r="BK3802" s="228">
        <f>ROUND(I3802*H3802,2)</f>
        <v>0</v>
      </c>
      <c r="BL3802" s="20" t="s">
        <v>544</v>
      </c>
      <c r="BM3802" s="227" t="s">
        <v>4160</v>
      </c>
    </row>
    <row r="3803" s="2" customFormat="1" ht="44.25" customHeight="1">
      <c r="A3803" s="41"/>
      <c r="B3803" s="42"/>
      <c r="C3803" s="216" t="s">
        <v>4161</v>
      </c>
      <c r="D3803" s="216" t="s">
        <v>227</v>
      </c>
      <c r="E3803" s="217" t="s">
        <v>4162</v>
      </c>
      <c r="F3803" s="218" t="s">
        <v>4163</v>
      </c>
      <c r="G3803" s="219" t="s">
        <v>266</v>
      </c>
      <c r="H3803" s="220">
        <v>182</v>
      </c>
      <c r="I3803" s="221"/>
      <c r="J3803" s="222">
        <f>ROUND(I3803*H3803,2)</f>
        <v>0</v>
      </c>
      <c r="K3803" s="218" t="s">
        <v>312</v>
      </c>
      <c r="L3803" s="47"/>
      <c r="M3803" s="223" t="s">
        <v>19</v>
      </c>
      <c r="N3803" s="224" t="s">
        <v>46</v>
      </c>
      <c r="O3803" s="87"/>
      <c r="P3803" s="225">
        <f>O3803*H3803</f>
        <v>0</v>
      </c>
      <c r="Q3803" s="225">
        <v>4.0000000000000003E-05</v>
      </c>
      <c r="R3803" s="225">
        <f>Q3803*H3803</f>
        <v>0.0072800000000000009</v>
      </c>
      <c r="S3803" s="225">
        <v>0</v>
      </c>
      <c r="T3803" s="226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7" t="s">
        <v>544</v>
      </c>
      <c r="AT3803" s="227" t="s">
        <v>227</v>
      </c>
      <c r="AU3803" s="227" t="s">
        <v>93</v>
      </c>
      <c r="AY3803" s="20" t="s">
        <v>224</v>
      </c>
      <c r="BE3803" s="228">
        <f>IF(N3803="základní",J3803,0)</f>
        <v>0</v>
      </c>
      <c r="BF3803" s="228">
        <f>IF(N3803="snížená",J3803,0)</f>
        <v>0</v>
      </c>
      <c r="BG3803" s="228">
        <f>IF(N3803="zákl. přenesená",J3803,0)</f>
        <v>0</v>
      </c>
      <c r="BH3803" s="228">
        <f>IF(N3803="sníž. přenesená",J3803,0)</f>
        <v>0</v>
      </c>
      <c r="BI3803" s="228">
        <f>IF(N3803="nulová",J3803,0)</f>
        <v>0</v>
      </c>
      <c r="BJ3803" s="20" t="s">
        <v>93</v>
      </c>
      <c r="BK3803" s="228">
        <f>ROUND(I3803*H3803,2)</f>
        <v>0</v>
      </c>
      <c r="BL3803" s="20" t="s">
        <v>544</v>
      </c>
      <c r="BM3803" s="227" t="s">
        <v>4164</v>
      </c>
    </row>
    <row r="3804" s="2" customFormat="1">
      <c r="A3804" s="41"/>
      <c r="B3804" s="42"/>
      <c r="C3804" s="43"/>
      <c r="D3804" s="267" t="s">
        <v>314</v>
      </c>
      <c r="E3804" s="43"/>
      <c r="F3804" s="268" t="s">
        <v>4165</v>
      </c>
      <c r="G3804" s="43"/>
      <c r="H3804" s="43"/>
      <c r="I3804" s="269"/>
      <c r="J3804" s="43"/>
      <c r="K3804" s="43"/>
      <c r="L3804" s="47"/>
      <c r="M3804" s="270"/>
      <c r="N3804" s="271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314</v>
      </c>
      <c r="AU3804" s="20" t="s">
        <v>93</v>
      </c>
    </row>
    <row r="3805" s="14" customFormat="1">
      <c r="A3805" s="14"/>
      <c r="B3805" s="246"/>
      <c r="C3805" s="247"/>
      <c r="D3805" s="231" t="s">
        <v>268</v>
      </c>
      <c r="E3805" s="248" t="s">
        <v>19</v>
      </c>
      <c r="F3805" s="249" t="s">
        <v>4166</v>
      </c>
      <c r="G3805" s="247"/>
      <c r="H3805" s="248" t="s">
        <v>19</v>
      </c>
      <c r="I3805" s="250"/>
      <c r="J3805" s="247"/>
      <c r="K3805" s="247"/>
      <c r="L3805" s="251"/>
      <c r="M3805" s="252"/>
      <c r="N3805" s="253"/>
      <c r="O3805" s="253"/>
      <c r="P3805" s="253"/>
      <c r="Q3805" s="253"/>
      <c r="R3805" s="253"/>
      <c r="S3805" s="253"/>
      <c r="T3805" s="25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5" t="s">
        <v>268</v>
      </c>
      <c r="AU3805" s="255" t="s">
        <v>93</v>
      </c>
      <c r="AV3805" s="14" t="s">
        <v>82</v>
      </c>
      <c r="AW3805" s="14" t="s">
        <v>34</v>
      </c>
      <c r="AX3805" s="14" t="s">
        <v>74</v>
      </c>
      <c r="AY3805" s="255" t="s">
        <v>224</v>
      </c>
    </row>
    <row r="3806" s="13" customFormat="1">
      <c r="A3806" s="13"/>
      <c r="B3806" s="229"/>
      <c r="C3806" s="230"/>
      <c r="D3806" s="231" t="s">
        <v>268</v>
      </c>
      <c r="E3806" s="232" t="s">
        <v>19</v>
      </c>
      <c r="F3806" s="233" t="s">
        <v>1981</v>
      </c>
      <c r="G3806" s="230"/>
      <c r="H3806" s="234">
        <v>182</v>
      </c>
      <c r="I3806" s="235"/>
      <c r="J3806" s="230"/>
      <c r="K3806" s="230"/>
      <c r="L3806" s="236"/>
      <c r="M3806" s="237"/>
      <c r="N3806" s="238"/>
      <c r="O3806" s="238"/>
      <c r="P3806" s="238"/>
      <c r="Q3806" s="238"/>
      <c r="R3806" s="238"/>
      <c r="S3806" s="238"/>
      <c r="T3806" s="239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0" t="s">
        <v>268</v>
      </c>
      <c r="AU3806" s="240" t="s">
        <v>93</v>
      </c>
      <c r="AV3806" s="13" t="s">
        <v>93</v>
      </c>
      <c r="AW3806" s="13" t="s">
        <v>34</v>
      </c>
      <c r="AX3806" s="13" t="s">
        <v>82</v>
      </c>
      <c r="AY3806" s="240" t="s">
        <v>224</v>
      </c>
    </row>
    <row r="3807" s="2" customFormat="1" ht="37.8" customHeight="1">
      <c r="A3807" s="41"/>
      <c r="B3807" s="42"/>
      <c r="C3807" s="286" t="s">
        <v>4167</v>
      </c>
      <c r="D3807" s="286" t="s">
        <v>572</v>
      </c>
      <c r="E3807" s="287" t="s">
        <v>4168</v>
      </c>
      <c r="F3807" s="288" t="s">
        <v>4169</v>
      </c>
      <c r="G3807" s="289" t="s">
        <v>266</v>
      </c>
      <c r="H3807" s="290">
        <v>216.21600000000001</v>
      </c>
      <c r="I3807" s="291"/>
      <c r="J3807" s="292">
        <f>ROUND(I3807*H3807,2)</f>
        <v>0</v>
      </c>
      <c r="K3807" s="288" t="s">
        <v>19</v>
      </c>
      <c r="L3807" s="293"/>
      <c r="M3807" s="294" t="s">
        <v>19</v>
      </c>
      <c r="N3807" s="295" t="s">
        <v>46</v>
      </c>
      <c r="O3807" s="87"/>
      <c r="P3807" s="225">
        <f>O3807*H3807</f>
        <v>0</v>
      </c>
      <c r="Q3807" s="225">
        <v>0.014999999999999999</v>
      </c>
      <c r="R3807" s="225">
        <f>Q3807*H3807</f>
        <v>3.2432400000000001</v>
      </c>
      <c r="S3807" s="225">
        <v>0</v>
      </c>
      <c r="T3807" s="226">
        <f>S3807*H3807</f>
        <v>0</v>
      </c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R3807" s="227" t="s">
        <v>643</v>
      </c>
      <c r="AT3807" s="227" t="s">
        <v>572</v>
      </c>
      <c r="AU3807" s="227" t="s">
        <v>93</v>
      </c>
      <c r="AY3807" s="20" t="s">
        <v>224</v>
      </c>
      <c r="BE3807" s="228">
        <f>IF(N3807="základní",J3807,0)</f>
        <v>0</v>
      </c>
      <c r="BF3807" s="228">
        <f>IF(N3807="snížená",J3807,0)</f>
        <v>0</v>
      </c>
      <c r="BG3807" s="228">
        <f>IF(N3807="zákl. přenesená",J3807,0)</f>
        <v>0</v>
      </c>
      <c r="BH3807" s="228">
        <f>IF(N3807="sníž. přenesená",J3807,0)</f>
        <v>0</v>
      </c>
      <c r="BI3807" s="228">
        <f>IF(N3807="nulová",J3807,0)</f>
        <v>0</v>
      </c>
      <c r="BJ3807" s="20" t="s">
        <v>93</v>
      </c>
      <c r="BK3807" s="228">
        <f>ROUND(I3807*H3807,2)</f>
        <v>0</v>
      </c>
      <c r="BL3807" s="20" t="s">
        <v>544</v>
      </c>
      <c r="BM3807" s="227" t="s">
        <v>4170</v>
      </c>
    </row>
    <row r="3808" s="14" customFormat="1">
      <c r="A3808" s="14"/>
      <c r="B3808" s="246"/>
      <c r="C3808" s="247"/>
      <c r="D3808" s="231" t="s">
        <v>268</v>
      </c>
      <c r="E3808" s="248" t="s">
        <v>19</v>
      </c>
      <c r="F3808" s="249" t="s">
        <v>4166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268</v>
      </c>
      <c r="AU3808" s="255" t="s">
        <v>93</v>
      </c>
      <c r="AV3808" s="14" t="s">
        <v>82</v>
      </c>
      <c r="AW3808" s="14" t="s">
        <v>34</v>
      </c>
      <c r="AX3808" s="14" t="s">
        <v>74</v>
      </c>
      <c r="AY3808" s="255" t="s">
        <v>224</v>
      </c>
    </row>
    <row r="3809" s="13" customFormat="1">
      <c r="A3809" s="13"/>
      <c r="B3809" s="229"/>
      <c r="C3809" s="230"/>
      <c r="D3809" s="231" t="s">
        <v>268</v>
      </c>
      <c r="E3809" s="232" t="s">
        <v>19</v>
      </c>
      <c r="F3809" s="233" t="s">
        <v>4171</v>
      </c>
      <c r="G3809" s="230"/>
      <c r="H3809" s="234">
        <v>200.19999999999999</v>
      </c>
      <c r="I3809" s="235"/>
      <c r="J3809" s="230"/>
      <c r="K3809" s="230"/>
      <c r="L3809" s="236"/>
      <c r="M3809" s="237"/>
      <c r="N3809" s="238"/>
      <c r="O3809" s="238"/>
      <c r="P3809" s="238"/>
      <c r="Q3809" s="238"/>
      <c r="R3809" s="238"/>
      <c r="S3809" s="238"/>
      <c r="T3809" s="239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40" t="s">
        <v>268</v>
      </c>
      <c r="AU3809" s="240" t="s">
        <v>93</v>
      </c>
      <c r="AV3809" s="13" t="s">
        <v>93</v>
      </c>
      <c r="AW3809" s="13" t="s">
        <v>34</v>
      </c>
      <c r="AX3809" s="13" t="s">
        <v>82</v>
      </c>
      <c r="AY3809" s="240" t="s">
        <v>224</v>
      </c>
    </row>
    <row r="3810" s="13" customFormat="1">
      <c r="A3810" s="13"/>
      <c r="B3810" s="229"/>
      <c r="C3810" s="230"/>
      <c r="D3810" s="231" t="s">
        <v>268</v>
      </c>
      <c r="E3810" s="230"/>
      <c r="F3810" s="233" t="s">
        <v>4172</v>
      </c>
      <c r="G3810" s="230"/>
      <c r="H3810" s="234">
        <v>216.21600000000001</v>
      </c>
      <c r="I3810" s="235"/>
      <c r="J3810" s="230"/>
      <c r="K3810" s="230"/>
      <c r="L3810" s="236"/>
      <c r="M3810" s="237"/>
      <c r="N3810" s="238"/>
      <c r="O3810" s="238"/>
      <c r="P3810" s="238"/>
      <c r="Q3810" s="238"/>
      <c r="R3810" s="238"/>
      <c r="S3810" s="238"/>
      <c r="T3810" s="239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0" t="s">
        <v>268</v>
      </c>
      <c r="AU3810" s="240" t="s">
        <v>93</v>
      </c>
      <c r="AV3810" s="13" t="s">
        <v>93</v>
      </c>
      <c r="AW3810" s="13" t="s">
        <v>4</v>
      </c>
      <c r="AX3810" s="13" t="s">
        <v>82</v>
      </c>
      <c r="AY3810" s="240" t="s">
        <v>224</v>
      </c>
    </row>
    <row r="3811" s="12" customFormat="1" ht="22.8" customHeight="1">
      <c r="A3811" s="12"/>
      <c r="B3811" s="200"/>
      <c r="C3811" s="201"/>
      <c r="D3811" s="202" t="s">
        <v>73</v>
      </c>
      <c r="E3811" s="214" t="s">
        <v>4173</v>
      </c>
      <c r="F3811" s="214" t="s">
        <v>4174</v>
      </c>
      <c r="G3811" s="201"/>
      <c r="H3811" s="201"/>
      <c r="I3811" s="204"/>
      <c r="J3811" s="215">
        <f>BK3811</f>
        <v>0</v>
      </c>
      <c r="K3811" s="201"/>
      <c r="L3811" s="206"/>
      <c r="M3811" s="207"/>
      <c r="N3811" s="208"/>
      <c r="O3811" s="208"/>
      <c r="P3811" s="209">
        <f>SUM(P3812:P3851)</f>
        <v>0</v>
      </c>
      <c r="Q3811" s="208"/>
      <c r="R3811" s="209">
        <f>SUM(R3812:R3851)</f>
        <v>0</v>
      </c>
      <c r="S3811" s="208"/>
      <c r="T3811" s="210">
        <f>SUM(T3812:T3851)</f>
        <v>0</v>
      </c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R3811" s="211" t="s">
        <v>93</v>
      </c>
      <c r="AT3811" s="212" t="s">
        <v>73</v>
      </c>
      <c r="AU3811" s="212" t="s">
        <v>82</v>
      </c>
      <c r="AY3811" s="211" t="s">
        <v>224</v>
      </c>
      <c r="BK3811" s="213">
        <f>SUM(BK3812:BK3851)</f>
        <v>0</v>
      </c>
    </row>
    <row r="3812" s="2" customFormat="1" ht="24.15" customHeight="1">
      <c r="A3812" s="41"/>
      <c r="B3812" s="42"/>
      <c r="C3812" s="216" t="s">
        <v>4175</v>
      </c>
      <c r="D3812" s="216" t="s">
        <v>227</v>
      </c>
      <c r="E3812" s="217" t="s">
        <v>4176</v>
      </c>
      <c r="F3812" s="218" t="s">
        <v>3898</v>
      </c>
      <c r="G3812" s="219" t="s">
        <v>266</v>
      </c>
      <c r="H3812" s="220">
        <v>352.82900000000001</v>
      </c>
      <c r="I3812" s="221"/>
      <c r="J3812" s="222">
        <f>ROUND(I3812*H3812,2)</f>
        <v>0</v>
      </c>
      <c r="K3812" s="218" t="s">
        <v>19</v>
      </c>
      <c r="L3812" s="47"/>
      <c r="M3812" s="223" t="s">
        <v>19</v>
      </c>
      <c r="N3812" s="224" t="s">
        <v>46</v>
      </c>
      <c r="O3812" s="87"/>
      <c r="P3812" s="225">
        <f>O3812*H3812</f>
        <v>0</v>
      </c>
      <c r="Q3812" s="225">
        <v>0</v>
      </c>
      <c r="R3812" s="225">
        <f>Q3812*H3812</f>
        <v>0</v>
      </c>
      <c r="S3812" s="225">
        <v>0</v>
      </c>
      <c r="T3812" s="226">
        <f>S3812*H3812</f>
        <v>0</v>
      </c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R3812" s="227" t="s">
        <v>544</v>
      </c>
      <c r="AT3812" s="227" t="s">
        <v>227</v>
      </c>
      <c r="AU3812" s="227" t="s">
        <v>93</v>
      </c>
      <c r="AY3812" s="20" t="s">
        <v>224</v>
      </c>
      <c r="BE3812" s="228">
        <f>IF(N3812="základní",J3812,0)</f>
        <v>0</v>
      </c>
      <c r="BF3812" s="228">
        <f>IF(N3812="snížená",J3812,0)</f>
        <v>0</v>
      </c>
      <c r="BG3812" s="228">
        <f>IF(N3812="zákl. přenesená",J3812,0)</f>
        <v>0</v>
      </c>
      <c r="BH3812" s="228">
        <f>IF(N3812="sníž. přenesená",J3812,0)</f>
        <v>0</v>
      </c>
      <c r="BI3812" s="228">
        <f>IF(N3812="nulová",J3812,0)</f>
        <v>0</v>
      </c>
      <c r="BJ3812" s="20" t="s">
        <v>93</v>
      </c>
      <c r="BK3812" s="228">
        <f>ROUND(I3812*H3812,2)</f>
        <v>0</v>
      </c>
      <c r="BL3812" s="20" t="s">
        <v>544</v>
      </c>
      <c r="BM3812" s="227" t="s">
        <v>4177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4178</v>
      </c>
      <c r="G3813" s="230"/>
      <c r="H3813" s="234">
        <v>29.213000000000001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3" customFormat="1">
      <c r="A3814" s="13"/>
      <c r="B3814" s="229"/>
      <c r="C3814" s="230"/>
      <c r="D3814" s="231" t="s">
        <v>268</v>
      </c>
      <c r="E3814" s="232" t="s">
        <v>19</v>
      </c>
      <c r="F3814" s="233" t="s">
        <v>4179</v>
      </c>
      <c r="G3814" s="230"/>
      <c r="H3814" s="234">
        <v>64.986000000000004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0" t="s">
        <v>268</v>
      </c>
      <c r="AU3814" s="240" t="s">
        <v>93</v>
      </c>
      <c r="AV3814" s="13" t="s">
        <v>93</v>
      </c>
      <c r="AW3814" s="13" t="s">
        <v>34</v>
      </c>
      <c r="AX3814" s="13" t="s">
        <v>74</v>
      </c>
      <c r="AY3814" s="240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4180</v>
      </c>
      <c r="G3815" s="230"/>
      <c r="H3815" s="234">
        <v>110.02500000000001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3" customFormat="1">
      <c r="A3816" s="13"/>
      <c r="B3816" s="229"/>
      <c r="C3816" s="230"/>
      <c r="D3816" s="231" t="s">
        <v>268</v>
      </c>
      <c r="E3816" s="232" t="s">
        <v>19</v>
      </c>
      <c r="F3816" s="233" t="s">
        <v>4181</v>
      </c>
      <c r="G3816" s="230"/>
      <c r="H3816" s="234">
        <v>111.16500000000001</v>
      </c>
      <c r="I3816" s="235"/>
      <c r="J3816" s="230"/>
      <c r="K3816" s="230"/>
      <c r="L3816" s="236"/>
      <c r="M3816" s="237"/>
      <c r="N3816" s="238"/>
      <c r="O3816" s="238"/>
      <c r="P3816" s="238"/>
      <c r="Q3816" s="238"/>
      <c r="R3816" s="238"/>
      <c r="S3816" s="238"/>
      <c r="T3816" s="239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40" t="s">
        <v>268</v>
      </c>
      <c r="AU3816" s="240" t="s">
        <v>93</v>
      </c>
      <c r="AV3816" s="13" t="s">
        <v>93</v>
      </c>
      <c r="AW3816" s="13" t="s">
        <v>34</v>
      </c>
      <c r="AX3816" s="13" t="s">
        <v>74</v>
      </c>
      <c r="AY3816" s="240" t="s">
        <v>224</v>
      </c>
    </row>
    <row r="3817" s="13" customFormat="1">
      <c r="A3817" s="13"/>
      <c r="B3817" s="229"/>
      <c r="C3817" s="230"/>
      <c r="D3817" s="231" t="s">
        <v>268</v>
      </c>
      <c r="E3817" s="232" t="s">
        <v>19</v>
      </c>
      <c r="F3817" s="233" t="s">
        <v>4182</v>
      </c>
      <c r="G3817" s="230"/>
      <c r="H3817" s="234">
        <v>37.439999999999998</v>
      </c>
      <c r="I3817" s="235"/>
      <c r="J3817" s="230"/>
      <c r="K3817" s="230"/>
      <c r="L3817" s="236"/>
      <c r="M3817" s="237"/>
      <c r="N3817" s="238"/>
      <c r="O3817" s="238"/>
      <c r="P3817" s="238"/>
      <c r="Q3817" s="238"/>
      <c r="R3817" s="238"/>
      <c r="S3817" s="238"/>
      <c r="T3817" s="239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40" t="s">
        <v>268</v>
      </c>
      <c r="AU3817" s="240" t="s">
        <v>93</v>
      </c>
      <c r="AV3817" s="13" t="s">
        <v>93</v>
      </c>
      <c r="AW3817" s="13" t="s">
        <v>34</v>
      </c>
      <c r="AX3817" s="13" t="s">
        <v>74</v>
      </c>
      <c r="AY3817" s="240" t="s">
        <v>224</v>
      </c>
    </row>
    <row r="3818" s="16" customFormat="1">
      <c r="A3818" s="16"/>
      <c r="B3818" s="272"/>
      <c r="C3818" s="273"/>
      <c r="D3818" s="231" t="s">
        <v>268</v>
      </c>
      <c r="E3818" s="274" t="s">
        <v>19</v>
      </c>
      <c r="F3818" s="275" t="s">
        <v>351</v>
      </c>
      <c r="G3818" s="273"/>
      <c r="H3818" s="276">
        <v>352.82900000000001</v>
      </c>
      <c r="I3818" s="277"/>
      <c r="J3818" s="273"/>
      <c r="K3818" s="273"/>
      <c r="L3818" s="278"/>
      <c r="M3818" s="279"/>
      <c r="N3818" s="280"/>
      <c r="O3818" s="280"/>
      <c r="P3818" s="280"/>
      <c r="Q3818" s="280"/>
      <c r="R3818" s="280"/>
      <c r="S3818" s="280"/>
      <c r="T3818" s="281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T3818" s="282" t="s">
        <v>268</v>
      </c>
      <c r="AU3818" s="282" t="s">
        <v>93</v>
      </c>
      <c r="AV3818" s="16" t="s">
        <v>231</v>
      </c>
      <c r="AW3818" s="16" t="s">
        <v>34</v>
      </c>
      <c r="AX3818" s="16" t="s">
        <v>82</v>
      </c>
      <c r="AY3818" s="282" t="s">
        <v>224</v>
      </c>
    </row>
    <row r="3819" s="2" customFormat="1" ht="24.15" customHeight="1">
      <c r="A3819" s="41"/>
      <c r="B3819" s="42"/>
      <c r="C3819" s="286" t="s">
        <v>4183</v>
      </c>
      <c r="D3819" s="286" t="s">
        <v>572</v>
      </c>
      <c r="E3819" s="287" t="s">
        <v>4184</v>
      </c>
      <c r="F3819" s="288" t="s">
        <v>4185</v>
      </c>
      <c r="G3819" s="289" t="s">
        <v>595</v>
      </c>
      <c r="H3819" s="290">
        <v>3</v>
      </c>
      <c r="I3819" s="291"/>
      <c r="J3819" s="292">
        <f>ROUND(I3819*H3819,2)</f>
        <v>0</v>
      </c>
      <c r="K3819" s="288" t="s">
        <v>19</v>
      </c>
      <c r="L3819" s="293"/>
      <c r="M3819" s="294" t="s">
        <v>19</v>
      </c>
      <c r="N3819" s="295" t="s">
        <v>46</v>
      </c>
      <c r="O3819" s="87"/>
      <c r="P3819" s="225">
        <f>O3819*H3819</f>
        <v>0</v>
      </c>
      <c r="Q3819" s="225">
        <v>0</v>
      </c>
      <c r="R3819" s="225">
        <f>Q3819*H3819</f>
        <v>0</v>
      </c>
      <c r="S3819" s="225">
        <v>0</v>
      </c>
      <c r="T3819" s="226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7" t="s">
        <v>643</v>
      </c>
      <c r="AT3819" s="227" t="s">
        <v>572</v>
      </c>
      <c r="AU3819" s="227" t="s">
        <v>93</v>
      </c>
      <c r="AY3819" s="20" t="s">
        <v>224</v>
      </c>
      <c r="BE3819" s="228">
        <f>IF(N3819="základní",J3819,0)</f>
        <v>0</v>
      </c>
      <c r="BF3819" s="228">
        <f>IF(N3819="snížená",J3819,0)</f>
        <v>0</v>
      </c>
      <c r="BG3819" s="228">
        <f>IF(N3819="zákl. přenesená",J3819,0)</f>
        <v>0</v>
      </c>
      <c r="BH3819" s="228">
        <f>IF(N3819="sníž. přenesená",J3819,0)</f>
        <v>0</v>
      </c>
      <c r="BI3819" s="228">
        <f>IF(N3819="nulová",J3819,0)</f>
        <v>0</v>
      </c>
      <c r="BJ3819" s="20" t="s">
        <v>93</v>
      </c>
      <c r="BK3819" s="228">
        <f>ROUND(I3819*H3819,2)</f>
        <v>0</v>
      </c>
      <c r="BL3819" s="20" t="s">
        <v>544</v>
      </c>
      <c r="BM3819" s="227" t="s">
        <v>4186</v>
      </c>
    </row>
    <row r="3820" s="2" customFormat="1" ht="24.15" customHeight="1">
      <c r="A3820" s="41"/>
      <c r="B3820" s="42"/>
      <c r="C3820" s="286" t="s">
        <v>4187</v>
      </c>
      <c r="D3820" s="286" t="s">
        <v>572</v>
      </c>
      <c r="E3820" s="287" t="s">
        <v>4188</v>
      </c>
      <c r="F3820" s="288" t="s">
        <v>4189</v>
      </c>
      <c r="G3820" s="289" t="s">
        <v>595</v>
      </c>
      <c r="H3820" s="290">
        <v>1</v>
      </c>
      <c r="I3820" s="291"/>
      <c r="J3820" s="292">
        <f>ROUND(I3820*H3820,2)</f>
        <v>0</v>
      </c>
      <c r="K3820" s="288" t="s">
        <v>19</v>
      </c>
      <c r="L3820" s="293"/>
      <c r="M3820" s="294" t="s">
        <v>19</v>
      </c>
      <c r="N3820" s="295" t="s">
        <v>46</v>
      </c>
      <c r="O3820" s="87"/>
      <c r="P3820" s="225">
        <f>O3820*H3820</f>
        <v>0</v>
      </c>
      <c r="Q3820" s="225">
        <v>0</v>
      </c>
      <c r="R3820" s="225">
        <f>Q3820*H3820</f>
        <v>0</v>
      </c>
      <c r="S3820" s="225">
        <v>0</v>
      </c>
      <c r="T3820" s="226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7" t="s">
        <v>643</v>
      </c>
      <c r="AT3820" s="227" t="s">
        <v>572</v>
      </c>
      <c r="AU3820" s="227" t="s">
        <v>93</v>
      </c>
      <c r="AY3820" s="20" t="s">
        <v>224</v>
      </c>
      <c r="BE3820" s="228">
        <f>IF(N3820="základní",J3820,0)</f>
        <v>0</v>
      </c>
      <c r="BF3820" s="228">
        <f>IF(N3820="snížená",J3820,0)</f>
        <v>0</v>
      </c>
      <c r="BG3820" s="228">
        <f>IF(N3820="zákl. přenesená",J3820,0)</f>
        <v>0</v>
      </c>
      <c r="BH3820" s="228">
        <f>IF(N3820="sníž. přenesená",J3820,0)</f>
        <v>0</v>
      </c>
      <c r="BI3820" s="228">
        <f>IF(N3820="nulová",J3820,0)</f>
        <v>0</v>
      </c>
      <c r="BJ3820" s="20" t="s">
        <v>93</v>
      </c>
      <c r="BK3820" s="228">
        <f>ROUND(I3820*H3820,2)</f>
        <v>0</v>
      </c>
      <c r="BL3820" s="20" t="s">
        <v>544</v>
      </c>
      <c r="BM3820" s="227" t="s">
        <v>4190</v>
      </c>
    </row>
    <row r="3821" s="2" customFormat="1" ht="24.15" customHeight="1">
      <c r="A3821" s="41"/>
      <c r="B3821" s="42"/>
      <c r="C3821" s="286" t="s">
        <v>4191</v>
      </c>
      <c r="D3821" s="286" t="s">
        <v>572</v>
      </c>
      <c r="E3821" s="287" t="s">
        <v>4192</v>
      </c>
      <c r="F3821" s="288" t="s">
        <v>4193</v>
      </c>
      <c r="G3821" s="289" t="s">
        <v>595</v>
      </c>
      <c r="H3821" s="290">
        <v>2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</v>
      </c>
      <c r="R3821" s="225">
        <f>Q3821*H3821</f>
        <v>0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4194</v>
      </c>
    </row>
    <row r="3822" s="2" customFormat="1" ht="24.15" customHeight="1">
      <c r="A3822" s="41"/>
      <c r="B3822" s="42"/>
      <c r="C3822" s="286" t="s">
        <v>4195</v>
      </c>
      <c r="D3822" s="286" t="s">
        <v>572</v>
      </c>
      <c r="E3822" s="287" t="s">
        <v>4196</v>
      </c>
      <c r="F3822" s="288" t="s">
        <v>4197</v>
      </c>
      <c r="G3822" s="289" t="s">
        <v>595</v>
      </c>
      <c r="H3822" s="290">
        <v>4</v>
      </c>
      <c r="I3822" s="291"/>
      <c r="J3822" s="292">
        <f>ROUND(I3822*H3822,2)</f>
        <v>0</v>
      </c>
      <c r="K3822" s="288" t="s">
        <v>19</v>
      </c>
      <c r="L3822" s="293"/>
      <c r="M3822" s="294" t="s">
        <v>19</v>
      </c>
      <c r="N3822" s="295" t="s">
        <v>46</v>
      </c>
      <c r="O3822" s="87"/>
      <c r="P3822" s="225">
        <f>O3822*H3822</f>
        <v>0</v>
      </c>
      <c r="Q3822" s="225">
        <v>0</v>
      </c>
      <c r="R3822" s="225">
        <f>Q3822*H3822</f>
        <v>0</v>
      </c>
      <c r="S3822" s="225">
        <v>0</v>
      </c>
      <c r="T3822" s="226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7" t="s">
        <v>643</v>
      </c>
      <c r="AT3822" s="227" t="s">
        <v>572</v>
      </c>
      <c r="AU3822" s="227" t="s">
        <v>93</v>
      </c>
      <c r="AY3822" s="20" t="s">
        <v>224</v>
      </c>
      <c r="BE3822" s="228">
        <f>IF(N3822="základní",J3822,0)</f>
        <v>0</v>
      </c>
      <c r="BF3822" s="228">
        <f>IF(N3822="snížená",J3822,0)</f>
        <v>0</v>
      </c>
      <c r="BG3822" s="228">
        <f>IF(N3822="zákl. přenesená",J3822,0)</f>
        <v>0</v>
      </c>
      <c r="BH3822" s="228">
        <f>IF(N3822="sníž. přenesená",J3822,0)</f>
        <v>0</v>
      </c>
      <c r="BI3822" s="228">
        <f>IF(N3822="nulová",J3822,0)</f>
        <v>0</v>
      </c>
      <c r="BJ3822" s="20" t="s">
        <v>93</v>
      </c>
      <c r="BK3822" s="228">
        <f>ROUND(I3822*H3822,2)</f>
        <v>0</v>
      </c>
      <c r="BL3822" s="20" t="s">
        <v>544</v>
      </c>
      <c r="BM3822" s="227" t="s">
        <v>4198</v>
      </c>
    </row>
    <row r="3823" s="2" customFormat="1" ht="33" customHeight="1">
      <c r="A3823" s="41"/>
      <c r="B3823" s="42"/>
      <c r="C3823" s="286" t="s">
        <v>4199</v>
      </c>
      <c r="D3823" s="286" t="s">
        <v>572</v>
      </c>
      <c r="E3823" s="287" t="s">
        <v>4200</v>
      </c>
      <c r="F3823" s="288" t="s">
        <v>4201</v>
      </c>
      <c r="G3823" s="289" t="s">
        <v>595</v>
      </c>
      <c r="H3823" s="290">
        <v>1</v>
      </c>
      <c r="I3823" s="291"/>
      <c r="J3823" s="292">
        <f>ROUND(I3823*H3823,2)</f>
        <v>0</v>
      </c>
      <c r="K3823" s="288" t="s">
        <v>19</v>
      </c>
      <c r="L3823" s="293"/>
      <c r="M3823" s="294" t="s">
        <v>19</v>
      </c>
      <c r="N3823" s="295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643</v>
      </c>
      <c r="AT3823" s="227" t="s">
        <v>572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4202</v>
      </c>
    </row>
    <row r="3824" s="2" customFormat="1" ht="33" customHeight="1">
      <c r="A3824" s="41"/>
      <c r="B3824" s="42"/>
      <c r="C3824" s="286" t="s">
        <v>4203</v>
      </c>
      <c r="D3824" s="286" t="s">
        <v>572</v>
      </c>
      <c r="E3824" s="287" t="s">
        <v>4204</v>
      </c>
      <c r="F3824" s="288" t="s">
        <v>4205</v>
      </c>
      <c r="G3824" s="289" t="s">
        <v>595</v>
      </c>
      <c r="H3824" s="290">
        <v>2</v>
      </c>
      <c r="I3824" s="291"/>
      <c r="J3824" s="292">
        <f>ROUND(I3824*H3824,2)</f>
        <v>0</v>
      </c>
      <c r="K3824" s="288" t="s">
        <v>19</v>
      </c>
      <c r="L3824" s="293"/>
      <c r="M3824" s="294" t="s">
        <v>19</v>
      </c>
      <c r="N3824" s="295" t="s">
        <v>46</v>
      </c>
      <c r="O3824" s="87"/>
      <c r="P3824" s="225">
        <f>O3824*H3824</f>
        <v>0</v>
      </c>
      <c r="Q3824" s="225">
        <v>0</v>
      </c>
      <c r="R3824" s="225">
        <f>Q3824*H3824</f>
        <v>0</v>
      </c>
      <c r="S3824" s="225">
        <v>0</v>
      </c>
      <c r="T3824" s="226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7" t="s">
        <v>643</v>
      </c>
      <c r="AT3824" s="227" t="s">
        <v>572</v>
      </c>
      <c r="AU3824" s="227" t="s">
        <v>93</v>
      </c>
      <c r="AY3824" s="20" t="s">
        <v>224</v>
      </c>
      <c r="BE3824" s="228">
        <f>IF(N3824="základní",J3824,0)</f>
        <v>0</v>
      </c>
      <c r="BF3824" s="228">
        <f>IF(N3824="snížená",J3824,0)</f>
        <v>0</v>
      </c>
      <c r="BG3824" s="228">
        <f>IF(N3824="zákl. přenesená",J3824,0)</f>
        <v>0</v>
      </c>
      <c r="BH3824" s="228">
        <f>IF(N3824="sníž. přenesená",J3824,0)</f>
        <v>0</v>
      </c>
      <c r="BI3824" s="228">
        <f>IF(N3824="nulová",J3824,0)</f>
        <v>0</v>
      </c>
      <c r="BJ3824" s="20" t="s">
        <v>93</v>
      </c>
      <c r="BK3824" s="228">
        <f>ROUND(I3824*H3824,2)</f>
        <v>0</v>
      </c>
      <c r="BL3824" s="20" t="s">
        <v>544</v>
      </c>
      <c r="BM3824" s="227" t="s">
        <v>4206</v>
      </c>
    </row>
    <row r="3825" s="2" customFormat="1" ht="33" customHeight="1">
      <c r="A3825" s="41"/>
      <c r="B3825" s="42"/>
      <c r="C3825" s="286" t="s">
        <v>4207</v>
      </c>
      <c r="D3825" s="286" t="s">
        <v>572</v>
      </c>
      <c r="E3825" s="287" t="s">
        <v>4208</v>
      </c>
      <c r="F3825" s="288" t="s">
        <v>4209</v>
      </c>
      <c r="G3825" s="289" t="s">
        <v>595</v>
      </c>
      <c r="H3825" s="290">
        <v>1</v>
      </c>
      <c r="I3825" s="291"/>
      <c r="J3825" s="292">
        <f>ROUND(I3825*H3825,2)</f>
        <v>0</v>
      </c>
      <c r="K3825" s="288" t="s">
        <v>19</v>
      </c>
      <c r="L3825" s="293"/>
      <c r="M3825" s="294" t="s">
        <v>19</v>
      </c>
      <c r="N3825" s="295" t="s">
        <v>46</v>
      </c>
      <c r="O3825" s="87"/>
      <c r="P3825" s="225">
        <f>O3825*H3825</f>
        <v>0</v>
      </c>
      <c r="Q3825" s="225">
        <v>0</v>
      </c>
      <c r="R3825" s="225">
        <f>Q3825*H3825</f>
        <v>0</v>
      </c>
      <c r="S3825" s="225">
        <v>0</v>
      </c>
      <c r="T3825" s="226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7" t="s">
        <v>643</v>
      </c>
      <c r="AT3825" s="227" t="s">
        <v>572</v>
      </c>
      <c r="AU3825" s="227" t="s">
        <v>93</v>
      </c>
      <c r="AY3825" s="20" t="s">
        <v>224</v>
      </c>
      <c r="BE3825" s="228">
        <f>IF(N3825="základní",J3825,0)</f>
        <v>0</v>
      </c>
      <c r="BF3825" s="228">
        <f>IF(N3825="snížená",J3825,0)</f>
        <v>0</v>
      </c>
      <c r="BG3825" s="228">
        <f>IF(N3825="zákl. přenesená",J3825,0)</f>
        <v>0</v>
      </c>
      <c r="BH3825" s="228">
        <f>IF(N3825="sníž. přenesená",J3825,0)</f>
        <v>0</v>
      </c>
      <c r="BI3825" s="228">
        <f>IF(N3825="nulová",J3825,0)</f>
        <v>0</v>
      </c>
      <c r="BJ3825" s="20" t="s">
        <v>93</v>
      </c>
      <c r="BK3825" s="228">
        <f>ROUND(I3825*H3825,2)</f>
        <v>0</v>
      </c>
      <c r="BL3825" s="20" t="s">
        <v>544</v>
      </c>
      <c r="BM3825" s="227" t="s">
        <v>4210</v>
      </c>
    </row>
    <row r="3826" s="2" customFormat="1" ht="33" customHeight="1">
      <c r="A3826" s="41"/>
      <c r="B3826" s="42"/>
      <c r="C3826" s="286" t="s">
        <v>4211</v>
      </c>
      <c r="D3826" s="286" t="s">
        <v>572</v>
      </c>
      <c r="E3826" s="287" t="s">
        <v>4212</v>
      </c>
      <c r="F3826" s="288" t="s">
        <v>4213</v>
      </c>
      <c r="G3826" s="289" t="s">
        <v>595</v>
      </c>
      <c r="H3826" s="290">
        <v>1</v>
      </c>
      <c r="I3826" s="291"/>
      <c r="J3826" s="292">
        <f>ROUND(I3826*H3826,2)</f>
        <v>0</v>
      </c>
      <c r="K3826" s="288" t="s">
        <v>19</v>
      </c>
      <c r="L3826" s="293"/>
      <c r="M3826" s="294" t="s">
        <v>19</v>
      </c>
      <c r="N3826" s="295" t="s">
        <v>46</v>
      </c>
      <c r="O3826" s="87"/>
      <c r="P3826" s="225">
        <f>O3826*H3826</f>
        <v>0</v>
      </c>
      <c r="Q3826" s="225">
        <v>0</v>
      </c>
      <c r="R3826" s="225">
        <f>Q3826*H3826</f>
        <v>0</v>
      </c>
      <c r="S3826" s="225">
        <v>0</v>
      </c>
      <c r="T3826" s="226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7" t="s">
        <v>643</v>
      </c>
      <c r="AT3826" s="227" t="s">
        <v>572</v>
      </c>
      <c r="AU3826" s="227" t="s">
        <v>93</v>
      </c>
      <c r="AY3826" s="20" t="s">
        <v>224</v>
      </c>
      <c r="BE3826" s="228">
        <f>IF(N3826="základní",J3826,0)</f>
        <v>0</v>
      </c>
      <c r="BF3826" s="228">
        <f>IF(N3826="snížená",J3826,0)</f>
        <v>0</v>
      </c>
      <c r="BG3826" s="228">
        <f>IF(N3826="zákl. přenesená",J3826,0)</f>
        <v>0</v>
      </c>
      <c r="BH3826" s="228">
        <f>IF(N3826="sníž. přenesená",J3826,0)</f>
        <v>0</v>
      </c>
      <c r="BI3826" s="228">
        <f>IF(N3826="nulová",J3826,0)</f>
        <v>0</v>
      </c>
      <c r="BJ3826" s="20" t="s">
        <v>93</v>
      </c>
      <c r="BK3826" s="228">
        <f>ROUND(I3826*H3826,2)</f>
        <v>0</v>
      </c>
      <c r="BL3826" s="20" t="s">
        <v>544</v>
      </c>
      <c r="BM3826" s="227" t="s">
        <v>4214</v>
      </c>
    </row>
    <row r="3827" s="2" customFormat="1" ht="33" customHeight="1">
      <c r="A3827" s="41"/>
      <c r="B3827" s="42"/>
      <c r="C3827" s="286" t="s">
        <v>4215</v>
      </c>
      <c r="D3827" s="286" t="s">
        <v>572</v>
      </c>
      <c r="E3827" s="287" t="s">
        <v>4216</v>
      </c>
      <c r="F3827" s="288" t="s">
        <v>4217</v>
      </c>
      <c r="G3827" s="289" t="s">
        <v>595</v>
      </c>
      <c r="H3827" s="290">
        <v>1</v>
      </c>
      <c r="I3827" s="291"/>
      <c r="J3827" s="292">
        <f>ROUND(I3827*H3827,2)</f>
        <v>0</v>
      </c>
      <c r="K3827" s="288" t="s">
        <v>19</v>
      </c>
      <c r="L3827" s="293"/>
      <c r="M3827" s="294" t="s">
        <v>19</v>
      </c>
      <c r="N3827" s="295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643</v>
      </c>
      <c r="AT3827" s="227" t="s">
        <v>572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4218</v>
      </c>
    </row>
    <row r="3828" s="2" customFormat="1" ht="33" customHeight="1">
      <c r="A3828" s="41"/>
      <c r="B3828" s="42"/>
      <c r="C3828" s="286" t="s">
        <v>4219</v>
      </c>
      <c r="D3828" s="286" t="s">
        <v>572</v>
      </c>
      <c r="E3828" s="287" t="s">
        <v>4220</v>
      </c>
      <c r="F3828" s="288" t="s">
        <v>4221</v>
      </c>
      <c r="G3828" s="289" t="s">
        <v>595</v>
      </c>
      <c r="H3828" s="290">
        <v>1</v>
      </c>
      <c r="I3828" s="291"/>
      <c r="J3828" s="292">
        <f>ROUND(I3828*H3828,2)</f>
        <v>0</v>
      </c>
      <c r="K3828" s="288" t="s">
        <v>19</v>
      </c>
      <c r="L3828" s="293"/>
      <c r="M3828" s="294" t="s">
        <v>19</v>
      </c>
      <c r="N3828" s="295" t="s">
        <v>46</v>
      </c>
      <c r="O3828" s="87"/>
      <c r="P3828" s="225">
        <f>O3828*H3828</f>
        <v>0</v>
      </c>
      <c r="Q3828" s="225">
        <v>0</v>
      </c>
      <c r="R3828" s="225">
        <f>Q3828*H3828</f>
        <v>0</v>
      </c>
      <c r="S3828" s="225">
        <v>0</v>
      </c>
      <c r="T3828" s="226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7" t="s">
        <v>643</v>
      </c>
      <c r="AT3828" s="227" t="s">
        <v>572</v>
      </c>
      <c r="AU3828" s="227" t="s">
        <v>93</v>
      </c>
      <c r="AY3828" s="20" t="s">
        <v>224</v>
      </c>
      <c r="BE3828" s="228">
        <f>IF(N3828="základní",J3828,0)</f>
        <v>0</v>
      </c>
      <c r="BF3828" s="228">
        <f>IF(N3828="snížená",J3828,0)</f>
        <v>0</v>
      </c>
      <c r="BG3828" s="228">
        <f>IF(N3828="zákl. přenesená",J3828,0)</f>
        <v>0</v>
      </c>
      <c r="BH3828" s="228">
        <f>IF(N3828="sníž. přenesená",J3828,0)</f>
        <v>0</v>
      </c>
      <c r="BI3828" s="228">
        <f>IF(N3828="nulová",J3828,0)</f>
        <v>0</v>
      </c>
      <c r="BJ3828" s="20" t="s">
        <v>93</v>
      </c>
      <c r="BK3828" s="228">
        <f>ROUND(I3828*H3828,2)</f>
        <v>0</v>
      </c>
      <c r="BL3828" s="20" t="s">
        <v>544</v>
      </c>
      <c r="BM3828" s="227" t="s">
        <v>4222</v>
      </c>
    </row>
    <row r="3829" s="2" customFormat="1" ht="33" customHeight="1">
      <c r="A3829" s="41"/>
      <c r="B3829" s="42"/>
      <c r="C3829" s="286" t="s">
        <v>4223</v>
      </c>
      <c r="D3829" s="286" t="s">
        <v>572</v>
      </c>
      <c r="E3829" s="287" t="s">
        <v>4224</v>
      </c>
      <c r="F3829" s="288" t="s">
        <v>4225</v>
      </c>
      <c r="G3829" s="289" t="s">
        <v>595</v>
      </c>
      <c r="H3829" s="290">
        <v>1</v>
      </c>
      <c r="I3829" s="291"/>
      <c r="J3829" s="292">
        <f>ROUND(I3829*H3829,2)</f>
        <v>0</v>
      </c>
      <c r="K3829" s="288" t="s">
        <v>19</v>
      </c>
      <c r="L3829" s="293"/>
      <c r="M3829" s="294" t="s">
        <v>19</v>
      </c>
      <c r="N3829" s="295" t="s">
        <v>46</v>
      </c>
      <c r="O3829" s="87"/>
      <c r="P3829" s="225">
        <f>O3829*H3829</f>
        <v>0</v>
      </c>
      <c r="Q3829" s="225">
        <v>0</v>
      </c>
      <c r="R3829" s="225">
        <f>Q3829*H3829</f>
        <v>0</v>
      </c>
      <c r="S3829" s="225">
        <v>0</v>
      </c>
      <c r="T3829" s="226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7" t="s">
        <v>643</v>
      </c>
      <c r="AT3829" s="227" t="s">
        <v>572</v>
      </c>
      <c r="AU3829" s="227" t="s">
        <v>93</v>
      </c>
      <c r="AY3829" s="20" t="s">
        <v>224</v>
      </c>
      <c r="BE3829" s="228">
        <f>IF(N3829="základní",J3829,0)</f>
        <v>0</v>
      </c>
      <c r="BF3829" s="228">
        <f>IF(N3829="snížená",J3829,0)</f>
        <v>0</v>
      </c>
      <c r="BG3829" s="228">
        <f>IF(N3829="zákl. přenesená",J3829,0)</f>
        <v>0</v>
      </c>
      <c r="BH3829" s="228">
        <f>IF(N3829="sníž. přenesená",J3829,0)</f>
        <v>0</v>
      </c>
      <c r="BI3829" s="228">
        <f>IF(N3829="nulová",J3829,0)</f>
        <v>0</v>
      </c>
      <c r="BJ3829" s="20" t="s">
        <v>93</v>
      </c>
      <c r="BK3829" s="228">
        <f>ROUND(I3829*H3829,2)</f>
        <v>0</v>
      </c>
      <c r="BL3829" s="20" t="s">
        <v>544</v>
      </c>
      <c r="BM3829" s="227" t="s">
        <v>4226</v>
      </c>
    </row>
    <row r="3830" s="2" customFormat="1" ht="37.8" customHeight="1">
      <c r="A3830" s="41"/>
      <c r="B3830" s="42"/>
      <c r="C3830" s="286" t="s">
        <v>4227</v>
      </c>
      <c r="D3830" s="286" t="s">
        <v>572</v>
      </c>
      <c r="E3830" s="287" t="s">
        <v>4228</v>
      </c>
      <c r="F3830" s="288" t="s">
        <v>4229</v>
      </c>
      <c r="G3830" s="289" t="s">
        <v>595</v>
      </c>
      <c r="H3830" s="290">
        <v>1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4230</v>
      </c>
    </row>
    <row r="3831" s="2" customFormat="1" ht="37.8" customHeight="1">
      <c r="A3831" s="41"/>
      <c r="B3831" s="42"/>
      <c r="C3831" s="286" t="s">
        <v>4231</v>
      </c>
      <c r="D3831" s="286" t="s">
        <v>572</v>
      </c>
      <c r="E3831" s="287" t="s">
        <v>4232</v>
      </c>
      <c r="F3831" s="288" t="s">
        <v>4233</v>
      </c>
      <c r="G3831" s="289" t="s">
        <v>595</v>
      </c>
      <c r="H3831" s="290">
        <v>4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4234</v>
      </c>
    </row>
    <row r="3832" s="2" customFormat="1" ht="33" customHeight="1">
      <c r="A3832" s="41"/>
      <c r="B3832" s="42"/>
      <c r="C3832" s="286" t="s">
        <v>4235</v>
      </c>
      <c r="D3832" s="286" t="s">
        <v>572</v>
      </c>
      <c r="E3832" s="287" t="s">
        <v>4236</v>
      </c>
      <c r="F3832" s="288" t="s">
        <v>4237</v>
      </c>
      <c r="G3832" s="289" t="s">
        <v>595</v>
      </c>
      <c r="H3832" s="290">
        <v>1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4238</v>
      </c>
    </row>
    <row r="3833" s="2" customFormat="1" ht="33" customHeight="1">
      <c r="A3833" s="41"/>
      <c r="B3833" s="42"/>
      <c r="C3833" s="286" t="s">
        <v>4239</v>
      </c>
      <c r="D3833" s="286" t="s">
        <v>572</v>
      </c>
      <c r="E3833" s="287" t="s">
        <v>4240</v>
      </c>
      <c r="F3833" s="288" t="s">
        <v>4241</v>
      </c>
      <c r="G3833" s="289" t="s">
        <v>595</v>
      </c>
      <c r="H3833" s="290">
        <v>1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4242</v>
      </c>
    </row>
    <row r="3834" s="2" customFormat="1" ht="33" customHeight="1">
      <c r="A3834" s="41"/>
      <c r="B3834" s="42"/>
      <c r="C3834" s="286" t="s">
        <v>4243</v>
      </c>
      <c r="D3834" s="286" t="s">
        <v>572</v>
      </c>
      <c r="E3834" s="287" t="s">
        <v>4244</v>
      </c>
      <c r="F3834" s="288" t="s">
        <v>4245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4246</v>
      </c>
    </row>
    <row r="3835" s="2" customFormat="1" ht="33" customHeight="1">
      <c r="A3835" s="41"/>
      <c r="B3835" s="42"/>
      <c r="C3835" s="286" t="s">
        <v>4247</v>
      </c>
      <c r="D3835" s="286" t="s">
        <v>572</v>
      </c>
      <c r="E3835" s="287" t="s">
        <v>4248</v>
      </c>
      <c r="F3835" s="288" t="s">
        <v>4249</v>
      </c>
      <c r="G3835" s="289" t="s">
        <v>595</v>
      </c>
      <c r="H3835" s="290">
        <v>1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4250</v>
      </c>
    </row>
    <row r="3836" s="2" customFormat="1" ht="33" customHeight="1">
      <c r="A3836" s="41"/>
      <c r="B3836" s="42"/>
      <c r="C3836" s="286" t="s">
        <v>4251</v>
      </c>
      <c r="D3836" s="286" t="s">
        <v>572</v>
      </c>
      <c r="E3836" s="287" t="s">
        <v>4252</v>
      </c>
      <c r="F3836" s="288" t="s">
        <v>4253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4254</v>
      </c>
    </row>
    <row r="3837" s="2" customFormat="1" ht="33" customHeight="1">
      <c r="A3837" s="41"/>
      <c r="B3837" s="42"/>
      <c r="C3837" s="286" t="s">
        <v>4255</v>
      </c>
      <c r="D3837" s="286" t="s">
        <v>572</v>
      </c>
      <c r="E3837" s="287" t="s">
        <v>4256</v>
      </c>
      <c r="F3837" s="288" t="s">
        <v>4257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4258</v>
      </c>
    </row>
    <row r="3838" s="2" customFormat="1" ht="37.8" customHeight="1">
      <c r="A3838" s="41"/>
      <c r="B3838" s="42"/>
      <c r="C3838" s="286" t="s">
        <v>4259</v>
      </c>
      <c r="D3838" s="286" t="s">
        <v>572</v>
      </c>
      <c r="E3838" s="287" t="s">
        <v>4260</v>
      </c>
      <c r="F3838" s="288" t="s">
        <v>4261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4262</v>
      </c>
    </row>
    <row r="3839" s="2" customFormat="1" ht="33" customHeight="1">
      <c r="A3839" s="41"/>
      <c r="B3839" s="42"/>
      <c r="C3839" s="286" t="s">
        <v>4263</v>
      </c>
      <c r="D3839" s="286" t="s">
        <v>572</v>
      </c>
      <c r="E3839" s="287" t="s">
        <v>4264</v>
      </c>
      <c r="F3839" s="288" t="s">
        <v>4265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4266</v>
      </c>
    </row>
    <row r="3840" s="2" customFormat="1" ht="33" customHeight="1">
      <c r="A3840" s="41"/>
      <c r="B3840" s="42"/>
      <c r="C3840" s="286" t="s">
        <v>4267</v>
      </c>
      <c r="D3840" s="286" t="s">
        <v>572</v>
      </c>
      <c r="E3840" s="287" t="s">
        <v>4268</v>
      </c>
      <c r="F3840" s="288" t="s">
        <v>4269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4270</v>
      </c>
    </row>
    <row r="3841" s="2" customFormat="1" ht="33" customHeight="1">
      <c r="A3841" s="41"/>
      <c r="B3841" s="42"/>
      <c r="C3841" s="286" t="s">
        <v>4271</v>
      </c>
      <c r="D3841" s="286" t="s">
        <v>572</v>
      </c>
      <c r="E3841" s="287" t="s">
        <v>4272</v>
      </c>
      <c r="F3841" s="288" t="s">
        <v>4273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4274</v>
      </c>
    </row>
    <row r="3842" s="2" customFormat="1" ht="33" customHeight="1">
      <c r="A3842" s="41"/>
      <c r="B3842" s="42"/>
      <c r="C3842" s="286" t="s">
        <v>4275</v>
      </c>
      <c r="D3842" s="286" t="s">
        <v>572</v>
      </c>
      <c r="E3842" s="287" t="s">
        <v>4276</v>
      </c>
      <c r="F3842" s="288" t="s">
        <v>4277</v>
      </c>
      <c r="G3842" s="289" t="s">
        <v>595</v>
      </c>
      <c r="H3842" s="290">
        <v>1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4278</v>
      </c>
    </row>
    <row r="3843" s="2" customFormat="1" ht="33" customHeight="1">
      <c r="A3843" s="41"/>
      <c r="B3843" s="42"/>
      <c r="C3843" s="286" t="s">
        <v>4279</v>
      </c>
      <c r="D3843" s="286" t="s">
        <v>572</v>
      </c>
      <c r="E3843" s="287" t="s">
        <v>4280</v>
      </c>
      <c r="F3843" s="288" t="s">
        <v>4281</v>
      </c>
      <c r="G3843" s="289" t="s">
        <v>595</v>
      </c>
      <c r="H3843" s="290">
        <v>1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4282</v>
      </c>
    </row>
    <row r="3844" s="2" customFormat="1" ht="33" customHeight="1">
      <c r="A3844" s="41"/>
      <c r="B3844" s="42"/>
      <c r="C3844" s="286" t="s">
        <v>4283</v>
      </c>
      <c r="D3844" s="286" t="s">
        <v>572</v>
      </c>
      <c r="E3844" s="287" t="s">
        <v>4284</v>
      </c>
      <c r="F3844" s="288" t="s">
        <v>4285</v>
      </c>
      <c r="G3844" s="289" t="s">
        <v>595</v>
      </c>
      <c r="H3844" s="290">
        <v>1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4286</v>
      </c>
    </row>
    <row r="3845" s="2" customFormat="1" ht="33" customHeight="1">
      <c r="A3845" s="41"/>
      <c r="B3845" s="42"/>
      <c r="C3845" s="286" t="s">
        <v>4287</v>
      </c>
      <c r="D3845" s="286" t="s">
        <v>572</v>
      </c>
      <c r="E3845" s="287" t="s">
        <v>4288</v>
      </c>
      <c r="F3845" s="288" t="s">
        <v>4289</v>
      </c>
      <c r="G3845" s="289" t="s">
        <v>595</v>
      </c>
      <c r="H3845" s="290">
        <v>2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4290</v>
      </c>
    </row>
    <row r="3846" s="2" customFormat="1" ht="33" customHeight="1">
      <c r="A3846" s="41"/>
      <c r="B3846" s="42"/>
      <c r="C3846" s="286" t="s">
        <v>4291</v>
      </c>
      <c r="D3846" s="286" t="s">
        <v>572</v>
      </c>
      <c r="E3846" s="287" t="s">
        <v>4292</v>
      </c>
      <c r="F3846" s="288" t="s">
        <v>4293</v>
      </c>
      <c r="G3846" s="289" t="s">
        <v>595</v>
      </c>
      <c r="H3846" s="290">
        <v>2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4294</v>
      </c>
    </row>
    <row r="3847" s="2" customFormat="1" ht="33" customHeight="1">
      <c r="A3847" s="41"/>
      <c r="B3847" s="42"/>
      <c r="C3847" s="286" t="s">
        <v>4295</v>
      </c>
      <c r="D3847" s="286" t="s">
        <v>572</v>
      </c>
      <c r="E3847" s="287" t="s">
        <v>4296</v>
      </c>
      <c r="F3847" s="288" t="s">
        <v>4297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4298</v>
      </c>
    </row>
    <row r="3848" s="2" customFormat="1" ht="33" customHeight="1">
      <c r="A3848" s="41"/>
      <c r="B3848" s="42"/>
      <c r="C3848" s="286" t="s">
        <v>4299</v>
      </c>
      <c r="D3848" s="286" t="s">
        <v>572</v>
      </c>
      <c r="E3848" s="287" t="s">
        <v>4300</v>
      </c>
      <c r="F3848" s="288" t="s">
        <v>4301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4302</v>
      </c>
    </row>
    <row r="3849" s="2" customFormat="1" ht="33" customHeight="1">
      <c r="A3849" s="41"/>
      <c r="B3849" s="42"/>
      <c r="C3849" s="286" t="s">
        <v>4303</v>
      </c>
      <c r="D3849" s="286" t="s">
        <v>572</v>
      </c>
      <c r="E3849" s="287" t="s">
        <v>4304</v>
      </c>
      <c r="F3849" s="288" t="s">
        <v>4305</v>
      </c>
      <c r="G3849" s="289" t="s">
        <v>595</v>
      </c>
      <c r="H3849" s="290">
        <v>1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4306</v>
      </c>
    </row>
    <row r="3850" s="2" customFormat="1" ht="33" customHeight="1">
      <c r="A3850" s="41"/>
      <c r="B3850" s="42"/>
      <c r="C3850" s="286" t="s">
        <v>4307</v>
      </c>
      <c r="D3850" s="286" t="s">
        <v>572</v>
      </c>
      <c r="E3850" s="287" t="s">
        <v>4308</v>
      </c>
      <c r="F3850" s="288" t="s">
        <v>4309</v>
      </c>
      <c r="G3850" s="289" t="s">
        <v>595</v>
      </c>
      <c r="H3850" s="290">
        <v>1</v>
      </c>
      <c r="I3850" s="291"/>
      <c r="J3850" s="292">
        <f>ROUND(I3850*H3850,2)</f>
        <v>0</v>
      </c>
      <c r="K3850" s="288" t="s">
        <v>19</v>
      </c>
      <c r="L3850" s="293"/>
      <c r="M3850" s="294" t="s">
        <v>19</v>
      </c>
      <c r="N3850" s="295" t="s">
        <v>46</v>
      </c>
      <c r="O3850" s="87"/>
      <c r="P3850" s="225">
        <f>O3850*H3850</f>
        <v>0</v>
      </c>
      <c r="Q3850" s="225">
        <v>0</v>
      </c>
      <c r="R3850" s="225">
        <f>Q3850*H3850</f>
        <v>0</v>
      </c>
      <c r="S3850" s="225">
        <v>0</v>
      </c>
      <c r="T3850" s="226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7" t="s">
        <v>643</v>
      </c>
      <c r="AT3850" s="227" t="s">
        <v>572</v>
      </c>
      <c r="AU3850" s="227" t="s">
        <v>93</v>
      </c>
      <c r="AY3850" s="20" t="s">
        <v>224</v>
      </c>
      <c r="BE3850" s="228">
        <f>IF(N3850="základní",J3850,0)</f>
        <v>0</v>
      </c>
      <c r="BF3850" s="228">
        <f>IF(N3850="snížená",J3850,0)</f>
        <v>0</v>
      </c>
      <c r="BG3850" s="228">
        <f>IF(N3850="zákl. přenesená",J3850,0)</f>
        <v>0</v>
      </c>
      <c r="BH3850" s="228">
        <f>IF(N3850="sníž. přenesená",J3850,0)</f>
        <v>0</v>
      </c>
      <c r="BI3850" s="228">
        <f>IF(N3850="nulová",J3850,0)</f>
        <v>0</v>
      </c>
      <c r="BJ3850" s="20" t="s">
        <v>93</v>
      </c>
      <c r="BK3850" s="228">
        <f>ROUND(I3850*H3850,2)</f>
        <v>0</v>
      </c>
      <c r="BL3850" s="20" t="s">
        <v>544</v>
      </c>
      <c r="BM3850" s="227" t="s">
        <v>4310</v>
      </c>
    </row>
    <row r="3851" s="2" customFormat="1" ht="24.15" customHeight="1">
      <c r="A3851" s="41"/>
      <c r="B3851" s="42"/>
      <c r="C3851" s="286" t="s">
        <v>4311</v>
      </c>
      <c r="D3851" s="286" t="s">
        <v>572</v>
      </c>
      <c r="E3851" s="287" t="s">
        <v>4312</v>
      </c>
      <c r="F3851" s="288" t="s">
        <v>4313</v>
      </c>
      <c r="G3851" s="289" t="s">
        <v>595</v>
      </c>
      <c r="H3851" s="290">
        <v>2</v>
      </c>
      <c r="I3851" s="291"/>
      <c r="J3851" s="292">
        <f>ROUND(I3851*H3851,2)</f>
        <v>0</v>
      </c>
      <c r="K3851" s="288" t="s">
        <v>19</v>
      </c>
      <c r="L3851" s="293"/>
      <c r="M3851" s="294" t="s">
        <v>19</v>
      </c>
      <c r="N3851" s="295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643</v>
      </c>
      <c r="AT3851" s="227" t="s">
        <v>572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4314</v>
      </c>
    </row>
    <row r="3852" s="12" customFormat="1" ht="22.8" customHeight="1">
      <c r="A3852" s="12"/>
      <c r="B3852" s="200"/>
      <c r="C3852" s="201"/>
      <c r="D3852" s="202" t="s">
        <v>73</v>
      </c>
      <c r="E3852" s="214" t="s">
        <v>4315</v>
      </c>
      <c r="F3852" s="214" t="s">
        <v>4316</v>
      </c>
      <c r="G3852" s="201"/>
      <c r="H3852" s="201"/>
      <c r="I3852" s="204"/>
      <c r="J3852" s="215">
        <f>BK3852</f>
        <v>0</v>
      </c>
      <c r="K3852" s="201"/>
      <c r="L3852" s="206"/>
      <c r="M3852" s="207"/>
      <c r="N3852" s="208"/>
      <c r="O3852" s="208"/>
      <c r="P3852" s="209">
        <f>P3853</f>
        <v>0</v>
      </c>
      <c r="Q3852" s="208"/>
      <c r="R3852" s="209">
        <f>R3853</f>
        <v>0</v>
      </c>
      <c r="S3852" s="208"/>
      <c r="T3852" s="210">
        <f>T3853</f>
        <v>0</v>
      </c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R3852" s="211" t="s">
        <v>93</v>
      </c>
      <c r="AT3852" s="212" t="s">
        <v>73</v>
      </c>
      <c r="AU3852" s="212" t="s">
        <v>82</v>
      </c>
      <c r="AY3852" s="211" t="s">
        <v>224</v>
      </c>
      <c r="BK3852" s="213">
        <f>BK3853</f>
        <v>0</v>
      </c>
    </row>
    <row r="3853" s="2" customFormat="1" ht="21.75" customHeight="1">
      <c r="A3853" s="41"/>
      <c r="B3853" s="42"/>
      <c r="C3853" s="216" t="s">
        <v>4317</v>
      </c>
      <c r="D3853" s="216" t="s">
        <v>227</v>
      </c>
      <c r="E3853" s="217" t="s">
        <v>4318</v>
      </c>
      <c r="F3853" s="218" t="s">
        <v>4319</v>
      </c>
      <c r="G3853" s="219" t="s">
        <v>595</v>
      </c>
      <c r="H3853" s="220">
        <v>1</v>
      </c>
      <c r="I3853" s="221"/>
      <c r="J3853" s="222">
        <f>ROUND(I3853*H3853,2)</f>
        <v>0</v>
      </c>
      <c r="K3853" s="218" t="s">
        <v>19</v>
      </c>
      <c r="L3853" s="47"/>
      <c r="M3853" s="223" t="s">
        <v>19</v>
      </c>
      <c r="N3853" s="224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544</v>
      </c>
      <c r="AT3853" s="227" t="s">
        <v>227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4320</v>
      </c>
    </row>
    <row r="3854" s="12" customFormat="1" ht="22.8" customHeight="1">
      <c r="A3854" s="12"/>
      <c r="B3854" s="200"/>
      <c r="C3854" s="201"/>
      <c r="D3854" s="202" t="s">
        <v>73</v>
      </c>
      <c r="E3854" s="214" t="s">
        <v>4321</v>
      </c>
      <c r="F3854" s="214" t="s">
        <v>4322</v>
      </c>
      <c r="G3854" s="201"/>
      <c r="H3854" s="201"/>
      <c r="I3854" s="204"/>
      <c r="J3854" s="215">
        <f>BK3854</f>
        <v>0</v>
      </c>
      <c r="K3854" s="201"/>
      <c r="L3854" s="206"/>
      <c r="M3854" s="207"/>
      <c r="N3854" s="208"/>
      <c r="O3854" s="208"/>
      <c r="P3854" s="209">
        <f>SUM(P3855:P3910)</f>
        <v>0</v>
      </c>
      <c r="Q3854" s="208"/>
      <c r="R3854" s="209">
        <f>SUM(R3855:R3910)</f>
        <v>20.879527889999999</v>
      </c>
      <c r="S3854" s="208"/>
      <c r="T3854" s="210">
        <f>SUM(T3855:T3910)</f>
        <v>0</v>
      </c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R3854" s="211" t="s">
        <v>93</v>
      </c>
      <c r="AT3854" s="212" t="s">
        <v>73</v>
      </c>
      <c r="AU3854" s="212" t="s">
        <v>82</v>
      </c>
      <c r="AY3854" s="211" t="s">
        <v>224</v>
      </c>
      <c r="BK3854" s="213">
        <f>SUM(BK3855:BK3910)</f>
        <v>0</v>
      </c>
    </row>
    <row r="3855" s="2" customFormat="1" ht="24.15" customHeight="1">
      <c r="A3855" s="41"/>
      <c r="B3855" s="42"/>
      <c r="C3855" s="216" t="s">
        <v>4323</v>
      </c>
      <c r="D3855" s="216" t="s">
        <v>227</v>
      </c>
      <c r="E3855" s="217" t="s">
        <v>4324</v>
      </c>
      <c r="F3855" s="218" t="s">
        <v>4325</v>
      </c>
      <c r="G3855" s="219" t="s">
        <v>266</v>
      </c>
      <c r="H3855" s="220">
        <v>572</v>
      </c>
      <c r="I3855" s="221"/>
      <c r="J3855" s="222">
        <f>ROUND(I3855*H3855,2)</f>
        <v>0</v>
      </c>
      <c r="K3855" s="218" t="s">
        <v>312</v>
      </c>
      <c r="L3855" s="47"/>
      <c r="M3855" s="223" t="s">
        <v>19</v>
      </c>
      <c r="N3855" s="224" t="s">
        <v>46</v>
      </c>
      <c r="O3855" s="87"/>
      <c r="P3855" s="225">
        <f>O3855*H3855</f>
        <v>0</v>
      </c>
      <c r="Q3855" s="225">
        <v>0</v>
      </c>
      <c r="R3855" s="225">
        <f>Q3855*H3855</f>
        <v>0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544</v>
      </c>
      <c r="AT3855" s="227" t="s">
        <v>227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4326</v>
      </c>
    </row>
    <row r="3856" s="2" customFormat="1">
      <c r="A3856" s="41"/>
      <c r="B3856" s="42"/>
      <c r="C3856" s="43"/>
      <c r="D3856" s="267" t="s">
        <v>314</v>
      </c>
      <c r="E3856" s="43"/>
      <c r="F3856" s="268" t="s">
        <v>4327</v>
      </c>
      <c r="G3856" s="43"/>
      <c r="H3856" s="43"/>
      <c r="I3856" s="269"/>
      <c r="J3856" s="43"/>
      <c r="K3856" s="43"/>
      <c r="L3856" s="47"/>
      <c r="M3856" s="270"/>
      <c r="N3856" s="271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314</v>
      </c>
      <c r="AU3856" s="20" t="s">
        <v>93</v>
      </c>
    </row>
    <row r="3857" s="2" customFormat="1" ht="24.15" customHeight="1">
      <c r="A3857" s="41"/>
      <c r="B3857" s="42"/>
      <c r="C3857" s="216" t="s">
        <v>4328</v>
      </c>
      <c r="D3857" s="216" t="s">
        <v>227</v>
      </c>
      <c r="E3857" s="217" t="s">
        <v>4329</v>
      </c>
      <c r="F3857" s="218" t="s">
        <v>4330</v>
      </c>
      <c r="G3857" s="219" t="s">
        <v>266</v>
      </c>
      <c r="H3857" s="220">
        <v>572</v>
      </c>
      <c r="I3857" s="221"/>
      <c r="J3857" s="222">
        <f>ROUND(I3857*H3857,2)</f>
        <v>0</v>
      </c>
      <c r="K3857" s="218" t="s">
        <v>312</v>
      </c>
      <c r="L3857" s="47"/>
      <c r="M3857" s="223" t="s">
        <v>19</v>
      </c>
      <c r="N3857" s="224" t="s">
        <v>46</v>
      </c>
      <c r="O3857" s="87"/>
      <c r="P3857" s="225">
        <f>O3857*H3857</f>
        <v>0</v>
      </c>
      <c r="Q3857" s="225">
        <v>0.00029999999999999997</v>
      </c>
      <c r="R3857" s="225">
        <f>Q3857*H3857</f>
        <v>0.17159999999999998</v>
      </c>
      <c r="S3857" s="225">
        <v>0</v>
      </c>
      <c r="T3857" s="226">
        <f>S3857*H3857</f>
        <v>0</v>
      </c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R3857" s="227" t="s">
        <v>544</v>
      </c>
      <c r="AT3857" s="227" t="s">
        <v>227</v>
      </c>
      <c r="AU3857" s="227" t="s">
        <v>93</v>
      </c>
      <c r="AY3857" s="20" t="s">
        <v>224</v>
      </c>
      <c r="BE3857" s="228">
        <f>IF(N3857="základní",J3857,0)</f>
        <v>0</v>
      </c>
      <c r="BF3857" s="228">
        <f>IF(N3857="snížená",J3857,0)</f>
        <v>0</v>
      </c>
      <c r="BG3857" s="228">
        <f>IF(N3857="zákl. přenesená",J3857,0)</f>
        <v>0</v>
      </c>
      <c r="BH3857" s="228">
        <f>IF(N3857="sníž. přenesená",J3857,0)</f>
        <v>0</v>
      </c>
      <c r="BI3857" s="228">
        <f>IF(N3857="nulová",J3857,0)</f>
        <v>0</v>
      </c>
      <c r="BJ3857" s="20" t="s">
        <v>93</v>
      </c>
      <c r="BK3857" s="228">
        <f>ROUND(I3857*H3857,2)</f>
        <v>0</v>
      </c>
      <c r="BL3857" s="20" t="s">
        <v>544</v>
      </c>
      <c r="BM3857" s="227" t="s">
        <v>4331</v>
      </c>
    </row>
    <row r="3858" s="2" customFormat="1">
      <c r="A3858" s="41"/>
      <c r="B3858" s="42"/>
      <c r="C3858" s="43"/>
      <c r="D3858" s="267" t="s">
        <v>314</v>
      </c>
      <c r="E3858" s="43"/>
      <c r="F3858" s="268" t="s">
        <v>4332</v>
      </c>
      <c r="G3858" s="43"/>
      <c r="H3858" s="43"/>
      <c r="I3858" s="269"/>
      <c r="J3858" s="43"/>
      <c r="K3858" s="43"/>
      <c r="L3858" s="47"/>
      <c r="M3858" s="270"/>
      <c r="N3858" s="271"/>
      <c r="O3858" s="87"/>
      <c r="P3858" s="87"/>
      <c r="Q3858" s="87"/>
      <c r="R3858" s="87"/>
      <c r="S3858" s="87"/>
      <c r="T3858" s="88"/>
      <c r="U3858" s="41"/>
      <c r="V3858" s="41"/>
      <c r="W3858" s="41"/>
      <c r="X3858" s="41"/>
      <c r="Y3858" s="41"/>
      <c r="Z3858" s="41"/>
      <c r="AA3858" s="41"/>
      <c r="AB3858" s="41"/>
      <c r="AC3858" s="41"/>
      <c r="AD3858" s="41"/>
      <c r="AE3858" s="41"/>
      <c r="AT3858" s="20" t="s">
        <v>314</v>
      </c>
      <c r="AU3858" s="20" t="s">
        <v>93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1848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1849</v>
      </c>
      <c r="G3860" s="230"/>
      <c r="H3860" s="234">
        <v>119.8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4" customFormat="1">
      <c r="A3861" s="14"/>
      <c r="B3861" s="246"/>
      <c r="C3861" s="247"/>
      <c r="D3861" s="231" t="s">
        <v>268</v>
      </c>
      <c r="E3861" s="248" t="s">
        <v>19</v>
      </c>
      <c r="F3861" s="249" t="s">
        <v>1850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268</v>
      </c>
      <c r="AU3861" s="255" t="s">
        <v>93</v>
      </c>
      <c r="AV3861" s="14" t="s">
        <v>82</v>
      </c>
      <c r="AW3861" s="14" t="s">
        <v>34</v>
      </c>
      <c r="AX3861" s="14" t="s">
        <v>74</v>
      </c>
      <c r="AY3861" s="255" t="s">
        <v>224</v>
      </c>
    </row>
    <row r="3862" s="13" customFormat="1">
      <c r="A3862" s="13"/>
      <c r="B3862" s="229"/>
      <c r="C3862" s="230"/>
      <c r="D3862" s="231" t="s">
        <v>268</v>
      </c>
      <c r="E3862" s="232" t="s">
        <v>19</v>
      </c>
      <c r="F3862" s="233" t="s">
        <v>1851</v>
      </c>
      <c r="G3862" s="230"/>
      <c r="H3862" s="234">
        <v>133.19999999999999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268</v>
      </c>
      <c r="AU3862" s="240" t="s">
        <v>93</v>
      </c>
      <c r="AV3862" s="13" t="s">
        <v>93</v>
      </c>
      <c r="AW3862" s="13" t="s">
        <v>34</v>
      </c>
      <c r="AX3862" s="13" t="s">
        <v>74</v>
      </c>
      <c r="AY3862" s="240" t="s">
        <v>224</v>
      </c>
    </row>
    <row r="3863" s="14" customFormat="1">
      <c r="A3863" s="14"/>
      <c r="B3863" s="246"/>
      <c r="C3863" s="247"/>
      <c r="D3863" s="231" t="s">
        <v>268</v>
      </c>
      <c r="E3863" s="248" t="s">
        <v>19</v>
      </c>
      <c r="F3863" s="249" t="s">
        <v>1852</v>
      </c>
      <c r="G3863" s="247"/>
      <c r="H3863" s="248" t="s">
        <v>19</v>
      </c>
      <c r="I3863" s="250"/>
      <c r="J3863" s="247"/>
      <c r="K3863" s="247"/>
      <c r="L3863" s="251"/>
      <c r="M3863" s="252"/>
      <c r="N3863" s="253"/>
      <c r="O3863" s="253"/>
      <c r="P3863" s="253"/>
      <c r="Q3863" s="253"/>
      <c r="R3863" s="253"/>
      <c r="S3863" s="253"/>
      <c r="T3863" s="25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5" t="s">
        <v>268</v>
      </c>
      <c r="AU3863" s="255" t="s">
        <v>93</v>
      </c>
      <c r="AV3863" s="14" t="s">
        <v>82</v>
      </c>
      <c r="AW3863" s="14" t="s">
        <v>34</v>
      </c>
      <c r="AX3863" s="14" t="s">
        <v>74</v>
      </c>
      <c r="AY3863" s="255" t="s">
        <v>224</v>
      </c>
    </row>
    <row r="3864" s="13" customFormat="1">
      <c r="A3864" s="13"/>
      <c r="B3864" s="229"/>
      <c r="C3864" s="230"/>
      <c r="D3864" s="231" t="s">
        <v>268</v>
      </c>
      <c r="E3864" s="232" t="s">
        <v>19</v>
      </c>
      <c r="F3864" s="233" t="s">
        <v>1853</v>
      </c>
      <c r="G3864" s="230"/>
      <c r="H3864" s="234">
        <v>319</v>
      </c>
      <c r="I3864" s="235"/>
      <c r="J3864" s="230"/>
      <c r="K3864" s="230"/>
      <c r="L3864" s="236"/>
      <c r="M3864" s="237"/>
      <c r="N3864" s="238"/>
      <c r="O3864" s="238"/>
      <c r="P3864" s="238"/>
      <c r="Q3864" s="238"/>
      <c r="R3864" s="238"/>
      <c r="S3864" s="238"/>
      <c r="T3864" s="239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0" t="s">
        <v>268</v>
      </c>
      <c r="AU3864" s="240" t="s">
        <v>93</v>
      </c>
      <c r="AV3864" s="13" t="s">
        <v>93</v>
      </c>
      <c r="AW3864" s="13" t="s">
        <v>34</v>
      </c>
      <c r="AX3864" s="13" t="s">
        <v>74</v>
      </c>
      <c r="AY3864" s="240" t="s">
        <v>224</v>
      </c>
    </row>
    <row r="3865" s="16" customFormat="1">
      <c r="A3865" s="16"/>
      <c r="B3865" s="272"/>
      <c r="C3865" s="273"/>
      <c r="D3865" s="231" t="s">
        <v>268</v>
      </c>
      <c r="E3865" s="274" t="s">
        <v>19</v>
      </c>
      <c r="F3865" s="275" t="s">
        <v>351</v>
      </c>
      <c r="G3865" s="273"/>
      <c r="H3865" s="276">
        <v>572</v>
      </c>
      <c r="I3865" s="277"/>
      <c r="J3865" s="273"/>
      <c r="K3865" s="273"/>
      <c r="L3865" s="278"/>
      <c r="M3865" s="279"/>
      <c r="N3865" s="280"/>
      <c r="O3865" s="280"/>
      <c r="P3865" s="280"/>
      <c r="Q3865" s="280"/>
      <c r="R3865" s="280"/>
      <c r="S3865" s="280"/>
      <c r="T3865" s="281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T3865" s="282" t="s">
        <v>268</v>
      </c>
      <c r="AU3865" s="282" t="s">
        <v>93</v>
      </c>
      <c r="AV3865" s="16" t="s">
        <v>231</v>
      </c>
      <c r="AW3865" s="16" t="s">
        <v>34</v>
      </c>
      <c r="AX3865" s="16" t="s">
        <v>82</v>
      </c>
      <c r="AY3865" s="282" t="s">
        <v>224</v>
      </c>
    </row>
    <row r="3866" s="2" customFormat="1" ht="37.8" customHeight="1">
      <c r="A3866" s="41"/>
      <c r="B3866" s="42"/>
      <c r="C3866" s="216" t="s">
        <v>4333</v>
      </c>
      <c r="D3866" s="216" t="s">
        <v>227</v>
      </c>
      <c r="E3866" s="217" t="s">
        <v>4334</v>
      </c>
      <c r="F3866" s="218" t="s">
        <v>4335</v>
      </c>
      <c r="G3866" s="219" t="s">
        <v>471</v>
      </c>
      <c r="H3866" s="220">
        <v>183.53999999999999</v>
      </c>
      <c r="I3866" s="221"/>
      <c r="J3866" s="222">
        <f>ROUND(I3866*H3866,2)</f>
        <v>0</v>
      </c>
      <c r="K3866" s="218" t="s">
        <v>312</v>
      </c>
      <c r="L3866" s="47"/>
      <c r="M3866" s="223" t="s">
        <v>19</v>
      </c>
      <c r="N3866" s="224" t="s">
        <v>46</v>
      </c>
      <c r="O3866" s="87"/>
      <c r="P3866" s="225">
        <f>O3866*H3866</f>
        <v>0</v>
      </c>
      <c r="Q3866" s="225">
        <v>0.00029999999999999997</v>
      </c>
      <c r="R3866" s="225">
        <f>Q3866*H3866</f>
        <v>0.055061999999999993</v>
      </c>
      <c r="S3866" s="225">
        <v>0</v>
      </c>
      <c r="T3866" s="226">
        <f>S3866*H3866</f>
        <v>0</v>
      </c>
      <c r="U3866" s="41"/>
      <c r="V3866" s="41"/>
      <c r="W3866" s="41"/>
      <c r="X3866" s="41"/>
      <c r="Y3866" s="41"/>
      <c r="Z3866" s="41"/>
      <c r="AA3866" s="41"/>
      <c r="AB3866" s="41"/>
      <c r="AC3866" s="41"/>
      <c r="AD3866" s="41"/>
      <c r="AE3866" s="41"/>
      <c r="AR3866" s="227" t="s">
        <v>544</v>
      </c>
      <c r="AT3866" s="227" t="s">
        <v>227</v>
      </c>
      <c r="AU3866" s="227" t="s">
        <v>93</v>
      </c>
      <c r="AY3866" s="20" t="s">
        <v>224</v>
      </c>
      <c r="BE3866" s="228">
        <f>IF(N3866="základní",J3866,0)</f>
        <v>0</v>
      </c>
      <c r="BF3866" s="228">
        <f>IF(N3866="snížená",J3866,0)</f>
        <v>0</v>
      </c>
      <c r="BG3866" s="228">
        <f>IF(N3866="zákl. přenesená",J3866,0)</f>
        <v>0</v>
      </c>
      <c r="BH3866" s="228">
        <f>IF(N3866="sníž. přenesená",J3866,0)</f>
        <v>0</v>
      </c>
      <c r="BI3866" s="228">
        <f>IF(N3866="nulová",J3866,0)</f>
        <v>0</v>
      </c>
      <c r="BJ3866" s="20" t="s">
        <v>93</v>
      </c>
      <c r="BK3866" s="228">
        <f>ROUND(I3866*H3866,2)</f>
        <v>0</v>
      </c>
      <c r="BL3866" s="20" t="s">
        <v>544</v>
      </c>
      <c r="BM3866" s="227" t="s">
        <v>4336</v>
      </c>
    </row>
    <row r="3867" s="2" customFormat="1">
      <c r="A3867" s="41"/>
      <c r="B3867" s="42"/>
      <c r="C3867" s="43"/>
      <c r="D3867" s="267" t="s">
        <v>314</v>
      </c>
      <c r="E3867" s="43"/>
      <c r="F3867" s="268" t="s">
        <v>4337</v>
      </c>
      <c r="G3867" s="43"/>
      <c r="H3867" s="43"/>
      <c r="I3867" s="269"/>
      <c r="J3867" s="43"/>
      <c r="K3867" s="43"/>
      <c r="L3867" s="47"/>
      <c r="M3867" s="270"/>
      <c r="N3867" s="271"/>
      <c r="O3867" s="87"/>
      <c r="P3867" s="87"/>
      <c r="Q3867" s="87"/>
      <c r="R3867" s="87"/>
      <c r="S3867" s="87"/>
      <c r="T3867" s="88"/>
      <c r="U3867" s="41"/>
      <c r="V3867" s="41"/>
      <c r="W3867" s="41"/>
      <c r="X3867" s="41"/>
      <c r="Y3867" s="41"/>
      <c r="Z3867" s="41"/>
      <c r="AA3867" s="41"/>
      <c r="AB3867" s="41"/>
      <c r="AC3867" s="41"/>
      <c r="AD3867" s="41"/>
      <c r="AE3867" s="41"/>
      <c r="AT3867" s="20" t="s">
        <v>314</v>
      </c>
      <c r="AU3867" s="20" t="s">
        <v>93</v>
      </c>
    </row>
    <row r="3868" s="14" customFormat="1">
      <c r="A3868" s="14"/>
      <c r="B3868" s="246"/>
      <c r="C3868" s="247"/>
      <c r="D3868" s="231" t="s">
        <v>268</v>
      </c>
      <c r="E3868" s="248" t="s">
        <v>19</v>
      </c>
      <c r="F3868" s="249" t="s">
        <v>648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268</v>
      </c>
      <c r="AU3868" s="255" t="s">
        <v>93</v>
      </c>
      <c r="AV3868" s="14" t="s">
        <v>82</v>
      </c>
      <c r="AW3868" s="14" t="s">
        <v>34</v>
      </c>
      <c r="AX3868" s="14" t="s">
        <v>74</v>
      </c>
      <c r="AY3868" s="255" t="s">
        <v>224</v>
      </c>
    </row>
    <row r="3869" s="13" customFormat="1">
      <c r="A3869" s="13"/>
      <c r="B3869" s="229"/>
      <c r="C3869" s="230"/>
      <c r="D3869" s="231" t="s">
        <v>268</v>
      </c>
      <c r="E3869" s="232" t="s">
        <v>19</v>
      </c>
      <c r="F3869" s="233" t="s">
        <v>4338</v>
      </c>
      <c r="G3869" s="230"/>
      <c r="H3869" s="234">
        <v>132.09999999999999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268</v>
      </c>
      <c r="AU3869" s="240" t="s">
        <v>93</v>
      </c>
      <c r="AV3869" s="13" t="s">
        <v>93</v>
      </c>
      <c r="AW3869" s="13" t="s">
        <v>34</v>
      </c>
      <c r="AX3869" s="13" t="s">
        <v>74</v>
      </c>
      <c r="AY3869" s="240" t="s">
        <v>224</v>
      </c>
    </row>
    <row r="3870" s="14" customFormat="1">
      <c r="A3870" s="14"/>
      <c r="B3870" s="246"/>
      <c r="C3870" s="247"/>
      <c r="D3870" s="231" t="s">
        <v>268</v>
      </c>
      <c r="E3870" s="248" t="s">
        <v>19</v>
      </c>
      <c r="F3870" s="249" t="s">
        <v>662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268</v>
      </c>
      <c r="AU3870" s="255" t="s">
        <v>93</v>
      </c>
      <c r="AV3870" s="14" t="s">
        <v>82</v>
      </c>
      <c r="AW3870" s="14" t="s">
        <v>34</v>
      </c>
      <c r="AX3870" s="14" t="s">
        <v>74</v>
      </c>
      <c r="AY3870" s="255" t="s">
        <v>224</v>
      </c>
    </row>
    <row r="3871" s="13" customFormat="1">
      <c r="A3871" s="13"/>
      <c r="B3871" s="229"/>
      <c r="C3871" s="230"/>
      <c r="D3871" s="231" t="s">
        <v>268</v>
      </c>
      <c r="E3871" s="232" t="s">
        <v>19</v>
      </c>
      <c r="F3871" s="233" t="s">
        <v>4339</v>
      </c>
      <c r="G3871" s="230"/>
      <c r="H3871" s="234">
        <v>12.859999999999999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268</v>
      </c>
      <c r="AU3871" s="240" t="s">
        <v>93</v>
      </c>
      <c r="AV3871" s="13" t="s">
        <v>93</v>
      </c>
      <c r="AW3871" s="13" t="s">
        <v>34</v>
      </c>
      <c r="AX3871" s="13" t="s">
        <v>74</v>
      </c>
      <c r="AY3871" s="240" t="s">
        <v>224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664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4339</v>
      </c>
      <c r="G3873" s="230"/>
      <c r="H3873" s="234">
        <v>12.859999999999999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665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4339</v>
      </c>
      <c r="G3875" s="230"/>
      <c r="H3875" s="234">
        <v>12.859999999999999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4" customFormat="1">
      <c r="A3876" s="14"/>
      <c r="B3876" s="246"/>
      <c r="C3876" s="247"/>
      <c r="D3876" s="231" t="s">
        <v>268</v>
      </c>
      <c r="E3876" s="248" t="s">
        <v>19</v>
      </c>
      <c r="F3876" s="249" t="s">
        <v>667</v>
      </c>
      <c r="G3876" s="247"/>
      <c r="H3876" s="248" t="s">
        <v>19</v>
      </c>
      <c r="I3876" s="250"/>
      <c r="J3876" s="247"/>
      <c r="K3876" s="247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268</v>
      </c>
      <c r="AU3876" s="255" t="s">
        <v>93</v>
      </c>
      <c r="AV3876" s="14" t="s">
        <v>82</v>
      </c>
      <c r="AW3876" s="14" t="s">
        <v>34</v>
      </c>
      <c r="AX3876" s="14" t="s">
        <v>74</v>
      </c>
      <c r="AY3876" s="255" t="s">
        <v>224</v>
      </c>
    </row>
    <row r="3877" s="13" customFormat="1">
      <c r="A3877" s="13"/>
      <c r="B3877" s="229"/>
      <c r="C3877" s="230"/>
      <c r="D3877" s="231" t="s">
        <v>268</v>
      </c>
      <c r="E3877" s="232" t="s">
        <v>19</v>
      </c>
      <c r="F3877" s="233" t="s">
        <v>4339</v>
      </c>
      <c r="G3877" s="230"/>
      <c r="H3877" s="234">
        <v>12.859999999999999</v>
      </c>
      <c r="I3877" s="235"/>
      <c r="J3877" s="230"/>
      <c r="K3877" s="230"/>
      <c r="L3877" s="236"/>
      <c r="M3877" s="237"/>
      <c r="N3877" s="238"/>
      <c r="O3877" s="238"/>
      <c r="P3877" s="238"/>
      <c r="Q3877" s="238"/>
      <c r="R3877" s="238"/>
      <c r="S3877" s="238"/>
      <c r="T3877" s="239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0" t="s">
        <v>268</v>
      </c>
      <c r="AU3877" s="240" t="s">
        <v>93</v>
      </c>
      <c r="AV3877" s="13" t="s">
        <v>93</v>
      </c>
      <c r="AW3877" s="13" t="s">
        <v>34</v>
      </c>
      <c r="AX3877" s="13" t="s">
        <v>74</v>
      </c>
      <c r="AY3877" s="240" t="s">
        <v>224</v>
      </c>
    </row>
    <row r="3878" s="16" customFormat="1">
      <c r="A3878" s="16"/>
      <c r="B3878" s="272"/>
      <c r="C3878" s="273"/>
      <c r="D3878" s="231" t="s">
        <v>268</v>
      </c>
      <c r="E3878" s="274" t="s">
        <v>19</v>
      </c>
      <c r="F3878" s="275" t="s">
        <v>351</v>
      </c>
      <c r="G3878" s="273"/>
      <c r="H3878" s="276">
        <v>183.53999999999999</v>
      </c>
      <c r="I3878" s="277"/>
      <c r="J3878" s="273"/>
      <c r="K3878" s="273"/>
      <c r="L3878" s="278"/>
      <c r="M3878" s="279"/>
      <c r="N3878" s="280"/>
      <c r="O3878" s="280"/>
      <c r="P3878" s="280"/>
      <c r="Q3878" s="280"/>
      <c r="R3878" s="280"/>
      <c r="S3878" s="280"/>
      <c r="T3878" s="281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T3878" s="282" t="s">
        <v>268</v>
      </c>
      <c r="AU3878" s="282" t="s">
        <v>93</v>
      </c>
      <c r="AV3878" s="16" t="s">
        <v>231</v>
      </c>
      <c r="AW3878" s="16" t="s">
        <v>34</v>
      </c>
      <c r="AX3878" s="16" t="s">
        <v>82</v>
      </c>
      <c r="AY3878" s="282" t="s">
        <v>224</v>
      </c>
    </row>
    <row r="3879" s="2" customFormat="1" ht="37.8" customHeight="1">
      <c r="A3879" s="41"/>
      <c r="B3879" s="42"/>
      <c r="C3879" s="216" t="s">
        <v>4340</v>
      </c>
      <c r="D3879" s="216" t="s">
        <v>227</v>
      </c>
      <c r="E3879" s="217" t="s">
        <v>4341</v>
      </c>
      <c r="F3879" s="218" t="s">
        <v>4342</v>
      </c>
      <c r="G3879" s="219" t="s">
        <v>471</v>
      </c>
      <c r="H3879" s="220">
        <v>50.718000000000004</v>
      </c>
      <c r="I3879" s="221"/>
      <c r="J3879" s="222">
        <f>ROUND(I3879*H3879,2)</f>
        <v>0</v>
      </c>
      <c r="K3879" s="218" t="s">
        <v>312</v>
      </c>
      <c r="L3879" s="47"/>
      <c r="M3879" s="223" t="s">
        <v>19</v>
      </c>
      <c r="N3879" s="224" t="s">
        <v>46</v>
      </c>
      <c r="O3879" s="87"/>
      <c r="P3879" s="225">
        <f>O3879*H3879</f>
        <v>0</v>
      </c>
      <c r="Q3879" s="225">
        <v>0.00029999999999999997</v>
      </c>
      <c r="R3879" s="225">
        <f>Q3879*H3879</f>
        <v>0.015215400000000001</v>
      </c>
      <c r="S3879" s="225">
        <v>0</v>
      </c>
      <c r="T3879" s="226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7" t="s">
        <v>544</v>
      </c>
      <c r="AT3879" s="227" t="s">
        <v>227</v>
      </c>
      <c r="AU3879" s="227" t="s">
        <v>93</v>
      </c>
      <c r="AY3879" s="20" t="s">
        <v>224</v>
      </c>
      <c r="BE3879" s="228">
        <f>IF(N3879="základní",J3879,0)</f>
        <v>0</v>
      </c>
      <c r="BF3879" s="228">
        <f>IF(N3879="snížená",J3879,0)</f>
        <v>0</v>
      </c>
      <c r="BG3879" s="228">
        <f>IF(N3879="zákl. přenesená",J3879,0)</f>
        <v>0</v>
      </c>
      <c r="BH3879" s="228">
        <f>IF(N3879="sníž. přenesená",J3879,0)</f>
        <v>0</v>
      </c>
      <c r="BI3879" s="228">
        <f>IF(N3879="nulová",J3879,0)</f>
        <v>0</v>
      </c>
      <c r="BJ3879" s="20" t="s">
        <v>93</v>
      </c>
      <c r="BK3879" s="228">
        <f>ROUND(I3879*H3879,2)</f>
        <v>0</v>
      </c>
      <c r="BL3879" s="20" t="s">
        <v>544</v>
      </c>
      <c r="BM3879" s="227" t="s">
        <v>4343</v>
      </c>
    </row>
    <row r="3880" s="2" customFormat="1">
      <c r="A3880" s="41"/>
      <c r="B3880" s="42"/>
      <c r="C3880" s="43"/>
      <c r="D3880" s="267" t="s">
        <v>314</v>
      </c>
      <c r="E3880" s="43"/>
      <c r="F3880" s="268" t="s">
        <v>4344</v>
      </c>
      <c r="G3880" s="43"/>
      <c r="H3880" s="43"/>
      <c r="I3880" s="269"/>
      <c r="J3880" s="43"/>
      <c r="K3880" s="43"/>
      <c r="L3880" s="47"/>
      <c r="M3880" s="270"/>
      <c r="N3880" s="271"/>
      <c r="O3880" s="87"/>
      <c r="P3880" s="87"/>
      <c r="Q3880" s="87"/>
      <c r="R3880" s="87"/>
      <c r="S3880" s="87"/>
      <c r="T3880" s="88"/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T3880" s="20" t="s">
        <v>314</v>
      </c>
      <c r="AU3880" s="20" t="s">
        <v>93</v>
      </c>
    </row>
    <row r="3881" s="13" customFormat="1">
      <c r="A3881" s="13"/>
      <c r="B3881" s="229"/>
      <c r="C3881" s="230"/>
      <c r="D3881" s="231" t="s">
        <v>268</v>
      </c>
      <c r="E3881" s="232" t="s">
        <v>19</v>
      </c>
      <c r="F3881" s="233" t="s">
        <v>4345</v>
      </c>
      <c r="G3881" s="230"/>
      <c r="H3881" s="234">
        <v>50.718000000000004</v>
      </c>
      <c r="I3881" s="235"/>
      <c r="J3881" s="230"/>
      <c r="K3881" s="230"/>
      <c r="L3881" s="236"/>
      <c r="M3881" s="237"/>
      <c r="N3881" s="238"/>
      <c r="O3881" s="238"/>
      <c r="P3881" s="238"/>
      <c r="Q3881" s="238"/>
      <c r="R3881" s="238"/>
      <c r="S3881" s="238"/>
      <c r="T3881" s="239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0" t="s">
        <v>268</v>
      </c>
      <c r="AU3881" s="240" t="s">
        <v>93</v>
      </c>
      <c r="AV3881" s="13" t="s">
        <v>93</v>
      </c>
      <c r="AW3881" s="13" t="s">
        <v>34</v>
      </c>
      <c r="AX3881" s="13" t="s">
        <v>82</v>
      </c>
      <c r="AY3881" s="240" t="s">
        <v>224</v>
      </c>
    </row>
    <row r="3882" s="2" customFormat="1" ht="37.8" customHeight="1">
      <c r="A3882" s="41"/>
      <c r="B3882" s="42"/>
      <c r="C3882" s="216" t="s">
        <v>4346</v>
      </c>
      <c r="D3882" s="216" t="s">
        <v>227</v>
      </c>
      <c r="E3882" s="217" t="s">
        <v>4347</v>
      </c>
      <c r="F3882" s="218" t="s">
        <v>4348</v>
      </c>
      <c r="G3882" s="219" t="s">
        <v>266</v>
      </c>
      <c r="H3882" s="220">
        <v>572</v>
      </c>
      <c r="I3882" s="221"/>
      <c r="J3882" s="222">
        <f>ROUND(I3882*H3882,2)</f>
        <v>0</v>
      </c>
      <c r="K3882" s="218" t="s">
        <v>312</v>
      </c>
      <c r="L3882" s="47"/>
      <c r="M3882" s="223" t="s">
        <v>19</v>
      </c>
      <c r="N3882" s="224" t="s">
        <v>46</v>
      </c>
      <c r="O3882" s="87"/>
      <c r="P3882" s="225">
        <f>O3882*H3882</f>
        <v>0</v>
      </c>
      <c r="Q3882" s="225">
        <v>0.0075500000000000003</v>
      </c>
      <c r="R3882" s="225">
        <f>Q3882*H3882</f>
        <v>4.3186</v>
      </c>
      <c r="S3882" s="225">
        <v>0</v>
      </c>
      <c r="T3882" s="226">
        <f>S3882*H3882</f>
        <v>0</v>
      </c>
      <c r="U3882" s="41"/>
      <c r="V3882" s="41"/>
      <c r="W3882" s="41"/>
      <c r="X3882" s="41"/>
      <c r="Y3882" s="41"/>
      <c r="Z3882" s="41"/>
      <c r="AA3882" s="41"/>
      <c r="AB3882" s="41"/>
      <c r="AC3882" s="41"/>
      <c r="AD3882" s="41"/>
      <c r="AE3882" s="41"/>
      <c r="AR3882" s="227" t="s">
        <v>544</v>
      </c>
      <c r="AT3882" s="227" t="s">
        <v>227</v>
      </c>
      <c r="AU3882" s="227" t="s">
        <v>93</v>
      </c>
      <c r="AY3882" s="20" t="s">
        <v>224</v>
      </c>
      <c r="BE3882" s="228">
        <f>IF(N3882="základní",J3882,0)</f>
        <v>0</v>
      </c>
      <c r="BF3882" s="228">
        <f>IF(N3882="snížená",J3882,0)</f>
        <v>0</v>
      </c>
      <c r="BG3882" s="228">
        <f>IF(N3882="zákl. přenesená",J3882,0)</f>
        <v>0</v>
      </c>
      <c r="BH3882" s="228">
        <f>IF(N3882="sníž. přenesená",J3882,0)</f>
        <v>0</v>
      </c>
      <c r="BI3882" s="228">
        <f>IF(N3882="nulová",J3882,0)</f>
        <v>0</v>
      </c>
      <c r="BJ3882" s="20" t="s">
        <v>93</v>
      </c>
      <c r="BK3882" s="228">
        <f>ROUND(I3882*H3882,2)</f>
        <v>0</v>
      </c>
      <c r="BL3882" s="20" t="s">
        <v>544</v>
      </c>
      <c r="BM3882" s="227" t="s">
        <v>4349</v>
      </c>
    </row>
    <row r="3883" s="2" customFormat="1">
      <c r="A3883" s="41"/>
      <c r="B3883" s="42"/>
      <c r="C3883" s="43"/>
      <c r="D3883" s="267" t="s">
        <v>314</v>
      </c>
      <c r="E3883" s="43"/>
      <c r="F3883" s="268" t="s">
        <v>4350</v>
      </c>
      <c r="G3883" s="43"/>
      <c r="H3883" s="43"/>
      <c r="I3883" s="269"/>
      <c r="J3883" s="43"/>
      <c r="K3883" s="43"/>
      <c r="L3883" s="47"/>
      <c r="M3883" s="270"/>
      <c r="N3883" s="271"/>
      <c r="O3883" s="87"/>
      <c r="P3883" s="87"/>
      <c r="Q3883" s="87"/>
      <c r="R3883" s="87"/>
      <c r="S3883" s="87"/>
      <c r="T3883" s="88"/>
      <c r="U3883" s="41"/>
      <c r="V3883" s="41"/>
      <c r="W3883" s="41"/>
      <c r="X3883" s="41"/>
      <c r="Y3883" s="41"/>
      <c r="Z3883" s="41"/>
      <c r="AA3883" s="41"/>
      <c r="AB3883" s="41"/>
      <c r="AC3883" s="41"/>
      <c r="AD3883" s="41"/>
      <c r="AE3883" s="41"/>
      <c r="AT3883" s="20" t="s">
        <v>314</v>
      </c>
      <c r="AU3883" s="20" t="s">
        <v>93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1848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1849</v>
      </c>
      <c r="G3885" s="230"/>
      <c r="H3885" s="234">
        <v>119.8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1850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1851</v>
      </c>
      <c r="G3887" s="230"/>
      <c r="H3887" s="234">
        <v>133.19999999999999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4" customFormat="1">
      <c r="A3888" s="14"/>
      <c r="B3888" s="246"/>
      <c r="C3888" s="247"/>
      <c r="D3888" s="231" t="s">
        <v>268</v>
      </c>
      <c r="E3888" s="248" t="s">
        <v>19</v>
      </c>
      <c r="F3888" s="249" t="s">
        <v>1852</v>
      </c>
      <c r="G3888" s="247"/>
      <c r="H3888" s="248" t="s">
        <v>19</v>
      </c>
      <c r="I3888" s="250"/>
      <c r="J3888" s="247"/>
      <c r="K3888" s="247"/>
      <c r="L3888" s="251"/>
      <c r="M3888" s="252"/>
      <c r="N3888" s="253"/>
      <c r="O3888" s="253"/>
      <c r="P3888" s="253"/>
      <c r="Q3888" s="253"/>
      <c r="R3888" s="253"/>
      <c r="S3888" s="253"/>
      <c r="T3888" s="25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5" t="s">
        <v>268</v>
      </c>
      <c r="AU3888" s="255" t="s">
        <v>93</v>
      </c>
      <c r="AV3888" s="14" t="s">
        <v>82</v>
      </c>
      <c r="AW3888" s="14" t="s">
        <v>34</v>
      </c>
      <c r="AX3888" s="14" t="s">
        <v>74</v>
      </c>
      <c r="AY3888" s="255" t="s">
        <v>224</v>
      </c>
    </row>
    <row r="3889" s="13" customFormat="1">
      <c r="A3889" s="13"/>
      <c r="B3889" s="229"/>
      <c r="C3889" s="230"/>
      <c r="D3889" s="231" t="s">
        <v>268</v>
      </c>
      <c r="E3889" s="232" t="s">
        <v>19</v>
      </c>
      <c r="F3889" s="233" t="s">
        <v>1853</v>
      </c>
      <c r="G3889" s="230"/>
      <c r="H3889" s="234">
        <v>319</v>
      </c>
      <c r="I3889" s="235"/>
      <c r="J3889" s="230"/>
      <c r="K3889" s="230"/>
      <c r="L3889" s="236"/>
      <c r="M3889" s="237"/>
      <c r="N3889" s="238"/>
      <c r="O3889" s="238"/>
      <c r="P3889" s="238"/>
      <c r="Q3889" s="238"/>
      <c r="R3889" s="238"/>
      <c r="S3889" s="238"/>
      <c r="T3889" s="239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40" t="s">
        <v>268</v>
      </c>
      <c r="AU3889" s="240" t="s">
        <v>93</v>
      </c>
      <c r="AV3889" s="13" t="s">
        <v>93</v>
      </c>
      <c r="AW3889" s="13" t="s">
        <v>34</v>
      </c>
      <c r="AX3889" s="13" t="s">
        <v>74</v>
      </c>
      <c r="AY3889" s="240" t="s">
        <v>224</v>
      </c>
    </row>
    <row r="3890" s="16" customFormat="1">
      <c r="A3890" s="16"/>
      <c r="B3890" s="272"/>
      <c r="C3890" s="273"/>
      <c r="D3890" s="231" t="s">
        <v>268</v>
      </c>
      <c r="E3890" s="274" t="s">
        <v>19</v>
      </c>
      <c r="F3890" s="275" t="s">
        <v>351</v>
      </c>
      <c r="G3890" s="273"/>
      <c r="H3890" s="276">
        <v>572</v>
      </c>
      <c r="I3890" s="277"/>
      <c r="J3890" s="273"/>
      <c r="K3890" s="273"/>
      <c r="L3890" s="278"/>
      <c r="M3890" s="279"/>
      <c r="N3890" s="280"/>
      <c r="O3890" s="280"/>
      <c r="P3890" s="280"/>
      <c r="Q3890" s="280"/>
      <c r="R3890" s="280"/>
      <c r="S3890" s="280"/>
      <c r="T3890" s="281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T3890" s="282" t="s">
        <v>268</v>
      </c>
      <c r="AU3890" s="282" t="s">
        <v>93</v>
      </c>
      <c r="AV3890" s="16" t="s">
        <v>231</v>
      </c>
      <c r="AW3890" s="16" t="s">
        <v>34</v>
      </c>
      <c r="AX3890" s="16" t="s">
        <v>82</v>
      </c>
      <c r="AY3890" s="282" t="s">
        <v>224</v>
      </c>
    </row>
    <row r="3891" s="2" customFormat="1" ht="24.15" customHeight="1">
      <c r="A3891" s="41"/>
      <c r="B3891" s="42"/>
      <c r="C3891" s="286" t="s">
        <v>4351</v>
      </c>
      <c r="D3891" s="286" t="s">
        <v>572</v>
      </c>
      <c r="E3891" s="287" t="s">
        <v>4352</v>
      </c>
      <c r="F3891" s="288" t="s">
        <v>4353</v>
      </c>
      <c r="G3891" s="289" t="s">
        <v>266</v>
      </c>
      <c r="H3891" s="290">
        <v>740.33000000000004</v>
      </c>
      <c r="I3891" s="291"/>
      <c r="J3891" s="292">
        <f>ROUND(I3891*H3891,2)</f>
        <v>0</v>
      </c>
      <c r="K3891" s="288" t="s">
        <v>312</v>
      </c>
      <c r="L3891" s="293"/>
      <c r="M3891" s="294" t="s">
        <v>19</v>
      </c>
      <c r="N3891" s="295" t="s">
        <v>46</v>
      </c>
      <c r="O3891" s="87"/>
      <c r="P3891" s="225">
        <f>O3891*H3891</f>
        <v>0</v>
      </c>
      <c r="Q3891" s="225">
        <v>0.021999999999999999</v>
      </c>
      <c r="R3891" s="225">
        <f>Q3891*H3891</f>
        <v>16.28726</v>
      </c>
      <c r="S3891" s="225">
        <v>0</v>
      </c>
      <c r="T3891" s="226">
        <f>S3891*H3891</f>
        <v>0</v>
      </c>
      <c r="U3891" s="41"/>
      <c r="V3891" s="41"/>
      <c r="W3891" s="41"/>
      <c r="X3891" s="41"/>
      <c r="Y3891" s="41"/>
      <c r="Z3891" s="41"/>
      <c r="AA3891" s="41"/>
      <c r="AB3891" s="41"/>
      <c r="AC3891" s="41"/>
      <c r="AD3891" s="41"/>
      <c r="AE3891" s="41"/>
      <c r="AR3891" s="227" t="s">
        <v>643</v>
      </c>
      <c r="AT3891" s="227" t="s">
        <v>572</v>
      </c>
      <c r="AU3891" s="227" t="s">
        <v>93</v>
      </c>
      <c r="AY3891" s="20" t="s">
        <v>224</v>
      </c>
      <c r="BE3891" s="228">
        <f>IF(N3891="základní",J3891,0)</f>
        <v>0</v>
      </c>
      <c r="BF3891" s="228">
        <f>IF(N3891="snížená",J3891,0)</f>
        <v>0</v>
      </c>
      <c r="BG3891" s="228">
        <f>IF(N3891="zákl. přenesená",J3891,0)</f>
        <v>0</v>
      </c>
      <c r="BH3891" s="228">
        <f>IF(N3891="sníž. přenesená",J3891,0)</f>
        <v>0</v>
      </c>
      <c r="BI3891" s="228">
        <f>IF(N3891="nulová",J3891,0)</f>
        <v>0</v>
      </c>
      <c r="BJ3891" s="20" t="s">
        <v>93</v>
      </c>
      <c r="BK3891" s="228">
        <f>ROUND(I3891*H3891,2)</f>
        <v>0</v>
      </c>
      <c r="BL3891" s="20" t="s">
        <v>544</v>
      </c>
      <c r="BM3891" s="227" t="s">
        <v>4354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4355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4356</v>
      </c>
      <c r="G3893" s="230"/>
      <c r="H3893" s="234">
        <v>657.79999999999995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4" customFormat="1">
      <c r="A3894" s="14"/>
      <c r="B3894" s="246"/>
      <c r="C3894" s="247"/>
      <c r="D3894" s="231" t="s">
        <v>268</v>
      </c>
      <c r="E3894" s="248" t="s">
        <v>19</v>
      </c>
      <c r="F3894" s="249" t="s">
        <v>4357</v>
      </c>
      <c r="G3894" s="247"/>
      <c r="H3894" s="248" t="s">
        <v>19</v>
      </c>
      <c r="I3894" s="250"/>
      <c r="J3894" s="247"/>
      <c r="K3894" s="247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5" t="s">
        <v>268</v>
      </c>
      <c r="AU3894" s="255" t="s">
        <v>93</v>
      </c>
      <c r="AV3894" s="14" t="s">
        <v>82</v>
      </c>
      <c r="AW3894" s="14" t="s">
        <v>34</v>
      </c>
      <c r="AX3894" s="14" t="s">
        <v>74</v>
      </c>
      <c r="AY3894" s="255" t="s">
        <v>224</v>
      </c>
    </row>
    <row r="3895" s="13" customFormat="1">
      <c r="A3895" s="13"/>
      <c r="B3895" s="229"/>
      <c r="C3895" s="230"/>
      <c r="D3895" s="231" t="s">
        <v>268</v>
      </c>
      <c r="E3895" s="232" t="s">
        <v>19</v>
      </c>
      <c r="F3895" s="233" t="s">
        <v>4358</v>
      </c>
      <c r="G3895" s="230"/>
      <c r="H3895" s="234">
        <v>15.227</v>
      </c>
      <c r="I3895" s="235"/>
      <c r="J3895" s="230"/>
      <c r="K3895" s="230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268</v>
      </c>
      <c r="AU3895" s="240" t="s">
        <v>93</v>
      </c>
      <c r="AV3895" s="13" t="s">
        <v>93</v>
      </c>
      <c r="AW3895" s="13" t="s">
        <v>34</v>
      </c>
      <c r="AX3895" s="13" t="s">
        <v>74</v>
      </c>
      <c r="AY3895" s="240" t="s">
        <v>224</v>
      </c>
    </row>
    <row r="3896" s="16" customFormat="1">
      <c r="A3896" s="16"/>
      <c r="B3896" s="272"/>
      <c r="C3896" s="273"/>
      <c r="D3896" s="231" t="s">
        <v>268</v>
      </c>
      <c r="E3896" s="274" t="s">
        <v>19</v>
      </c>
      <c r="F3896" s="275" t="s">
        <v>351</v>
      </c>
      <c r="G3896" s="273"/>
      <c r="H3896" s="276">
        <v>673.02700000000004</v>
      </c>
      <c r="I3896" s="277"/>
      <c r="J3896" s="273"/>
      <c r="K3896" s="273"/>
      <c r="L3896" s="278"/>
      <c r="M3896" s="279"/>
      <c r="N3896" s="280"/>
      <c r="O3896" s="280"/>
      <c r="P3896" s="280"/>
      <c r="Q3896" s="280"/>
      <c r="R3896" s="280"/>
      <c r="S3896" s="280"/>
      <c r="T3896" s="281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T3896" s="282" t="s">
        <v>268</v>
      </c>
      <c r="AU3896" s="282" t="s">
        <v>93</v>
      </c>
      <c r="AV3896" s="16" t="s">
        <v>231</v>
      </c>
      <c r="AW3896" s="16" t="s">
        <v>34</v>
      </c>
      <c r="AX3896" s="16" t="s">
        <v>82</v>
      </c>
      <c r="AY3896" s="282" t="s">
        <v>224</v>
      </c>
    </row>
    <row r="3897" s="13" customFormat="1">
      <c r="A3897" s="13"/>
      <c r="B3897" s="229"/>
      <c r="C3897" s="230"/>
      <c r="D3897" s="231" t="s">
        <v>268</v>
      </c>
      <c r="E3897" s="230"/>
      <c r="F3897" s="233" t="s">
        <v>4359</v>
      </c>
      <c r="G3897" s="230"/>
      <c r="H3897" s="234">
        <v>740.33000000000004</v>
      </c>
      <c r="I3897" s="235"/>
      <c r="J3897" s="230"/>
      <c r="K3897" s="230"/>
      <c r="L3897" s="236"/>
      <c r="M3897" s="237"/>
      <c r="N3897" s="238"/>
      <c r="O3897" s="238"/>
      <c r="P3897" s="238"/>
      <c r="Q3897" s="238"/>
      <c r="R3897" s="238"/>
      <c r="S3897" s="238"/>
      <c r="T3897" s="239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0" t="s">
        <v>268</v>
      </c>
      <c r="AU3897" s="240" t="s">
        <v>93</v>
      </c>
      <c r="AV3897" s="13" t="s">
        <v>93</v>
      </c>
      <c r="AW3897" s="13" t="s">
        <v>4</v>
      </c>
      <c r="AX3897" s="13" t="s">
        <v>82</v>
      </c>
      <c r="AY3897" s="240" t="s">
        <v>224</v>
      </c>
    </row>
    <row r="3898" s="2" customFormat="1" ht="16.5" customHeight="1">
      <c r="A3898" s="41"/>
      <c r="B3898" s="42"/>
      <c r="C3898" s="216" t="s">
        <v>4360</v>
      </c>
      <c r="D3898" s="216" t="s">
        <v>227</v>
      </c>
      <c r="E3898" s="217" t="s">
        <v>4361</v>
      </c>
      <c r="F3898" s="218" t="s">
        <v>4362</v>
      </c>
      <c r="G3898" s="219" t="s">
        <v>471</v>
      </c>
      <c r="H3898" s="220">
        <v>1059.683</v>
      </c>
      <c r="I3898" s="221"/>
      <c r="J3898" s="222">
        <f>ROUND(I3898*H3898,2)</f>
        <v>0</v>
      </c>
      <c r="K3898" s="218" t="s">
        <v>312</v>
      </c>
      <c r="L3898" s="47"/>
      <c r="M3898" s="223" t="s">
        <v>19</v>
      </c>
      <c r="N3898" s="224" t="s">
        <v>46</v>
      </c>
      <c r="O3898" s="87"/>
      <c r="P3898" s="225">
        <f>O3898*H3898</f>
        <v>0</v>
      </c>
      <c r="Q3898" s="225">
        <v>3.0000000000000001E-05</v>
      </c>
      <c r="R3898" s="225">
        <f>Q3898*H3898</f>
        <v>0.031790489999999998</v>
      </c>
      <c r="S3898" s="225">
        <v>0</v>
      </c>
      <c r="T3898" s="226">
        <f>S3898*H3898</f>
        <v>0</v>
      </c>
      <c r="U3898" s="41"/>
      <c r="V3898" s="41"/>
      <c r="W3898" s="41"/>
      <c r="X3898" s="41"/>
      <c r="Y3898" s="41"/>
      <c r="Z3898" s="41"/>
      <c r="AA3898" s="41"/>
      <c r="AB3898" s="41"/>
      <c r="AC3898" s="41"/>
      <c r="AD3898" s="41"/>
      <c r="AE3898" s="41"/>
      <c r="AR3898" s="227" t="s">
        <v>544</v>
      </c>
      <c r="AT3898" s="227" t="s">
        <v>227</v>
      </c>
      <c r="AU3898" s="227" t="s">
        <v>93</v>
      </c>
      <c r="AY3898" s="20" t="s">
        <v>224</v>
      </c>
      <c r="BE3898" s="228">
        <f>IF(N3898="základní",J3898,0)</f>
        <v>0</v>
      </c>
      <c r="BF3898" s="228">
        <f>IF(N3898="snížená",J3898,0)</f>
        <v>0</v>
      </c>
      <c r="BG3898" s="228">
        <f>IF(N3898="zákl. přenesená",J3898,0)</f>
        <v>0</v>
      </c>
      <c r="BH3898" s="228">
        <f>IF(N3898="sníž. přenesená",J3898,0)</f>
        <v>0</v>
      </c>
      <c r="BI3898" s="228">
        <f>IF(N3898="nulová",J3898,0)</f>
        <v>0</v>
      </c>
      <c r="BJ3898" s="20" t="s">
        <v>93</v>
      </c>
      <c r="BK3898" s="228">
        <f>ROUND(I3898*H3898,2)</f>
        <v>0</v>
      </c>
      <c r="BL3898" s="20" t="s">
        <v>544</v>
      </c>
      <c r="BM3898" s="227" t="s">
        <v>4363</v>
      </c>
    </row>
    <row r="3899" s="2" customFormat="1">
      <c r="A3899" s="41"/>
      <c r="B3899" s="42"/>
      <c r="C3899" s="43"/>
      <c r="D3899" s="267" t="s">
        <v>314</v>
      </c>
      <c r="E3899" s="43"/>
      <c r="F3899" s="268" t="s">
        <v>4364</v>
      </c>
      <c r="G3899" s="43"/>
      <c r="H3899" s="43"/>
      <c r="I3899" s="269"/>
      <c r="J3899" s="43"/>
      <c r="K3899" s="43"/>
      <c r="L3899" s="47"/>
      <c r="M3899" s="270"/>
      <c r="N3899" s="271"/>
      <c r="O3899" s="87"/>
      <c r="P3899" s="87"/>
      <c r="Q3899" s="87"/>
      <c r="R3899" s="87"/>
      <c r="S3899" s="87"/>
      <c r="T3899" s="88"/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T3899" s="20" t="s">
        <v>314</v>
      </c>
      <c r="AU3899" s="20" t="s">
        <v>93</v>
      </c>
    </row>
    <row r="3900" s="14" customFormat="1">
      <c r="A3900" s="14"/>
      <c r="B3900" s="246"/>
      <c r="C3900" s="247"/>
      <c r="D3900" s="231" t="s">
        <v>268</v>
      </c>
      <c r="E3900" s="248" t="s">
        <v>19</v>
      </c>
      <c r="F3900" s="249" t="s">
        <v>4365</v>
      </c>
      <c r="G3900" s="247"/>
      <c r="H3900" s="248" t="s">
        <v>19</v>
      </c>
      <c r="I3900" s="250"/>
      <c r="J3900" s="247"/>
      <c r="K3900" s="247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268</v>
      </c>
      <c r="AU3900" s="255" t="s">
        <v>93</v>
      </c>
      <c r="AV3900" s="14" t="s">
        <v>82</v>
      </c>
      <c r="AW3900" s="14" t="s">
        <v>34</v>
      </c>
      <c r="AX3900" s="14" t="s">
        <v>74</v>
      </c>
      <c r="AY3900" s="255" t="s">
        <v>224</v>
      </c>
    </row>
    <row r="3901" s="13" customFormat="1">
      <c r="A3901" s="13"/>
      <c r="B3901" s="229"/>
      <c r="C3901" s="230"/>
      <c r="D3901" s="231" t="s">
        <v>268</v>
      </c>
      <c r="E3901" s="232" t="s">
        <v>19</v>
      </c>
      <c r="F3901" s="233" t="s">
        <v>4366</v>
      </c>
      <c r="G3901" s="230"/>
      <c r="H3901" s="234">
        <v>825.42499999999995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268</v>
      </c>
      <c r="AU3901" s="240" t="s">
        <v>93</v>
      </c>
      <c r="AV3901" s="13" t="s">
        <v>93</v>
      </c>
      <c r="AW3901" s="13" t="s">
        <v>34</v>
      </c>
      <c r="AX3901" s="13" t="s">
        <v>74</v>
      </c>
      <c r="AY3901" s="240" t="s">
        <v>224</v>
      </c>
    </row>
    <row r="3902" s="14" customFormat="1">
      <c r="A3902" s="14"/>
      <c r="B3902" s="246"/>
      <c r="C3902" s="247"/>
      <c r="D3902" s="231" t="s">
        <v>268</v>
      </c>
      <c r="E3902" s="248" t="s">
        <v>19</v>
      </c>
      <c r="F3902" s="249" t="s">
        <v>4367</v>
      </c>
      <c r="G3902" s="247"/>
      <c r="H3902" s="248" t="s">
        <v>19</v>
      </c>
      <c r="I3902" s="250"/>
      <c r="J3902" s="247"/>
      <c r="K3902" s="247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268</v>
      </c>
      <c r="AU3902" s="255" t="s">
        <v>93</v>
      </c>
      <c r="AV3902" s="14" t="s">
        <v>82</v>
      </c>
      <c r="AW3902" s="14" t="s">
        <v>34</v>
      </c>
      <c r="AX3902" s="14" t="s">
        <v>74</v>
      </c>
      <c r="AY3902" s="255" t="s">
        <v>224</v>
      </c>
    </row>
    <row r="3903" s="13" customFormat="1">
      <c r="A3903" s="13"/>
      <c r="B3903" s="229"/>
      <c r="C3903" s="230"/>
      <c r="D3903" s="231" t="s">
        <v>268</v>
      </c>
      <c r="E3903" s="232" t="s">
        <v>19</v>
      </c>
      <c r="F3903" s="233" t="s">
        <v>4368</v>
      </c>
      <c r="G3903" s="230"/>
      <c r="H3903" s="234">
        <v>234.25800000000001</v>
      </c>
      <c r="I3903" s="235"/>
      <c r="J3903" s="230"/>
      <c r="K3903" s="230"/>
      <c r="L3903" s="236"/>
      <c r="M3903" s="237"/>
      <c r="N3903" s="238"/>
      <c r="O3903" s="238"/>
      <c r="P3903" s="238"/>
      <c r="Q3903" s="238"/>
      <c r="R3903" s="238"/>
      <c r="S3903" s="238"/>
      <c r="T3903" s="239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0" t="s">
        <v>268</v>
      </c>
      <c r="AU3903" s="240" t="s">
        <v>93</v>
      </c>
      <c r="AV3903" s="13" t="s">
        <v>93</v>
      </c>
      <c r="AW3903" s="13" t="s">
        <v>34</v>
      </c>
      <c r="AX3903" s="13" t="s">
        <v>74</v>
      </c>
      <c r="AY3903" s="240" t="s">
        <v>224</v>
      </c>
    </row>
    <row r="3904" s="16" customFormat="1">
      <c r="A3904" s="16"/>
      <c r="B3904" s="272"/>
      <c r="C3904" s="273"/>
      <c r="D3904" s="231" t="s">
        <v>268</v>
      </c>
      <c r="E3904" s="274" t="s">
        <v>19</v>
      </c>
      <c r="F3904" s="275" t="s">
        <v>351</v>
      </c>
      <c r="G3904" s="273"/>
      <c r="H3904" s="276">
        <v>1059.683</v>
      </c>
      <c r="I3904" s="277"/>
      <c r="J3904" s="273"/>
      <c r="K3904" s="273"/>
      <c r="L3904" s="278"/>
      <c r="M3904" s="279"/>
      <c r="N3904" s="280"/>
      <c r="O3904" s="280"/>
      <c r="P3904" s="280"/>
      <c r="Q3904" s="280"/>
      <c r="R3904" s="280"/>
      <c r="S3904" s="280"/>
      <c r="T3904" s="281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T3904" s="282" t="s">
        <v>268</v>
      </c>
      <c r="AU3904" s="282" t="s">
        <v>93</v>
      </c>
      <c r="AV3904" s="16" t="s">
        <v>231</v>
      </c>
      <c r="AW3904" s="16" t="s">
        <v>34</v>
      </c>
      <c r="AX3904" s="16" t="s">
        <v>82</v>
      </c>
      <c r="AY3904" s="282" t="s">
        <v>224</v>
      </c>
    </row>
    <row r="3905" s="2" customFormat="1" ht="24.15" customHeight="1">
      <c r="A3905" s="41"/>
      <c r="B3905" s="42"/>
      <c r="C3905" s="216" t="s">
        <v>4369</v>
      </c>
      <c r="D3905" s="216" t="s">
        <v>227</v>
      </c>
      <c r="E3905" s="217" t="s">
        <v>4370</v>
      </c>
      <c r="F3905" s="218" t="s">
        <v>4371</v>
      </c>
      <c r="G3905" s="219" t="s">
        <v>471</v>
      </c>
      <c r="H3905" s="220">
        <v>234.25800000000001</v>
      </c>
      <c r="I3905" s="221"/>
      <c r="J3905" s="222">
        <f>ROUND(I3905*H3905,2)</f>
        <v>0</v>
      </c>
      <c r="K3905" s="218" t="s">
        <v>312</v>
      </c>
      <c r="L3905" s="47"/>
      <c r="M3905" s="223" t="s">
        <v>19</v>
      </c>
      <c r="N3905" s="224" t="s">
        <v>46</v>
      </c>
      <c r="O3905" s="87"/>
      <c r="P3905" s="225">
        <f>O3905*H3905</f>
        <v>0</v>
      </c>
      <c r="Q3905" s="225">
        <v>0</v>
      </c>
      <c r="R3905" s="225">
        <f>Q3905*H3905</f>
        <v>0</v>
      </c>
      <c r="S3905" s="225">
        <v>0</v>
      </c>
      <c r="T3905" s="226">
        <f>S3905*H3905</f>
        <v>0</v>
      </c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R3905" s="227" t="s">
        <v>544</v>
      </c>
      <c r="AT3905" s="227" t="s">
        <v>227</v>
      </c>
      <c r="AU3905" s="227" t="s">
        <v>93</v>
      </c>
      <c r="AY3905" s="20" t="s">
        <v>224</v>
      </c>
      <c r="BE3905" s="228">
        <f>IF(N3905="základní",J3905,0)</f>
        <v>0</v>
      </c>
      <c r="BF3905" s="228">
        <f>IF(N3905="snížená",J3905,0)</f>
        <v>0</v>
      </c>
      <c r="BG3905" s="228">
        <f>IF(N3905="zákl. přenesená",J3905,0)</f>
        <v>0</v>
      </c>
      <c r="BH3905" s="228">
        <f>IF(N3905="sníž. přenesená",J3905,0)</f>
        <v>0</v>
      </c>
      <c r="BI3905" s="228">
        <f>IF(N3905="nulová",J3905,0)</f>
        <v>0</v>
      </c>
      <c r="BJ3905" s="20" t="s">
        <v>93</v>
      </c>
      <c r="BK3905" s="228">
        <f>ROUND(I3905*H3905,2)</f>
        <v>0</v>
      </c>
      <c r="BL3905" s="20" t="s">
        <v>544</v>
      </c>
      <c r="BM3905" s="227" t="s">
        <v>4372</v>
      </c>
    </row>
    <row r="3906" s="2" customFormat="1">
      <c r="A3906" s="41"/>
      <c r="B3906" s="42"/>
      <c r="C3906" s="43"/>
      <c r="D3906" s="267" t="s">
        <v>314</v>
      </c>
      <c r="E3906" s="43"/>
      <c r="F3906" s="268" t="s">
        <v>4373</v>
      </c>
      <c r="G3906" s="43"/>
      <c r="H3906" s="43"/>
      <c r="I3906" s="269"/>
      <c r="J3906" s="43"/>
      <c r="K3906" s="43"/>
      <c r="L3906" s="47"/>
      <c r="M3906" s="270"/>
      <c r="N3906" s="271"/>
      <c r="O3906" s="87"/>
      <c r="P3906" s="87"/>
      <c r="Q3906" s="87"/>
      <c r="R3906" s="87"/>
      <c r="S3906" s="87"/>
      <c r="T3906" s="88"/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T3906" s="20" t="s">
        <v>314</v>
      </c>
      <c r="AU3906" s="20" t="s">
        <v>93</v>
      </c>
    </row>
    <row r="3907" s="14" customFormat="1">
      <c r="A3907" s="14"/>
      <c r="B3907" s="246"/>
      <c r="C3907" s="247"/>
      <c r="D3907" s="231" t="s">
        <v>268</v>
      </c>
      <c r="E3907" s="248" t="s">
        <v>19</v>
      </c>
      <c r="F3907" s="249" t="s">
        <v>4357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268</v>
      </c>
      <c r="AU3907" s="255" t="s">
        <v>93</v>
      </c>
      <c r="AV3907" s="14" t="s">
        <v>82</v>
      </c>
      <c r="AW3907" s="14" t="s">
        <v>34</v>
      </c>
      <c r="AX3907" s="14" t="s">
        <v>74</v>
      </c>
      <c r="AY3907" s="255" t="s">
        <v>224</v>
      </c>
    </row>
    <row r="3908" s="13" customFormat="1">
      <c r="A3908" s="13"/>
      <c r="B3908" s="229"/>
      <c r="C3908" s="230"/>
      <c r="D3908" s="231" t="s">
        <v>268</v>
      </c>
      <c r="E3908" s="232" t="s">
        <v>19</v>
      </c>
      <c r="F3908" s="233" t="s">
        <v>4368</v>
      </c>
      <c r="G3908" s="230"/>
      <c r="H3908" s="234">
        <v>234.25800000000001</v>
      </c>
      <c r="I3908" s="235"/>
      <c r="J3908" s="230"/>
      <c r="K3908" s="230"/>
      <c r="L3908" s="236"/>
      <c r="M3908" s="237"/>
      <c r="N3908" s="238"/>
      <c r="O3908" s="238"/>
      <c r="P3908" s="238"/>
      <c r="Q3908" s="238"/>
      <c r="R3908" s="238"/>
      <c r="S3908" s="238"/>
      <c r="T3908" s="239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0" t="s">
        <v>268</v>
      </c>
      <c r="AU3908" s="240" t="s">
        <v>93</v>
      </c>
      <c r="AV3908" s="13" t="s">
        <v>93</v>
      </c>
      <c r="AW3908" s="13" t="s">
        <v>34</v>
      </c>
      <c r="AX3908" s="13" t="s">
        <v>82</v>
      </c>
      <c r="AY3908" s="240" t="s">
        <v>224</v>
      </c>
    </row>
    <row r="3909" s="2" customFormat="1" ht="49.05" customHeight="1">
      <c r="A3909" s="41"/>
      <c r="B3909" s="42"/>
      <c r="C3909" s="216" t="s">
        <v>4374</v>
      </c>
      <c r="D3909" s="216" t="s">
        <v>227</v>
      </c>
      <c r="E3909" s="217" t="s">
        <v>4375</v>
      </c>
      <c r="F3909" s="218" t="s">
        <v>4376</v>
      </c>
      <c r="G3909" s="219" t="s">
        <v>371</v>
      </c>
      <c r="H3909" s="220">
        <v>20.879999999999999</v>
      </c>
      <c r="I3909" s="221"/>
      <c r="J3909" s="222">
        <f>ROUND(I3909*H3909,2)</f>
        <v>0</v>
      </c>
      <c r="K3909" s="218" t="s">
        <v>312</v>
      </c>
      <c r="L3909" s="47"/>
      <c r="M3909" s="223" t="s">
        <v>19</v>
      </c>
      <c r="N3909" s="224" t="s">
        <v>46</v>
      </c>
      <c r="O3909" s="87"/>
      <c r="P3909" s="225">
        <f>O3909*H3909</f>
        <v>0</v>
      </c>
      <c r="Q3909" s="225">
        <v>0</v>
      </c>
      <c r="R3909" s="225">
        <f>Q3909*H3909</f>
        <v>0</v>
      </c>
      <c r="S3909" s="225">
        <v>0</v>
      </c>
      <c r="T3909" s="226">
        <f>S3909*H3909</f>
        <v>0</v>
      </c>
      <c r="U3909" s="41"/>
      <c r="V3909" s="41"/>
      <c r="W3909" s="41"/>
      <c r="X3909" s="41"/>
      <c r="Y3909" s="41"/>
      <c r="Z3909" s="41"/>
      <c r="AA3909" s="41"/>
      <c r="AB3909" s="41"/>
      <c r="AC3909" s="41"/>
      <c r="AD3909" s="41"/>
      <c r="AE3909" s="41"/>
      <c r="AR3909" s="227" t="s">
        <v>544</v>
      </c>
      <c r="AT3909" s="227" t="s">
        <v>227</v>
      </c>
      <c r="AU3909" s="227" t="s">
        <v>93</v>
      </c>
      <c r="AY3909" s="20" t="s">
        <v>224</v>
      </c>
      <c r="BE3909" s="228">
        <f>IF(N3909="základní",J3909,0)</f>
        <v>0</v>
      </c>
      <c r="BF3909" s="228">
        <f>IF(N3909="snížená",J3909,0)</f>
        <v>0</v>
      </c>
      <c r="BG3909" s="228">
        <f>IF(N3909="zákl. přenesená",J3909,0)</f>
        <v>0</v>
      </c>
      <c r="BH3909" s="228">
        <f>IF(N3909="sníž. přenesená",J3909,0)</f>
        <v>0</v>
      </c>
      <c r="BI3909" s="228">
        <f>IF(N3909="nulová",J3909,0)</f>
        <v>0</v>
      </c>
      <c r="BJ3909" s="20" t="s">
        <v>93</v>
      </c>
      <c r="BK3909" s="228">
        <f>ROUND(I3909*H3909,2)</f>
        <v>0</v>
      </c>
      <c r="BL3909" s="20" t="s">
        <v>544</v>
      </c>
      <c r="BM3909" s="227" t="s">
        <v>4377</v>
      </c>
    </row>
    <row r="3910" s="2" customFormat="1">
      <c r="A3910" s="41"/>
      <c r="B3910" s="42"/>
      <c r="C3910" s="43"/>
      <c r="D3910" s="267" t="s">
        <v>314</v>
      </c>
      <c r="E3910" s="43"/>
      <c r="F3910" s="268" t="s">
        <v>4378</v>
      </c>
      <c r="G3910" s="43"/>
      <c r="H3910" s="43"/>
      <c r="I3910" s="269"/>
      <c r="J3910" s="43"/>
      <c r="K3910" s="43"/>
      <c r="L3910" s="47"/>
      <c r="M3910" s="270"/>
      <c r="N3910" s="271"/>
      <c r="O3910" s="87"/>
      <c r="P3910" s="87"/>
      <c r="Q3910" s="87"/>
      <c r="R3910" s="87"/>
      <c r="S3910" s="87"/>
      <c r="T3910" s="88"/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T3910" s="20" t="s">
        <v>314</v>
      </c>
      <c r="AU3910" s="20" t="s">
        <v>93</v>
      </c>
    </row>
    <row r="3911" s="12" customFormat="1" ht="22.8" customHeight="1">
      <c r="A3911" s="12"/>
      <c r="B3911" s="200"/>
      <c r="C3911" s="201"/>
      <c r="D3911" s="202" t="s">
        <v>73</v>
      </c>
      <c r="E3911" s="214" t="s">
        <v>4379</v>
      </c>
      <c r="F3911" s="214" t="s">
        <v>4380</v>
      </c>
      <c r="G3911" s="201"/>
      <c r="H3911" s="201"/>
      <c r="I3911" s="204"/>
      <c r="J3911" s="215">
        <f>BK3911</f>
        <v>0</v>
      </c>
      <c r="K3911" s="201"/>
      <c r="L3911" s="206"/>
      <c r="M3911" s="207"/>
      <c r="N3911" s="208"/>
      <c r="O3911" s="208"/>
      <c r="P3911" s="209">
        <f>SUM(P3912:P4035)</f>
        <v>0</v>
      </c>
      <c r="Q3911" s="208"/>
      <c r="R3911" s="209">
        <f>SUM(R3912:R4035)</f>
        <v>48.488785370000002</v>
      </c>
      <c r="S3911" s="208"/>
      <c r="T3911" s="210">
        <f>SUM(T3912:T4035)</f>
        <v>0</v>
      </c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R3911" s="211" t="s">
        <v>93</v>
      </c>
      <c r="AT3911" s="212" t="s">
        <v>73</v>
      </c>
      <c r="AU3911" s="212" t="s">
        <v>82</v>
      </c>
      <c r="AY3911" s="211" t="s">
        <v>224</v>
      </c>
      <c r="BK3911" s="213">
        <f>SUM(BK3912:BK4035)</f>
        <v>0</v>
      </c>
    </row>
    <row r="3912" s="2" customFormat="1" ht="24.15" customHeight="1">
      <c r="A3912" s="41"/>
      <c r="B3912" s="42"/>
      <c r="C3912" s="216" t="s">
        <v>4381</v>
      </c>
      <c r="D3912" s="216" t="s">
        <v>227</v>
      </c>
      <c r="E3912" s="217" t="s">
        <v>4382</v>
      </c>
      <c r="F3912" s="218" t="s">
        <v>4383</v>
      </c>
      <c r="G3912" s="219" t="s">
        <v>266</v>
      </c>
      <c r="H3912" s="220">
        <v>3686.6030000000001</v>
      </c>
      <c r="I3912" s="221"/>
      <c r="J3912" s="222">
        <f>ROUND(I3912*H3912,2)</f>
        <v>0</v>
      </c>
      <c r="K3912" s="218" t="s">
        <v>312</v>
      </c>
      <c r="L3912" s="47"/>
      <c r="M3912" s="223" t="s">
        <v>19</v>
      </c>
      <c r="N3912" s="224" t="s">
        <v>46</v>
      </c>
      <c r="O3912" s="87"/>
      <c r="P3912" s="225">
        <f>O3912*H3912</f>
        <v>0</v>
      </c>
      <c r="Q3912" s="225">
        <v>0</v>
      </c>
      <c r="R3912" s="225">
        <f>Q3912*H3912</f>
        <v>0</v>
      </c>
      <c r="S3912" s="225">
        <v>0</v>
      </c>
      <c r="T3912" s="226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7" t="s">
        <v>544</v>
      </c>
      <c r="AT3912" s="227" t="s">
        <v>227</v>
      </c>
      <c r="AU3912" s="227" t="s">
        <v>93</v>
      </c>
      <c r="AY3912" s="20" t="s">
        <v>224</v>
      </c>
      <c r="BE3912" s="228">
        <f>IF(N3912="základní",J3912,0)</f>
        <v>0</v>
      </c>
      <c r="BF3912" s="228">
        <f>IF(N3912="snížená",J3912,0)</f>
        <v>0</v>
      </c>
      <c r="BG3912" s="228">
        <f>IF(N3912="zákl. přenesená",J3912,0)</f>
        <v>0</v>
      </c>
      <c r="BH3912" s="228">
        <f>IF(N3912="sníž. přenesená",J3912,0)</f>
        <v>0</v>
      </c>
      <c r="BI3912" s="228">
        <f>IF(N3912="nulová",J3912,0)</f>
        <v>0</v>
      </c>
      <c r="BJ3912" s="20" t="s">
        <v>93</v>
      </c>
      <c r="BK3912" s="228">
        <f>ROUND(I3912*H3912,2)</f>
        <v>0</v>
      </c>
      <c r="BL3912" s="20" t="s">
        <v>544</v>
      </c>
      <c r="BM3912" s="227" t="s">
        <v>4384</v>
      </c>
    </row>
    <row r="3913" s="2" customFormat="1">
      <c r="A3913" s="41"/>
      <c r="B3913" s="42"/>
      <c r="C3913" s="43"/>
      <c r="D3913" s="267" t="s">
        <v>314</v>
      </c>
      <c r="E3913" s="43"/>
      <c r="F3913" s="268" t="s">
        <v>4385</v>
      </c>
      <c r="G3913" s="43"/>
      <c r="H3913" s="43"/>
      <c r="I3913" s="269"/>
      <c r="J3913" s="43"/>
      <c r="K3913" s="43"/>
      <c r="L3913" s="47"/>
      <c r="M3913" s="270"/>
      <c r="N3913" s="271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314</v>
      </c>
      <c r="AU3913" s="20" t="s">
        <v>93</v>
      </c>
    </row>
    <row r="3914" s="2" customFormat="1" ht="24.15" customHeight="1">
      <c r="A3914" s="41"/>
      <c r="B3914" s="42"/>
      <c r="C3914" s="216" t="s">
        <v>4386</v>
      </c>
      <c r="D3914" s="216" t="s">
        <v>227</v>
      </c>
      <c r="E3914" s="217" t="s">
        <v>4387</v>
      </c>
      <c r="F3914" s="218" t="s">
        <v>4388</v>
      </c>
      <c r="G3914" s="219" t="s">
        <v>266</v>
      </c>
      <c r="H3914" s="220">
        <v>7.875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</v>
      </c>
      <c r="R3914" s="225">
        <f>Q3914*H3914</f>
        <v>0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544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544</v>
      </c>
      <c r="BM3914" s="227" t="s">
        <v>4389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4390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2" customFormat="1" ht="24.15" customHeight="1">
      <c r="A3916" s="41"/>
      <c r="B3916" s="42"/>
      <c r="C3916" s="216" t="s">
        <v>4391</v>
      </c>
      <c r="D3916" s="216" t="s">
        <v>227</v>
      </c>
      <c r="E3916" s="217" t="s">
        <v>4392</v>
      </c>
      <c r="F3916" s="218" t="s">
        <v>4393</v>
      </c>
      <c r="G3916" s="219" t="s">
        <v>266</v>
      </c>
      <c r="H3916" s="220">
        <v>3683.6030000000001</v>
      </c>
      <c r="I3916" s="221"/>
      <c r="J3916" s="222">
        <f>ROUND(I3916*H3916,2)</f>
        <v>0</v>
      </c>
      <c r="K3916" s="218" t="s">
        <v>312</v>
      </c>
      <c r="L3916" s="47"/>
      <c r="M3916" s="223" t="s">
        <v>19</v>
      </c>
      <c r="N3916" s="224" t="s">
        <v>46</v>
      </c>
      <c r="O3916" s="87"/>
      <c r="P3916" s="225">
        <f>O3916*H3916</f>
        <v>0</v>
      </c>
      <c r="Q3916" s="225">
        <v>0.00020000000000000001</v>
      </c>
      <c r="R3916" s="225">
        <f>Q3916*H3916</f>
        <v>0.73672060000000006</v>
      </c>
      <c r="S3916" s="225">
        <v>0</v>
      </c>
      <c r="T3916" s="226">
        <f>S3916*H3916</f>
        <v>0</v>
      </c>
      <c r="U3916" s="41"/>
      <c r="V3916" s="41"/>
      <c r="W3916" s="41"/>
      <c r="X3916" s="41"/>
      <c r="Y3916" s="41"/>
      <c r="Z3916" s="41"/>
      <c r="AA3916" s="41"/>
      <c r="AB3916" s="41"/>
      <c r="AC3916" s="41"/>
      <c r="AD3916" s="41"/>
      <c r="AE3916" s="41"/>
      <c r="AR3916" s="227" t="s">
        <v>544</v>
      </c>
      <c r="AT3916" s="227" t="s">
        <v>227</v>
      </c>
      <c r="AU3916" s="227" t="s">
        <v>93</v>
      </c>
      <c r="AY3916" s="20" t="s">
        <v>224</v>
      </c>
      <c r="BE3916" s="228">
        <f>IF(N3916="základní",J3916,0)</f>
        <v>0</v>
      </c>
      <c r="BF3916" s="228">
        <f>IF(N3916="snížená",J3916,0)</f>
        <v>0</v>
      </c>
      <c r="BG3916" s="228">
        <f>IF(N3916="zákl. přenesená",J3916,0)</f>
        <v>0</v>
      </c>
      <c r="BH3916" s="228">
        <f>IF(N3916="sníž. přenesená",J3916,0)</f>
        <v>0</v>
      </c>
      <c r="BI3916" s="228">
        <f>IF(N3916="nulová",J3916,0)</f>
        <v>0</v>
      </c>
      <c r="BJ3916" s="20" t="s">
        <v>93</v>
      </c>
      <c r="BK3916" s="228">
        <f>ROUND(I3916*H3916,2)</f>
        <v>0</v>
      </c>
      <c r="BL3916" s="20" t="s">
        <v>544</v>
      </c>
      <c r="BM3916" s="227" t="s">
        <v>4394</v>
      </c>
    </row>
    <row r="3917" s="2" customFormat="1">
      <c r="A3917" s="41"/>
      <c r="B3917" s="42"/>
      <c r="C3917" s="43"/>
      <c r="D3917" s="267" t="s">
        <v>314</v>
      </c>
      <c r="E3917" s="43"/>
      <c r="F3917" s="268" t="s">
        <v>4395</v>
      </c>
      <c r="G3917" s="43"/>
      <c r="H3917" s="43"/>
      <c r="I3917" s="269"/>
      <c r="J3917" s="43"/>
      <c r="K3917" s="43"/>
      <c r="L3917" s="47"/>
      <c r="M3917" s="270"/>
      <c r="N3917" s="271"/>
      <c r="O3917" s="87"/>
      <c r="P3917" s="87"/>
      <c r="Q3917" s="87"/>
      <c r="R3917" s="87"/>
      <c r="S3917" s="87"/>
      <c r="T3917" s="88"/>
      <c r="U3917" s="41"/>
      <c r="V3917" s="41"/>
      <c r="W3917" s="41"/>
      <c r="X3917" s="41"/>
      <c r="Y3917" s="41"/>
      <c r="Z3917" s="41"/>
      <c r="AA3917" s="41"/>
      <c r="AB3917" s="41"/>
      <c r="AC3917" s="41"/>
      <c r="AD3917" s="41"/>
      <c r="AE3917" s="41"/>
      <c r="AT3917" s="20" t="s">
        <v>314</v>
      </c>
      <c r="AU3917" s="20" t="s">
        <v>93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1838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1839</v>
      </c>
      <c r="G3919" s="230"/>
      <c r="H3919" s="234">
        <v>357.60000000000002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1840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1841</v>
      </c>
      <c r="G3921" s="230"/>
      <c r="H3921" s="234">
        <v>2310.4000000000001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1842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1843</v>
      </c>
      <c r="G3923" s="230"/>
      <c r="H3923" s="234">
        <v>252.90000000000001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1844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1845</v>
      </c>
      <c r="G3925" s="230"/>
      <c r="H3925" s="234">
        <v>138.69999999999999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1846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1847</v>
      </c>
      <c r="G3927" s="230"/>
      <c r="H3927" s="234">
        <v>534.79999999999995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1854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1855</v>
      </c>
      <c r="G3929" s="230"/>
      <c r="H3929" s="234">
        <v>3.7000000000000002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1860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1861</v>
      </c>
      <c r="G3931" s="230"/>
      <c r="H3931" s="234">
        <v>43.700000000000003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4" customFormat="1">
      <c r="A3932" s="14"/>
      <c r="B3932" s="246"/>
      <c r="C3932" s="247"/>
      <c r="D3932" s="231" t="s">
        <v>268</v>
      </c>
      <c r="E3932" s="248" t="s">
        <v>19</v>
      </c>
      <c r="F3932" s="249" t="s">
        <v>1001</v>
      </c>
      <c r="G3932" s="247"/>
      <c r="H3932" s="248" t="s">
        <v>19</v>
      </c>
      <c r="I3932" s="250"/>
      <c r="J3932" s="247"/>
      <c r="K3932" s="247"/>
      <c r="L3932" s="251"/>
      <c r="M3932" s="252"/>
      <c r="N3932" s="253"/>
      <c r="O3932" s="253"/>
      <c r="P3932" s="253"/>
      <c r="Q3932" s="253"/>
      <c r="R3932" s="253"/>
      <c r="S3932" s="253"/>
      <c r="T3932" s="25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5" t="s">
        <v>268</v>
      </c>
      <c r="AU3932" s="255" t="s">
        <v>93</v>
      </c>
      <c r="AV3932" s="14" t="s">
        <v>82</v>
      </c>
      <c r="AW3932" s="14" t="s">
        <v>34</v>
      </c>
      <c r="AX3932" s="14" t="s">
        <v>74</v>
      </c>
      <c r="AY3932" s="255" t="s">
        <v>224</v>
      </c>
    </row>
    <row r="3933" s="13" customFormat="1">
      <c r="A3933" s="13"/>
      <c r="B3933" s="229"/>
      <c r="C3933" s="230"/>
      <c r="D3933" s="231" t="s">
        <v>268</v>
      </c>
      <c r="E3933" s="232" t="s">
        <v>19</v>
      </c>
      <c r="F3933" s="233" t="s">
        <v>1080</v>
      </c>
      <c r="G3933" s="230"/>
      <c r="H3933" s="234">
        <v>41.802999999999997</v>
      </c>
      <c r="I3933" s="235"/>
      <c r="J3933" s="230"/>
      <c r="K3933" s="230"/>
      <c r="L3933" s="236"/>
      <c r="M3933" s="237"/>
      <c r="N3933" s="238"/>
      <c r="O3933" s="238"/>
      <c r="P3933" s="238"/>
      <c r="Q3933" s="238"/>
      <c r="R3933" s="238"/>
      <c r="S3933" s="238"/>
      <c r="T3933" s="239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40" t="s">
        <v>268</v>
      </c>
      <c r="AU3933" s="240" t="s">
        <v>93</v>
      </c>
      <c r="AV3933" s="13" t="s">
        <v>93</v>
      </c>
      <c r="AW3933" s="13" t="s">
        <v>34</v>
      </c>
      <c r="AX3933" s="13" t="s">
        <v>74</v>
      </c>
      <c r="AY3933" s="240" t="s">
        <v>224</v>
      </c>
    </row>
    <row r="3934" s="16" customFormat="1">
      <c r="A3934" s="16"/>
      <c r="B3934" s="272"/>
      <c r="C3934" s="273"/>
      <c r="D3934" s="231" t="s">
        <v>268</v>
      </c>
      <c r="E3934" s="274" t="s">
        <v>19</v>
      </c>
      <c r="F3934" s="275" t="s">
        <v>351</v>
      </c>
      <c r="G3934" s="273"/>
      <c r="H3934" s="276">
        <v>3683.6030000000001</v>
      </c>
      <c r="I3934" s="277"/>
      <c r="J3934" s="273"/>
      <c r="K3934" s="273"/>
      <c r="L3934" s="278"/>
      <c r="M3934" s="279"/>
      <c r="N3934" s="280"/>
      <c r="O3934" s="280"/>
      <c r="P3934" s="280"/>
      <c r="Q3934" s="280"/>
      <c r="R3934" s="280"/>
      <c r="S3934" s="280"/>
      <c r="T3934" s="281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T3934" s="282" t="s">
        <v>268</v>
      </c>
      <c r="AU3934" s="282" t="s">
        <v>93</v>
      </c>
      <c r="AV3934" s="16" t="s">
        <v>231</v>
      </c>
      <c r="AW3934" s="16" t="s">
        <v>34</v>
      </c>
      <c r="AX3934" s="16" t="s">
        <v>82</v>
      </c>
      <c r="AY3934" s="282" t="s">
        <v>224</v>
      </c>
    </row>
    <row r="3935" s="2" customFormat="1" ht="24.15" customHeight="1">
      <c r="A3935" s="41"/>
      <c r="B3935" s="42"/>
      <c r="C3935" s="216" t="s">
        <v>4396</v>
      </c>
      <c r="D3935" s="216" t="s">
        <v>227</v>
      </c>
      <c r="E3935" s="217" t="s">
        <v>4397</v>
      </c>
      <c r="F3935" s="218" t="s">
        <v>4398</v>
      </c>
      <c r="G3935" s="219" t="s">
        <v>266</v>
      </c>
      <c r="H3935" s="220">
        <v>7.875</v>
      </c>
      <c r="I3935" s="221"/>
      <c r="J3935" s="222">
        <f>ROUND(I3935*H3935,2)</f>
        <v>0</v>
      </c>
      <c r="K3935" s="218" t="s">
        <v>312</v>
      </c>
      <c r="L3935" s="47"/>
      <c r="M3935" s="223" t="s">
        <v>19</v>
      </c>
      <c r="N3935" s="224" t="s">
        <v>46</v>
      </c>
      <c r="O3935" s="87"/>
      <c r="P3935" s="225">
        <f>O3935*H3935</f>
        <v>0</v>
      </c>
      <c r="Q3935" s="225">
        <v>0.00029999999999999997</v>
      </c>
      <c r="R3935" s="225">
        <f>Q3935*H3935</f>
        <v>0.0023624999999999996</v>
      </c>
      <c r="S3935" s="225">
        <v>0</v>
      </c>
      <c r="T3935" s="226">
        <f>S3935*H3935</f>
        <v>0</v>
      </c>
      <c r="U3935" s="41"/>
      <c r="V3935" s="41"/>
      <c r="W3935" s="41"/>
      <c r="X3935" s="41"/>
      <c r="Y3935" s="41"/>
      <c r="Z3935" s="41"/>
      <c r="AA3935" s="41"/>
      <c r="AB3935" s="41"/>
      <c r="AC3935" s="41"/>
      <c r="AD3935" s="41"/>
      <c r="AE3935" s="41"/>
      <c r="AR3935" s="227" t="s">
        <v>544</v>
      </c>
      <c r="AT3935" s="227" t="s">
        <v>227</v>
      </c>
      <c r="AU3935" s="227" t="s">
        <v>93</v>
      </c>
      <c r="AY3935" s="20" t="s">
        <v>224</v>
      </c>
      <c r="BE3935" s="228">
        <f>IF(N3935="základní",J3935,0)</f>
        <v>0</v>
      </c>
      <c r="BF3935" s="228">
        <f>IF(N3935="snížená",J3935,0)</f>
        <v>0</v>
      </c>
      <c r="BG3935" s="228">
        <f>IF(N3935="zákl. přenesená",J3935,0)</f>
        <v>0</v>
      </c>
      <c r="BH3935" s="228">
        <f>IF(N3935="sníž. přenesená",J3935,0)</f>
        <v>0</v>
      </c>
      <c r="BI3935" s="228">
        <f>IF(N3935="nulová",J3935,0)</f>
        <v>0</v>
      </c>
      <c r="BJ3935" s="20" t="s">
        <v>93</v>
      </c>
      <c r="BK3935" s="228">
        <f>ROUND(I3935*H3935,2)</f>
        <v>0</v>
      </c>
      <c r="BL3935" s="20" t="s">
        <v>544</v>
      </c>
      <c r="BM3935" s="227" t="s">
        <v>4399</v>
      </c>
    </row>
    <row r="3936" s="2" customFormat="1">
      <c r="A3936" s="41"/>
      <c r="B3936" s="42"/>
      <c r="C3936" s="43"/>
      <c r="D3936" s="267" t="s">
        <v>314</v>
      </c>
      <c r="E3936" s="43"/>
      <c r="F3936" s="268" t="s">
        <v>4400</v>
      </c>
      <c r="G3936" s="43"/>
      <c r="H3936" s="43"/>
      <c r="I3936" s="269"/>
      <c r="J3936" s="43"/>
      <c r="K3936" s="43"/>
      <c r="L3936" s="47"/>
      <c r="M3936" s="270"/>
      <c r="N3936" s="271"/>
      <c r="O3936" s="87"/>
      <c r="P3936" s="87"/>
      <c r="Q3936" s="87"/>
      <c r="R3936" s="87"/>
      <c r="S3936" s="87"/>
      <c r="T3936" s="88"/>
      <c r="U3936" s="41"/>
      <c r="V3936" s="41"/>
      <c r="W3936" s="41"/>
      <c r="X3936" s="41"/>
      <c r="Y3936" s="41"/>
      <c r="Z3936" s="41"/>
      <c r="AA3936" s="41"/>
      <c r="AB3936" s="41"/>
      <c r="AC3936" s="41"/>
      <c r="AD3936" s="41"/>
      <c r="AE3936" s="41"/>
      <c r="AT3936" s="20" t="s">
        <v>314</v>
      </c>
      <c r="AU3936" s="20" t="s">
        <v>93</v>
      </c>
    </row>
    <row r="3937" s="14" customFormat="1">
      <c r="A3937" s="14"/>
      <c r="B3937" s="246"/>
      <c r="C3937" s="247"/>
      <c r="D3937" s="231" t="s">
        <v>268</v>
      </c>
      <c r="E3937" s="248" t="s">
        <v>19</v>
      </c>
      <c r="F3937" s="249" t="s">
        <v>4401</v>
      </c>
      <c r="G3937" s="247"/>
      <c r="H3937" s="248" t="s">
        <v>19</v>
      </c>
      <c r="I3937" s="250"/>
      <c r="J3937" s="247"/>
      <c r="K3937" s="247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268</v>
      </c>
      <c r="AU3937" s="255" t="s">
        <v>93</v>
      </c>
      <c r="AV3937" s="14" t="s">
        <v>82</v>
      </c>
      <c r="AW3937" s="14" t="s">
        <v>34</v>
      </c>
      <c r="AX3937" s="14" t="s">
        <v>74</v>
      </c>
      <c r="AY3937" s="255" t="s">
        <v>224</v>
      </c>
    </row>
    <row r="3938" s="13" customFormat="1">
      <c r="A3938" s="13"/>
      <c r="B3938" s="229"/>
      <c r="C3938" s="230"/>
      <c r="D3938" s="231" t="s">
        <v>268</v>
      </c>
      <c r="E3938" s="232" t="s">
        <v>19</v>
      </c>
      <c r="F3938" s="233" t="s">
        <v>4402</v>
      </c>
      <c r="G3938" s="230"/>
      <c r="H3938" s="234">
        <v>7.875</v>
      </c>
      <c r="I3938" s="235"/>
      <c r="J3938" s="230"/>
      <c r="K3938" s="230"/>
      <c r="L3938" s="236"/>
      <c r="M3938" s="237"/>
      <c r="N3938" s="238"/>
      <c r="O3938" s="238"/>
      <c r="P3938" s="238"/>
      <c r="Q3938" s="238"/>
      <c r="R3938" s="238"/>
      <c r="S3938" s="238"/>
      <c r="T3938" s="239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40" t="s">
        <v>268</v>
      </c>
      <c r="AU3938" s="240" t="s">
        <v>93</v>
      </c>
      <c r="AV3938" s="13" t="s">
        <v>93</v>
      </c>
      <c r="AW3938" s="13" t="s">
        <v>34</v>
      </c>
      <c r="AX3938" s="13" t="s">
        <v>82</v>
      </c>
      <c r="AY3938" s="240" t="s">
        <v>224</v>
      </c>
    </row>
    <row r="3939" s="2" customFormat="1" ht="37.8" customHeight="1">
      <c r="A3939" s="41"/>
      <c r="B3939" s="42"/>
      <c r="C3939" s="216" t="s">
        <v>4403</v>
      </c>
      <c r="D3939" s="216" t="s">
        <v>227</v>
      </c>
      <c r="E3939" s="217" t="s">
        <v>4404</v>
      </c>
      <c r="F3939" s="218" t="s">
        <v>4405</v>
      </c>
      <c r="G3939" s="219" t="s">
        <v>266</v>
      </c>
      <c r="H3939" s="220">
        <v>4608.1999999999998</v>
      </c>
      <c r="I3939" s="221"/>
      <c r="J3939" s="222">
        <f>ROUND(I3939*H3939,2)</f>
        <v>0</v>
      </c>
      <c r="K3939" s="218" t="s">
        <v>312</v>
      </c>
      <c r="L3939" s="47"/>
      <c r="M3939" s="223" t="s">
        <v>19</v>
      </c>
      <c r="N3939" s="224" t="s">
        <v>46</v>
      </c>
      <c r="O3939" s="87"/>
      <c r="P3939" s="225">
        <f>O3939*H3939</f>
        <v>0</v>
      </c>
      <c r="Q3939" s="225">
        <v>0.0074999999999999997</v>
      </c>
      <c r="R3939" s="225">
        <f>Q3939*H3939</f>
        <v>34.561499999999995</v>
      </c>
      <c r="S3939" s="225">
        <v>0</v>
      </c>
      <c r="T3939" s="226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7" t="s">
        <v>544</v>
      </c>
      <c r="AT3939" s="227" t="s">
        <v>227</v>
      </c>
      <c r="AU3939" s="227" t="s">
        <v>93</v>
      </c>
      <c r="AY3939" s="20" t="s">
        <v>224</v>
      </c>
      <c r="BE3939" s="228">
        <f>IF(N3939="základní",J3939,0)</f>
        <v>0</v>
      </c>
      <c r="BF3939" s="228">
        <f>IF(N3939="snížená",J3939,0)</f>
        <v>0</v>
      </c>
      <c r="BG3939" s="228">
        <f>IF(N3939="zákl. přenesená",J3939,0)</f>
        <v>0</v>
      </c>
      <c r="BH3939" s="228">
        <f>IF(N3939="sníž. přenesená",J3939,0)</f>
        <v>0</v>
      </c>
      <c r="BI3939" s="228">
        <f>IF(N3939="nulová",J3939,0)</f>
        <v>0</v>
      </c>
      <c r="BJ3939" s="20" t="s">
        <v>93</v>
      </c>
      <c r="BK3939" s="228">
        <f>ROUND(I3939*H3939,2)</f>
        <v>0</v>
      </c>
      <c r="BL3939" s="20" t="s">
        <v>544</v>
      </c>
      <c r="BM3939" s="227" t="s">
        <v>4406</v>
      </c>
    </row>
    <row r="3940" s="2" customFormat="1">
      <c r="A3940" s="41"/>
      <c r="B3940" s="42"/>
      <c r="C3940" s="43"/>
      <c r="D3940" s="267" t="s">
        <v>314</v>
      </c>
      <c r="E3940" s="43"/>
      <c r="F3940" s="268" t="s">
        <v>4407</v>
      </c>
      <c r="G3940" s="43"/>
      <c r="H3940" s="43"/>
      <c r="I3940" s="269"/>
      <c r="J3940" s="43"/>
      <c r="K3940" s="43"/>
      <c r="L3940" s="47"/>
      <c r="M3940" s="270"/>
      <c r="N3940" s="271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314</v>
      </c>
      <c r="AU3940" s="20" t="s">
        <v>93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1838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1839</v>
      </c>
      <c r="G3942" s="230"/>
      <c r="H3942" s="234">
        <v>357.60000000000002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1840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1841</v>
      </c>
      <c r="G3944" s="230"/>
      <c r="H3944" s="234">
        <v>2310.4000000000001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4408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4409</v>
      </c>
      <c r="G3946" s="230"/>
      <c r="H3946" s="234">
        <v>505.80000000000001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4" customFormat="1">
      <c r="A3947" s="14"/>
      <c r="B3947" s="246"/>
      <c r="C3947" s="247"/>
      <c r="D3947" s="231" t="s">
        <v>268</v>
      </c>
      <c r="E3947" s="248" t="s">
        <v>19</v>
      </c>
      <c r="F3947" s="249" t="s">
        <v>4410</v>
      </c>
      <c r="G3947" s="247"/>
      <c r="H3947" s="248" t="s">
        <v>19</v>
      </c>
      <c r="I3947" s="250"/>
      <c r="J3947" s="247"/>
      <c r="K3947" s="247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268</v>
      </c>
      <c r="AU3947" s="255" t="s">
        <v>93</v>
      </c>
      <c r="AV3947" s="14" t="s">
        <v>82</v>
      </c>
      <c r="AW3947" s="14" t="s">
        <v>34</v>
      </c>
      <c r="AX3947" s="14" t="s">
        <v>74</v>
      </c>
      <c r="AY3947" s="255" t="s">
        <v>224</v>
      </c>
    </row>
    <row r="3948" s="13" customFormat="1">
      <c r="A3948" s="13"/>
      <c r="B3948" s="229"/>
      <c r="C3948" s="230"/>
      <c r="D3948" s="231" t="s">
        <v>268</v>
      </c>
      <c r="E3948" s="232" t="s">
        <v>19</v>
      </c>
      <c r="F3948" s="233" t="s">
        <v>4411</v>
      </c>
      <c r="G3948" s="230"/>
      <c r="H3948" s="234">
        <v>277.39999999999998</v>
      </c>
      <c r="I3948" s="235"/>
      <c r="J3948" s="230"/>
      <c r="K3948" s="230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268</v>
      </c>
      <c r="AU3948" s="240" t="s">
        <v>93</v>
      </c>
      <c r="AV3948" s="13" t="s">
        <v>93</v>
      </c>
      <c r="AW3948" s="13" t="s">
        <v>34</v>
      </c>
      <c r="AX3948" s="13" t="s">
        <v>74</v>
      </c>
      <c r="AY3948" s="240" t="s">
        <v>224</v>
      </c>
    </row>
    <row r="3949" s="14" customFormat="1">
      <c r="A3949" s="14"/>
      <c r="B3949" s="246"/>
      <c r="C3949" s="247"/>
      <c r="D3949" s="231" t="s">
        <v>268</v>
      </c>
      <c r="E3949" s="248" t="s">
        <v>19</v>
      </c>
      <c r="F3949" s="249" t="s">
        <v>4412</v>
      </c>
      <c r="G3949" s="247"/>
      <c r="H3949" s="248" t="s">
        <v>19</v>
      </c>
      <c r="I3949" s="250"/>
      <c r="J3949" s="247"/>
      <c r="K3949" s="247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268</v>
      </c>
      <c r="AU3949" s="255" t="s">
        <v>93</v>
      </c>
      <c r="AV3949" s="14" t="s">
        <v>82</v>
      </c>
      <c r="AW3949" s="14" t="s">
        <v>34</v>
      </c>
      <c r="AX3949" s="14" t="s">
        <v>74</v>
      </c>
      <c r="AY3949" s="255" t="s">
        <v>224</v>
      </c>
    </row>
    <row r="3950" s="13" customFormat="1">
      <c r="A3950" s="13"/>
      <c r="B3950" s="229"/>
      <c r="C3950" s="230"/>
      <c r="D3950" s="231" t="s">
        <v>268</v>
      </c>
      <c r="E3950" s="232" t="s">
        <v>19</v>
      </c>
      <c r="F3950" s="233" t="s">
        <v>4413</v>
      </c>
      <c r="G3950" s="230"/>
      <c r="H3950" s="234">
        <v>1069.5999999999999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268</v>
      </c>
      <c r="AU3950" s="240" t="s">
        <v>93</v>
      </c>
      <c r="AV3950" s="13" t="s">
        <v>93</v>
      </c>
      <c r="AW3950" s="13" t="s">
        <v>34</v>
      </c>
      <c r="AX3950" s="13" t="s">
        <v>74</v>
      </c>
      <c r="AY3950" s="240" t="s">
        <v>224</v>
      </c>
    </row>
    <row r="3951" s="14" customFormat="1">
      <c r="A3951" s="14"/>
      <c r="B3951" s="246"/>
      <c r="C3951" s="247"/>
      <c r="D3951" s="231" t="s">
        <v>268</v>
      </c>
      <c r="E3951" s="248" t="s">
        <v>19</v>
      </c>
      <c r="F3951" s="249" t="s">
        <v>4414</v>
      </c>
      <c r="G3951" s="247"/>
      <c r="H3951" s="248" t="s">
        <v>19</v>
      </c>
      <c r="I3951" s="250"/>
      <c r="J3951" s="247"/>
      <c r="K3951" s="247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268</v>
      </c>
      <c r="AU3951" s="255" t="s">
        <v>93</v>
      </c>
      <c r="AV3951" s="14" t="s">
        <v>82</v>
      </c>
      <c r="AW3951" s="14" t="s">
        <v>34</v>
      </c>
      <c r="AX3951" s="14" t="s">
        <v>74</v>
      </c>
      <c r="AY3951" s="255" t="s">
        <v>224</v>
      </c>
    </row>
    <row r="3952" s="13" customFormat="1">
      <c r="A3952" s="13"/>
      <c r="B3952" s="229"/>
      <c r="C3952" s="230"/>
      <c r="D3952" s="231" t="s">
        <v>268</v>
      </c>
      <c r="E3952" s="232" t="s">
        <v>19</v>
      </c>
      <c r="F3952" s="233" t="s">
        <v>4415</v>
      </c>
      <c r="G3952" s="230"/>
      <c r="H3952" s="234">
        <v>87.400000000000006</v>
      </c>
      <c r="I3952" s="235"/>
      <c r="J3952" s="230"/>
      <c r="K3952" s="230"/>
      <c r="L3952" s="236"/>
      <c r="M3952" s="237"/>
      <c r="N3952" s="238"/>
      <c r="O3952" s="238"/>
      <c r="P3952" s="238"/>
      <c r="Q3952" s="238"/>
      <c r="R3952" s="238"/>
      <c r="S3952" s="238"/>
      <c r="T3952" s="239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0" t="s">
        <v>268</v>
      </c>
      <c r="AU3952" s="240" t="s">
        <v>93</v>
      </c>
      <c r="AV3952" s="13" t="s">
        <v>93</v>
      </c>
      <c r="AW3952" s="13" t="s">
        <v>34</v>
      </c>
      <c r="AX3952" s="13" t="s">
        <v>74</v>
      </c>
      <c r="AY3952" s="240" t="s">
        <v>224</v>
      </c>
    </row>
    <row r="3953" s="16" customFormat="1">
      <c r="A3953" s="16"/>
      <c r="B3953" s="272"/>
      <c r="C3953" s="273"/>
      <c r="D3953" s="231" t="s">
        <v>268</v>
      </c>
      <c r="E3953" s="274" t="s">
        <v>19</v>
      </c>
      <c r="F3953" s="275" t="s">
        <v>351</v>
      </c>
      <c r="G3953" s="273"/>
      <c r="H3953" s="276">
        <v>4608.1999999999998</v>
      </c>
      <c r="I3953" s="277"/>
      <c r="J3953" s="273"/>
      <c r="K3953" s="273"/>
      <c r="L3953" s="278"/>
      <c r="M3953" s="279"/>
      <c r="N3953" s="280"/>
      <c r="O3953" s="280"/>
      <c r="P3953" s="280"/>
      <c r="Q3953" s="280"/>
      <c r="R3953" s="280"/>
      <c r="S3953" s="280"/>
      <c r="T3953" s="281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T3953" s="282" t="s">
        <v>268</v>
      </c>
      <c r="AU3953" s="282" t="s">
        <v>93</v>
      </c>
      <c r="AV3953" s="16" t="s">
        <v>231</v>
      </c>
      <c r="AW3953" s="16" t="s">
        <v>34</v>
      </c>
      <c r="AX3953" s="16" t="s">
        <v>82</v>
      </c>
      <c r="AY3953" s="282" t="s">
        <v>224</v>
      </c>
    </row>
    <row r="3954" s="2" customFormat="1" ht="24.15" customHeight="1">
      <c r="A3954" s="41"/>
      <c r="B3954" s="42"/>
      <c r="C3954" s="216" t="s">
        <v>4416</v>
      </c>
      <c r="D3954" s="216" t="s">
        <v>227</v>
      </c>
      <c r="E3954" s="217" t="s">
        <v>4417</v>
      </c>
      <c r="F3954" s="218" t="s">
        <v>4418</v>
      </c>
      <c r="G3954" s="219" t="s">
        <v>266</v>
      </c>
      <c r="H3954" s="220">
        <v>3.7000000000000002</v>
      </c>
      <c r="I3954" s="221"/>
      <c r="J3954" s="222">
        <f>ROUND(I3954*H3954,2)</f>
        <v>0</v>
      </c>
      <c r="K3954" s="218" t="s">
        <v>312</v>
      </c>
      <c r="L3954" s="47"/>
      <c r="M3954" s="223" t="s">
        <v>19</v>
      </c>
      <c r="N3954" s="224" t="s">
        <v>46</v>
      </c>
      <c r="O3954" s="87"/>
      <c r="P3954" s="225">
        <f>O3954*H3954</f>
        <v>0</v>
      </c>
      <c r="Q3954" s="225">
        <v>0.00050000000000000001</v>
      </c>
      <c r="R3954" s="225">
        <f>Q3954*H3954</f>
        <v>0.0018500000000000001</v>
      </c>
      <c r="S3954" s="225">
        <v>0</v>
      </c>
      <c r="T3954" s="226">
        <f>S3954*H3954</f>
        <v>0</v>
      </c>
      <c r="U3954" s="41"/>
      <c r="V3954" s="41"/>
      <c r="W3954" s="41"/>
      <c r="X3954" s="41"/>
      <c r="Y3954" s="41"/>
      <c r="Z3954" s="41"/>
      <c r="AA3954" s="41"/>
      <c r="AB3954" s="41"/>
      <c r="AC3954" s="41"/>
      <c r="AD3954" s="41"/>
      <c r="AE3954" s="41"/>
      <c r="AR3954" s="227" t="s">
        <v>544</v>
      </c>
      <c r="AT3954" s="227" t="s">
        <v>227</v>
      </c>
      <c r="AU3954" s="227" t="s">
        <v>93</v>
      </c>
      <c r="AY3954" s="20" t="s">
        <v>224</v>
      </c>
      <c r="BE3954" s="228">
        <f>IF(N3954="základní",J3954,0)</f>
        <v>0</v>
      </c>
      <c r="BF3954" s="228">
        <f>IF(N3954="snížená",J3954,0)</f>
        <v>0</v>
      </c>
      <c r="BG3954" s="228">
        <f>IF(N3954="zákl. přenesená",J3954,0)</f>
        <v>0</v>
      </c>
      <c r="BH3954" s="228">
        <f>IF(N3954="sníž. přenesená",J3954,0)</f>
        <v>0</v>
      </c>
      <c r="BI3954" s="228">
        <f>IF(N3954="nulová",J3954,0)</f>
        <v>0</v>
      </c>
      <c r="BJ3954" s="20" t="s">
        <v>93</v>
      </c>
      <c r="BK3954" s="228">
        <f>ROUND(I3954*H3954,2)</f>
        <v>0</v>
      </c>
      <c r="BL3954" s="20" t="s">
        <v>544</v>
      </c>
      <c r="BM3954" s="227" t="s">
        <v>4419</v>
      </c>
    </row>
    <row r="3955" s="2" customFormat="1">
      <c r="A3955" s="41"/>
      <c r="B3955" s="42"/>
      <c r="C3955" s="43"/>
      <c r="D3955" s="267" t="s">
        <v>314</v>
      </c>
      <c r="E3955" s="43"/>
      <c r="F3955" s="268" t="s">
        <v>4420</v>
      </c>
      <c r="G3955" s="43"/>
      <c r="H3955" s="43"/>
      <c r="I3955" s="269"/>
      <c r="J3955" s="43"/>
      <c r="K3955" s="43"/>
      <c r="L3955" s="47"/>
      <c r="M3955" s="270"/>
      <c r="N3955" s="271"/>
      <c r="O3955" s="87"/>
      <c r="P3955" s="87"/>
      <c r="Q3955" s="87"/>
      <c r="R3955" s="87"/>
      <c r="S3955" s="87"/>
      <c r="T3955" s="88"/>
      <c r="U3955" s="41"/>
      <c r="V3955" s="41"/>
      <c r="W3955" s="41"/>
      <c r="X3955" s="41"/>
      <c r="Y3955" s="41"/>
      <c r="Z3955" s="41"/>
      <c r="AA3955" s="41"/>
      <c r="AB3955" s="41"/>
      <c r="AC3955" s="41"/>
      <c r="AD3955" s="41"/>
      <c r="AE3955" s="41"/>
      <c r="AT3955" s="20" t="s">
        <v>314</v>
      </c>
      <c r="AU3955" s="20" t="s">
        <v>93</v>
      </c>
    </row>
    <row r="3956" s="14" customFormat="1">
      <c r="A3956" s="14"/>
      <c r="B3956" s="246"/>
      <c r="C3956" s="247"/>
      <c r="D3956" s="231" t="s">
        <v>268</v>
      </c>
      <c r="E3956" s="248" t="s">
        <v>19</v>
      </c>
      <c r="F3956" s="249" t="s">
        <v>1854</v>
      </c>
      <c r="G3956" s="247"/>
      <c r="H3956" s="248" t="s">
        <v>19</v>
      </c>
      <c r="I3956" s="250"/>
      <c r="J3956" s="247"/>
      <c r="K3956" s="247"/>
      <c r="L3956" s="251"/>
      <c r="M3956" s="252"/>
      <c r="N3956" s="253"/>
      <c r="O3956" s="253"/>
      <c r="P3956" s="253"/>
      <c r="Q3956" s="253"/>
      <c r="R3956" s="253"/>
      <c r="S3956" s="253"/>
      <c r="T3956" s="25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5" t="s">
        <v>268</v>
      </c>
      <c r="AU3956" s="255" t="s">
        <v>93</v>
      </c>
      <c r="AV3956" s="14" t="s">
        <v>82</v>
      </c>
      <c r="AW3956" s="14" t="s">
        <v>34</v>
      </c>
      <c r="AX3956" s="14" t="s">
        <v>74</v>
      </c>
      <c r="AY3956" s="255" t="s">
        <v>224</v>
      </c>
    </row>
    <row r="3957" s="13" customFormat="1">
      <c r="A3957" s="13"/>
      <c r="B3957" s="229"/>
      <c r="C3957" s="230"/>
      <c r="D3957" s="231" t="s">
        <v>268</v>
      </c>
      <c r="E3957" s="232" t="s">
        <v>19</v>
      </c>
      <c r="F3957" s="233" t="s">
        <v>1855</v>
      </c>
      <c r="G3957" s="230"/>
      <c r="H3957" s="234">
        <v>3.7000000000000002</v>
      </c>
      <c r="I3957" s="235"/>
      <c r="J3957" s="230"/>
      <c r="K3957" s="230"/>
      <c r="L3957" s="236"/>
      <c r="M3957" s="237"/>
      <c r="N3957" s="238"/>
      <c r="O3957" s="238"/>
      <c r="P3957" s="238"/>
      <c r="Q3957" s="238"/>
      <c r="R3957" s="238"/>
      <c r="S3957" s="238"/>
      <c r="T3957" s="239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40" t="s">
        <v>268</v>
      </c>
      <c r="AU3957" s="240" t="s">
        <v>93</v>
      </c>
      <c r="AV3957" s="13" t="s">
        <v>93</v>
      </c>
      <c r="AW3957" s="13" t="s">
        <v>34</v>
      </c>
      <c r="AX3957" s="13" t="s">
        <v>82</v>
      </c>
      <c r="AY3957" s="240" t="s">
        <v>224</v>
      </c>
    </row>
    <row r="3958" s="2" customFormat="1" ht="16.5" customHeight="1">
      <c r="A3958" s="41"/>
      <c r="B3958" s="42"/>
      <c r="C3958" s="286" t="s">
        <v>4421</v>
      </c>
      <c r="D3958" s="286" t="s">
        <v>572</v>
      </c>
      <c r="E3958" s="287" t="s">
        <v>4422</v>
      </c>
      <c r="F3958" s="288" t="s">
        <v>4423</v>
      </c>
      <c r="G3958" s="289" t="s">
        <v>266</v>
      </c>
      <c r="H3958" s="290">
        <v>4.0700000000000003</v>
      </c>
      <c r="I3958" s="291"/>
      <c r="J3958" s="292">
        <f>ROUND(I3958*H3958,2)</f>
        <v>0</v>
      </c>
      <c r="K3958" s="288" t="s">
        <v>19</v>
      </c>
      <c r="L3958" s="293"/>
      <c r="M3958" s="294" t="s">
        <v>19</v>
      </c>
      <c r="N3958" s="295" t="s">
        <v>46</v>
      </c>
      <c r="O3958" s="87"/>
      <c r="P3958" s="225">
        <f>O3958*H3958</f>
        <v>0</v>
      </c>
      <c r="Q3958" s="225">
        <v>0.0041999999999999997</v>
      </c>
      <c r="R3958" s="225">
        <f>Q3958*H3958</f>
        <v>0.017094000000000002</v>
      </c>
      <c r="S3958" s="225">
        <v>0</v>
      </c>
      <c r="T3958" s="226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7" t="s">
        <v>643</v>
      </c>
      <c r="AT3958" s="227" t="s">
        <v>572</v>
      </c>
      <c r="AU3958" s="227" t="s">
        <v>93</v>
      </c>
      <c r="AY3958" s="20" t="s">
        <v>224</v>
      </c>
      <c r="BE3958" s="228">
        <f>IF(N3958="základní",J3958,0)</f>
        <v>0</v>
      </c>
      <c r="BF3958" s="228">
        <f>IF(N3958="snížená",J3958,0)</f>
        <v>0</v>
      </c>
      <c r="BG3958" s="228">
        <f>IF(N3958="zákl. přenesená",J3958,0)</f>
        <v>0</v>
      </c>
      <c r="BH3958" s="228">
        <f>IF(N3958="sníž. přenesená",J3958,0)</f>
        <v>0</v>
      </c>
      <c r="BI3958" s="228">
        <f>IF(N3958="nulová",J3958,0)</f>
        <v>0</v>
      </c>
      <c r="BJ3958" s="20" t="s">
        <v>93</v>
      </c>
      <c r="BK3958" s="228">
        <f>ROUND(I3958*H3958,2)</f>
        <v>0</v>
      </c>
      <c r="BL3958" s="20" t="s">
        <v>544</v>
      </c>
      <c r="BM3958" s="227" t="s">
        <v>4424</v>
      </c>
    </row>
    <row r="3959" s="14" customFormat="1">
      <c r="A3959" s="14"/>
      <c r="B3959" s="246"/>
      <c r="C3959" s="247"/>
      <c r="D3959" s="231" t="s">
        <v>268</v>
      </c>
      <c r="E3959" s="248" t="s">
        <v>19</v>
      </c>
      <c r="F3959" s="249" t="s">
        <v>1854</v>
      </c>
      <c r="G3959" s="247"/>
      <c r="H3959" s="248" t="s">
        <v>19</v>
      </c>
      <c r="I3959" s="250"/>
      <c r="J3959" s="247"/>
      <c r="K3959" s="247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268</v>
      </c>
      <c r="AU3959" s="255" t="s">
        <v>93</v>
      </c>
      <c r="AV3959" s="14" t="s">
        <v>82</v>
      </c>
      <c r="AW3959" s="14" t="s">
        <v>34</v>
      </c>
      <c r="AX3959" s="14" t="s">
        <v>74</v>
      </c>
      <c r="AY3959" s="255" t="s">
        <v>224</v>
      </c>
    </row>
    <row r="3960" s="13" customFormat="1">
      <c r="A3960" s="13"/>
      <c r="B3960" s="229"/>
      <c r="C3960" s="230"/>
      <c r="D3960" s="231" t="s">
        <v>268</v>
      </c>
      <c r="E3960" s="232" t="s">
        <v>19</v>
      </c>
      <c r="F3960" s="233" t="s">
        <v>4425</v>
      </c>
      <c r="G3960" s="230"/>
      <c r="H3960" s="234">
        <v>4.0700000000000003</v>
      </c>
      <c r="I3960" s="235"/>
      <c r="J3960" s="230"/>
      <c r="K3960" s="230"/>
      <c r="L3960" s="236"/>
      <c r="M3960" s="237"/>
      <c r="N3960" s="238"/>
      <c r="O3960" s="238"/>
      <c r="P3960" s="238"/>
      <c r="Q3960" s="238"/>
      <c r="R3960" s="238"/>
      <c r="S3960" s="238"/>
      <c r="T3960" s="239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0" t="s">
        <v>268</v>
      </c>
      <c r="AU3960" s="240" t="s">
        <v>93</v>
      </c>
      <c r="AV3960" s="13" t="s">
        <v>93</v>
      </c>
      <c r="AW3960" s="13" t="s">
        <v>34</v>
      </c>
      <c r="AX3960" s="13" t="s">
        <v>82</v>
      </c>
      <c r="AY3960" s="240" t="s">
        <v>224</v>
      </c>
    </row>
    <row r="3961" s="2" customFormat="1" ht="24.15" customHeight="1">
      <c r="A3961" s="41"/>
      <c r="B3961" s="42"/>
      <c r="C3961" s="216" t="s">
        <v>4426</v>
      </c>
      <c r="D3961" s="216" t="s">
        <v>227</v>
      </c>
      <c r="E3961" s="217" t="s">
        <v>4427</v>
      </c>
      <c r="F3961" s="218" t="s">
        <v>4428</v>
      </c>
      <c r="G3961" s="219" t="s">
        <v>266</v>
      </c>
      <c r="H3961" s="220">
        <v>3681.703</v>
      </c>
      <c r="I3961" s="221"/>
      <c r="J3961" s="222">
        <f>ROUND(I3961*H3961,2)</f>
        <v>0</v>
      </c>
      <c r="K3961" s="218" t="s">
        <v>312</v>
      </c>
      <c r="L3961" s="47"/>
      <c r="M3961" s="223" t="s">
        <v>19</v>
      </c>
      <c r="N3961" s="224" t="s">
        <v>46</v>
      </c>
      <c r="O3961" s="87"/>
      <c r="P3961" s="225">
        <f>O3961*H3961</f>
        <v>0</v>
      </c>
      <c r="Q3961" s="225">
        <v>0.00029999999999999997</v>
      </c>
      <c r="R3961" s="225">
        <f>Q3961*H3961</f>
        <v>1.1045109</v>
      </c>
      <c r="S3961" s="225">
        <v>0</v>
      </c>
      <c r="T3961" s="226">
        <f>S3961*H3961</f>
        <v>0</v>
      </c>
      <c r="U3961" s="41"/>
      <c r="V3961" s="41"/>
      <c r="W3961" s="41"/>
      <c r="X3961" s="41"/>
      <c r="Y3961" s="41"/>
      <c r="Z3961" s="41"/>
      <c r="AA3961" s="41"/>
      <c r="AB3961" s="41"/>
      <c r="AC3961" s="41"/>
      <c r="AD3961" s="41"/>
      <c r="AE3961" s="41"/>
      <c r="AR3961" s="227" t="s">
        <v>544</v>
      </c>
      <c r="AT3961" s="227" t="s">
        <v>227</v>
      </c>
      <c r="AU3961" s="227" t="s">
        <v>93</v>
      </c>
      <c r="AY3961" s="20" t="s">
        <v>224</v>
      </c>
      <c r="BE3961" s="228">
        <f>IF(N3961="základní",J3961,0)</f>
        <v>0</v>
      </c>
      <c r="BF3961" s="228">
        <f>IF(N3961="snížená",J3961,0)</f>
        <v>0</v>
      </c>
      <c r="BG3961" s="228">
        <f>IF(N3961="zákl. přenesená",J3961,0)</f>
        <v>0</v>
      </c>
      <c r="BH3961" s="228">
        <f>IF(N3961="sníž. přenesená",J3961,0)</f>
        <v>0</v>
      </c>
      <c r="BI3961" s="228">
        <f>IF(N3961="nulová",J3961,0)</f>
        <v>0</v>
      </c>
      <c r="BJ3961" s="20" t="s">
        <v>93</v>
      </c>
      <c r="BK3961" s="228">
        <f>ROUND(I3961*H3961,2)</f>
        <v>0</v>
      </c>
      <c r="BL3961" s="20" t="s">
        <v>544</v>
      </c>
      <c r="BM3961" s="227" t="s">
        <v>4429</v>
      </c>
    </row>
    <row r="3962" s="2" customFormat="1">
      <c r="A3962" s="41"/>
      <c r="B3962" s="42"/>
      <c r="C3962" s="43"/>
      <c r="D3962" s="267" t="s">
        <v>314</v>
      </c>
      <c r="E3962" s="43"/>
      <c r="F3962" s="268" t="s">
        <v>4430</v>
      </c>
      <c r="G3962" s="43"/>
      <c r="H3962" s="43"/>
      <c r="I3962" s="269"/>
      <c r="J3962" s="43"/>
      <c r="K3962" s="43"/>
      <c r="L3962" s="47"/>
      <c r="M3962" s="270"/>
      <c r="N3962" s="271"/>
      <c r="O3962" s="87"/>
      <c r="P3962" s="87"/>
      <c r="Q3962" s="87"/>
      <c r="R3962" s="87"/>
      <c r="S3962" s="87"/>
      <c r="T3962" s="88"/>
      <c r="U3962" s="41"/>
      <c r="V3962" s="41"/>
      <c r="W3962" s="41"/>
      <c r="X3962" s="41"/>
      <c r="Y3962" s="41"/>
      <c r="Z3962" s="41"/>
      <c r="AA3962" s="41"/>
      <c r="AB3962" s="41"/>
      <c r="AC3962" s="41"/>
      <c r="AD3962" s="41"/>
      <c r="AE3962" s="41"/>
      <c r="AT3962" s="20" t="s">
        <v>314</v>
      </c>
      <c r="AU3962" s="20" t="s">
        <v>93</v>
      </c>
    </row>
    <row r="3963" s="14" customFormat="1">
      <c r="A3963" s="14"/>
      <c r="B3963" s="246"/>
      <c r="C3963" s="247"/>
      <c r="D3963" s="231" t="s">
        <v>268</v>
      </c>
      <c r="E3963" s="248" t="s">
        <v>19</v>
      </c>
      <c r="F3963" s="249" t="s">
        <v>1838</v>
      </c>
      <c r="G3963" s="247"/>
      <c r="H3963" s="248" t="s">
        <v>19</v>
      </c>
      <c r="I3963" s="250"/>
      <c r="J3963" s="247"/>
      <c r="K3963" s="247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268</v>
      </c>
      <c r="AU3963" s="255" t="s">
        <v>93</v>
      </c>
      <c r="AV3963" s="14" t="s">
        <v>82</v>
      </c>
      <c r="AW3963" s="14" t="s">
        <v>34</v>
      </c>
      <c r="AX3963" s="14" t="s">
        <v>74</v>
      </c>
      <c r="AY3963" s="255" t="s">
        <v>224</v>
      </c>
    </row>
    <row r="3964" s="13" customFormat="1">
      <c r="A3964" s="13"/>
      <c r="B3964" s="229"/>
      <c r="C3964" s="230"/>
      <c r="D3964" s="231" t="s">
        <v>268</v>
      </c>
      <c r="E3964" s="232" t="s">
        <v>19</v>
      </c>
      <c r="F3964" s="233" t="s">
        <v>1839</v>
      </c>
      <c r="G3964" s="230"/>
      <c r="H3964" s="234">
        <v>357.60000000000002</v>
      </c>
      <c r="I3964" s="235"/>
      <c r="J3964" s="230"/>
      <c r="K3964" s="230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268</v>
      </c>
      <c r="AU3964" s="240" t="s">
        <v>93</v>
      </c>
      <c r="AV3964" s="13" t="s">
        <v>93</v>
      </c>
      <c r="AW3964" s="13" t="s">
        <v>34</v>
      </c>
      <c r="AX3964" s="13" t="s">
        <v>74</v>
      </c>
      <c r="AY3964" s="240" t="s">
        <v>224</v>
      </c>
    </row>
    <row r="3965" s="14" customFormat="1">
      <c r="A3965" s="14"/>
      <c r="B3965" s="246"/>
      <c r="C3965" s="247"/>
      <c r="D3965" s="231" t="s">
        <v>268</v>
      </c>
      <c r="E3965" s="248" t="s">
        <v>19</v>
      </c>
      <c r="F3965" s="249" t="s">
        <v>1840</v>
      </c>
      <c r="G3965" s="247"/>
      <c r="H3965" s="248" t="s">
        <v>19</v>
      </c>
      <c r="I3965" s="250"/>
      <c r="J3965" s="247"/>
      <c r="K3965" s="247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268</v>
      </c>
      <c r="AU3965" s="255" t="s">
        <v>93</v>
      </c>
      <c r="AV3965" s="14" t="s">
        <v>82</v>
      </c>
      <c r="AW3965" s="14" t="s">
        <v>34</v>
      </c>
      <c r="AX3965" s="14" t="s">
        <v>74</v>
      </c>
      <c r="AY3965" s="255" t="s">
        <v>224</v>
      </c>
    </row>
    <row r="3966" s="13" customFormat="1">
      <c r="A3966" s="13"/>
      <c r="B3966" s="229"/>
      <c r="C3966" s="230"/>
      <c r="D3966" s="231" t="s">
        <v>268</v>
      </c>
      <c r="E3966" s="232" t="s">
        <v>19</v>
      </c>
      <c r="F3966" s="233" t="s">
        <v>1841</v>
      </c>
      <c r="G3966" s="230"/>
      <c r="H3966" s="234">
        <v>2310.4000000000001</v>
      </c>
      <c r="I3966" s="235"/>
      <c r="J3966" s="230"/>
      <c r="K3966" s="230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268</v>
      </c>
      <c r="AU3966" s="240" t="s">
        <v>93</v>
      </c>
      <c r="AV3966" s="13" t="s">
        <v>93</v>
      </c>
      <c r="AW3966" s="13" t="s">
        <v>34</v>
      </c>
      <c r="AX3966" s="13" t="s">
        <v>74</v>
      </c>
      <c r="AY3966" s="240" t="s">
        <v>224</v>
      </c>
    </row>
    <row r="3967" s="14" customFormat="1">
      <c r="A3967" s="14"/>
      <c r="B3967" s="246"/>
      <c r="C3967" s="247"/>
      <c r="D3967" s="231" t="s">
        <v>268</v>
      </c>
      <c r="E3967" s="248" t="s">
        <v>19</v>
      </c>
      <c r="F3967" s="249" t="s">
        <v>1842</v>
      </c>
      <c r="G3967" s="247"/>
      <c r="H3967" s="248" t="s">
        <v>19</v>
      </c>
      <c r="I3967" s="250"/>
      <c r="J3967" s="247"/>
      <c r="K3967" s="247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268</v>
      </c>
      <c r="AU3967" s="255" t="s">
        <v>93</v>
      </c>
      <c r="AV3967" s="14" t="s">
        <v>82</v>
      </c>
      <c r="AW3967" s="14" t="s">
        <v>34</v>
      </c>
      <c r="AX3967" s="14" t="s">
        <v>74</v>
      </c>
      <c r="AY3967" s="255" t="s">
        <v>224</v>
      </c>
    </row>
    <row r="3968" s="13" customFormat="1">
      <c r="A3968" s="13"/>
      <c r="B3968" s="229"/>
      <c r="C3968" s="230"/>
      <c r="D3968" s="231" t="s">
        <v>268</v>
      </c>
      <c r="E3968" s="232" t="s">
        <v>19</v>
      </c>
      <c r="F3968" s="233" t="s">
        <v>1843</v>
      </c>
      <c r="G3968" s="230"/>
      <c r="H3968" s="234">
        <v>252.90000000000001</v>
      </c>
      <c r="I3968" s="235"/>
      <c r="J3968" s="230"/>
      <c r="K3968" s="230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268</v>
      </c>
      <c r="AU3968" s="240" t="s">
        <v>93</v>
      </c>
      <c r="AV3968" s="13" t="s">
        <v>93</v>
      </c>
      <c r="AW3968" s="13" t="s">
        <v>34</v>
      </c>
      <c r="AX3968" s="13" t="s">
        <v>74</v>
      </c>
      <c r="AY3968" s="240" t="s">
        <v>224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1844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1845</v>
      </c>
      <c r="G3970" s="230"/>
      <c r="H3970" s="234">
        <v>138.69999999999999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74</v>
      </c>
      <c r="AY3970" s="240" t="s">
        <v>224</v>
      </c>
    </row>
    <row r="3971" s="14" customFormat="1">
      <c r="A3971" s="14"/>
      <c r="B3971" s="246"/>
      <c r="C3971" s="247"/>
      <c r="D3971" s="231" t="s">
        <v>268</v>
      </c>
      <c r="E3971" s="248" t="s">
        <v>19</v>
      </c>
      <c r="F3971" s="249" t="s">
        <v>1846</v>
      </c>
      <c r="G3971" s="247"/>
      <c r="H3971" s="248" t="s">
        <v>19</v>
      </c>
      <c r="I3971" s="250"/>
      <c r="J3971" s="247"/>
      <c r="K3971" s="247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268</v>
      </c>
      <c r="AU3971" s="255" t="s">
        <v>93</v>
      </c>
      <c r="AV3971" s="14" t="s">
        <v>82</v>
      </c>
      <c r="AW3971" s="14" t="s">
        <v>34</v>
      </c>
      <c r="AX3971" s="14" t="s">
        <v>74</v>
      </c>
      <c r="AY3971" s="255" t="s">
        <v>224</v>
      </c>
    </row>
    <row r="3972" s="13" customFormat="1">
      <c r="A3972" s="13"/>
      <c r="B3972" s="229"/>
      <c r="C3972" s="230"/>
      <c r="D3972" s="231" t="s">
        <v>268</v>
      </c>
      <c r="E3972" s="232" t="s">
        <v>19</v>
      </c>
      <c r="F3972" s="233" t="s">
        <v>1847</v>
      </c>
      <c r="G3972" s="230"/>
      <c r="H3972" s="234">
        <v>534.79999999999995</v>
      </c>
      <c r="I3972" s="235"/>
      <c r="J3972" s="230"/>
      <c r="K3972" s="230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268</v>
      </c>
      <c r="AU3972" s="240" t="s">
        <v>93</v>
      </c>
      <c r="AV3972" s="13" t="s">
        <v>93</v>
      </c>
      <c r="AW3972" s="13" t="s">
        <v>34</v>
      </c>
      <c r="AX3972" s="13" t="s">
        <v>74</v>
      </c>
      <c r="AY3972" s="240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1860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3" customFormat="1">
      <c r="A3974" s="13"/>
      <c r="B3974" s="229"/>
      <c r="C3974" s="230"/>
      <c r="D3974" s="231" t="s">
        <v>268</v>
      </c>
      <c r="E3974" s="232" t="s">
        <v>19</v>
      </c>
      <c r="F3974" s="233" t="s">
        <v>1861</v>
      </c>
      <c r="G3974" s="230"/>
      <c r="H3974" s="234">
        <v>43.700000000000003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0" t="s">
        <v>268</v>
      </c>
      <c r="AU3974" s="240" t="s">
        <v>93</v>
      </c>
      <c r="AV3974" s="13" t="s">
        <v>93</v>
      </c>
      <c r="AW3974" s="13" t="s">
        <v>34</v>
      </c>
      <c r="AX3974" s="13" t="s">
        <v>74</v>
      </c>
      <c r="AY3974" s="240" t="s">
        <v>224</v>
      </c>
    </row>
    <row r="3975" s="14" customFormat="1">
      <c r="A3975" s="14"/>
      <c r="B3975" s="246"/>
      <c r="C3975" s="247"/>
      <c r="D3975" s="231" t="s">
        <v>268</v>
      </c>
      <c r="E3975" s="248" t="s">
        <v>19</v>
      </c>
      <c r="F3975" s="249" t="s">
        <v>1001</v>
      </c>
      <c r="G3975" s="247"/>
      <c r="H3975" s="248" t="s">
        <v>19</v>
      </c>
      <c r="I3975" s="250"/>
      <c r="J3975" s="247"/>
      <c r="K3975" s="247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268</v>
      </c>
      <c r="AU3975" s="255" t="s">
        <v>93</v>
      </c>
      <c r="AV3975" s="14" t="s">
        <v>82</v>
      </c>
      <c r="AW3975" s="14" t="s">
        <v>34</v>
      </c>
      <c r="AX3975" s="14" t="s">
        <v>74</v>
      </c>
      <c r="AY3975" s="255" t="s">
        <v>224</v>
      </c>
    </row>
    <row r="3976" s="13" customFormat="1">
      <c r="A3976" s="13"/>
      <c r="B3976" s="229"/>
      <c r="C3976" s="230"/>
      <c r="D3976" s="231" t="s">
        <v>268</v>
      </c>
      <c r="E3976" s="232" t="s">
        <v>19</v>
      </c>
      <c r="F3976" s="233" t="s">
        <v>1080</v>
      </c>
      <c r="G3976" s="230"/>
      <c r="H3976" s="234">
        <v>41.802999999999997</v>
      </c>
      <c r="I3976" s="235"/>
      <c r="J3976" s="230"/>
      <c r="K3976" s="230"/>
      <c r="L3976" s="236"/>
      <c r="M3976" s="237"/>
      <c r="N3976" s="238"/>
      <c r="O3976" s="238"/>
      <c r="P3976" s="238"/>
      <c r="Q3976" s="238"/>
      <c r="R3976" s="238"/>
      <c r="S3976" s="238"/>
      <c r="T3976" s="239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0" t="s">
        <v>268</v>
      </c>
      <c r="AU3976" s="240" t="s">
        <v>93</v>
      </c>
      <c r="AV3976" s="13" t="s">
        <v>93</v>
      </c>
      <c r="AW3976" s="13" t="s">
        <v>34</v>
      </c>
      <c r="AX3976" s="13" t="s">
        <v>74</v>
      </c>
      <c r="AY3976" s="240" t="s">
        <v>224</v>
      </c>
    </row>
    <row r="3977" s="14" customFormat="1">
      <c r="A3977" s="14"/>
      <c r="B3977" s="246"/>
      <c r="C3977" s="247"/>
      <c r="D3977" s="231" t="s">
        <v>268</v>
      </c>
      <c r="E3977" s="248" t="s">
        <v>19</v>
      </c>
      <c r="F3977" s="249" t="s">
        <v>4401</v>
      </c>
      <c r="G3977" s="247"/>
      <c r="H3977" s="248" t="s">
        <v>19</v>
      </c>
      <c r="I3977" s="250"/>
      <c r="J3977" s="247"/>
      <c r="K3977" s="247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268</v>
      </c>
      <c r="AU3977" s="255" t="s">
        <v>93</v>
      </c>
      <c r="AV3977" s="14" t="s">
        <v>82</v>
      </c>
      <c r="AW3977" s="14" t="s">
        <v>34</v>
      </c>
      <c r="AX3977" s="14" t="s">
        <v>74</v>
      </c>
      <c r="AY3977" s="255" t="s">
        <v>224</v>
      </c>
    </row>
    <row r="3978" s="14" customFormat="1">
      <c r="A3978" s="14"/>
      <c r="B3978" s="246"/>
      <c r="C3978" s="247"/>
      <c r="D3978" s="231" t="s">
        <v>268</v>
      </c>
      <c r="E3978" s="248" t="s">
        <v>19</v>
      </c>
      <c r="F3978" s="249" t="s">
        <v>4431</v>
      </c>
      <c r="G3978" s="247"/>
      <c r="H3978" s="248" t="s">
        <v>19</v>
      </c>
      <c r="I3978" s="250"/>
      <c r="J3978" s="247"/>
      <c r="K3978" s="247"/>
      <c r="L3978" s="251"/>
      <c r="M3978" s="252"/>
      <c r="N3978" s="253"/>
      <c r="O3978" s="253"/>
      <c r="P3978" s="253"/>
      <c r="Q3978" s="253"/>
      <c r="R3978" s="253"/>
      <c r="S3978" s="253"/>
      <c r="T3978" s="25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5" t="s">
        <v>268</v>
      </c>
      <c r="AU3978" s="255" t="s">
        <v>93</v>
      </c>
      <c r="AV3978" s="14" t="s">
        <v>82</v>
      </c>
      <c r="AW3978" s="14" t="s">
        <v>34</v>
      </c>
      <c r="AX3978" s="14" t="s">
        <v>74</v>
      </c>
      <c r="AY3978" s="255" t="s">
        <v>224</v>
      </c>
    </row>
    <row r="3979" s="13" customFormat="1">
      <c r="A3979" s="13"/>
      <c r="B3979" s="229"/>
      <c r="C3979" s="230"/>
      <c r="D3979" s="231" t="s">
        <v>268</v>
      </c>
      <c r="E3979" s="232" t="s">
        <v>19</v>
      </c>
      <c r="F3979" s="233" t="s">
        <v>4432</v>
      </c>
      <c r="G3979" s="230"/>
      <c r="H3979" s="234">
        <v>1.8</v>
      </c>
      <c r="I3979" s="235"/>
      <c r="J3979" s="230"/>
      <c r="K3979" s="230"/>
      <c r="L3979" s="236"/>
      <c r="M3979" s="237"/>
      <c r="N3979" s="238"/>
      <c r="O3979" s="238"/>
      <c r="P3979" s="238"/>
      <c r="Q3979" s="238"/>
      <c r="R3979" s="238"/>
      <c r="S3979" s="238"/>
      <c r="T3979" s="239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0" t="s">
        <v>268</v>
      </c>
      <c r="AU3979" s="240" t="s">
        <v>93</v>
      </c>
      <c r="AV3979" s="13" t="s">
        <v>93</v>
      </c>
      <c r="AW3979" s="13" t="s">
        <v>34</v>
      </c>
      <c r="AX3979" s="13" t="s">
        <v>74</v>
      </c>
      <c r="AY3979" s="240" t="s">
        <v>224</v>
      </c>
    </row>
    <row r="3980" s="16" customFormat="1">
      <c r="A3980" s="16"/>
      <c r="B3980" s="272"/>
      <c r="C3980" s="273"/>
      <c r="D3980" s="231" t="s">
        <v>268</v>
      </c>
      <c r="E3980" s="274" t="s">
        <v>19</v>
      </c>
      <c r="F3980" s="275" t="s">
        <v>351</v>
      </c>
      <c r="G3980" s="273"/>
      <c r="H3980" s="276">
        <v>3681.703</v>
      </c>
      <c r="I3980" s="277"/>
      <c r="J3980" s="273"/>
      <c r="K3980" s="273"/>
      <c r="L3980" s="278"/>
      <c r="M3980" s="279"/>
      <c r="N3980" s="280"/>
      <c r="O3980" s="280"/>
      <c r="P3980" s="280"/>
      <c r="Q3980" s="280"/>
      <c r="R3980" s="280"/>
      <c r="S3980" s="280"/>
      <c r="T3980" s="281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T3980" s="282" t="s">
        <v>268</v>
      </c>
      <c r="AU3980" s="282" t="s">
        <v>93</v>
      </c>
      <c r="AV3980" s="16" t="s">
        <v>231</v>
      </c>
      <c r="AW3980" s="16" t="s">
        <v>34</v>
      </c>
      <c r="AX3980" s="16" t="s">
        <v>82</v>
      </c>
      <c r="AY3980" s="282" t="s">
        <v>224</v>
      </c>
    </row>
    <row r="3981" s="2" customFormat="1" ht="16.5" customHeight="1">
      <c r="A3981" s="41"/>
      <c r="B3981" s="42"/>
      <c r="C3981" s="286" t="s">
        <v>4433</v>
      </c>
      <c r="D3981" s="286" t="s">
        <v>572</v>
      </c>
      <c r="E3981" s="287" t="s">
        <v>4434</v>
      </c>
      <c r="F3981" s="288" t="s">
        <v>4435</v>
      </c>
      <c r="G3981" s="289" t="s">
        <v>266</v>
      </c>
      <c r="H3981" s="290">
        <v>3261.0599999999999</v>
      </c>
      <c r="I3981" s="291"/>
      <c r="J3981" s="292">
        <f>ROUND(I3981*H3981,2)</f>
        <v>0</v>
      </c>
      <c r="K3981" s="288" t="s">
        <v>19</v>
      </c>
      <c r="L3981" s="293"/>
      <c r="M3981" s="294" t="s">
        <v>19</v>
      </c>
      <c r="N3981" s="295" t="s">
        <v>46</v>
      </c>
      <c r="O3981" s="87"/>
      <c r="P3981" s="225">
        <f>O3981*H3981</f>
        <v>0</v>
      </c>
      <c r="Q3981" s="225">
        <v>0.0025000000000000001</v>
      </c>
      <c r="R3981" s="225">
        <f>Q3981*H3981</f>
        <v>8.1526499999999995</v>
      </c>
      <c r="S3981" s="225">
        <v>0</v>
      </c>
      <c r="T3981" s="226">
        <f>S3981*H3981</f>
        <v>0</v>
      </c>
      <c r="U3981" s="41"/>
      <c r="V3981" s="41"/>
      <c r="W3981" s="41"/>
      <c r="X3981" s="41"/>
      <c r="Y3981" s="41"/>
      <c r="Z3981" s="41"/>
      <c r="AA3981" s="41"/>
      <c r="AB3981" s="41"/>
      <c r="AC3981" s="41"/>
      <c r="AD3981" s="41"/>
      <c r="AE3981" s="41"/>
      <c r="AR3981" s="227" t="s">
        <v>643</v>
      </c>
      <c r="AT3981" s="227" t="s">
        <v>572</v>
      </c>
      <c r="AU3981" s="227" t="s">
        <v>93</v>
      </c>
      <c r="AY3981" s="20" t="s">
        <v>224</v>
      </c>
      <c r="BE3981" s="228">
        <f>IF(N3981="základní",J3981,0)</f>
        <v>0</v>
      </c>
      <c r="BF3981" s="228">
        <f>IF(N3981="snížená",J3981,0)</f>
        <v>0</v>
      </c>
      <c r="BG3981" s="228">
        <f>IF(N3981="zákl. přenesená",J3981,0)</f>
        <v>0</v>
      </c>
      <c r="BH3981" s="228">
        <f>IF(N3981="sníž. přenesená",J3981,0)</f>
        <v>0</v>
      </c>
      <c r="BI3981" s="228">
        <f>IF(N3981="nulová",J3981,0)</f>
        <v>0</v>
      </c>
      <c r="BJ3981" s="20" t="s">
        <v>93</v>
      </c>
      <c r="BK3981" s="228">
        <f>ROUND(I3981*H3981,2)</f>
        <v>0</v>
      </c>
      <c r="BL3981" s="20" t="s">
        <v>544</v>
      </c>
      <c r="BM3981" s="227" t="s">
        <v>4436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1838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4437</v>
      </c>
      <c r="G3983" s="230"/>
      <c r="H3983" s="234">
        <v>393.36000000000001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1840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4438</v>
      </c>
      <c r="G3985" s="230"/>
      <c r="H3985" s="234">
        <v>2541.4400000000001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1842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4439</v>
      </c>
      <c r="G3987" s="230"/>
      <c r="H3987" s="234">
        <v>278.19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4" customFormat="1">
      <c r="A3988" s="14"/>
      <c r="B3988" s="246"/>
      <c r="C3988" s="247"/>
      <c r="D3988" s="231" t="s">
        <v>268</v>
      </c>
      <c r="E3988" s="248" t="s">
        <v>19</v>
      </c>
      <c r="F3988" s="249" t="s">
        <v>1860</v>
      </c>
      <c r="G3988" s="247"/>
      <c r="H3988" s="248" t="s">
        <v>19</v>
      </c>
      <c r="I3988" s="250"/>
      <c r="J3988" s="247"/>
      <c r="K3988" s="247"/>
      <c r="L3988" s="251"/>
      <c r="M3988" s="252"/>
      <c r="N3988" s="253"/>
      <c r="O3988" s="253"/>
      <c r="P3988" s="253"/>
      <c r="Q3988" s="253"/>
      <c r="R3988" s="253"/>
      <c r="S3988" s="253"/>
      <c r="T3988" s="25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5" t="s">
        <v>268</v>
      </c>
      <c r="AU3988" s="255" t="s">
        <v>93</v>
      </c>
      <c r="AV3988" s="14" t="s">
        <v>82</v>
      </c>
      <c r="AW3988" s="14" t="s">
        <v>34</v>
      </c>
      <c r="AX3988" s="14" t="s">
        <v>74</v>
      </c>
      <c r="AY3988" s="255" t="s">
        <v>224</v>
      </c>
    </row>
    <row r="3989" s="13" customFormat="1">
      <c r="A3989" s="13"/>
      <c r="B3989" s="229"/>
      <c r="C3989" s="230"/>
      <c r="D3989" s="231" t="s">
        <v>268</v>
      </c>
      <c r="E3989" s="232" t="s">
        <v>19</v>
      </c>
      <c r="F3989" s="233" t="s">
        <v>4440</v>
      </c>
      <c r="G3989" s="230"/>
      <c r="H3989" s="234">
        <v>48.07</v>
      </c>
      <c r="I3989" s="235"/>
      <c r="J3989" s="230"/>
      <c r="K3989" s="230"/>
      <c r="L3989" s="236"/>
      <c r="M3989" s="237"/>
      <c r="N3989" s="238"/>
      <c r="O3989" s="238"/>
      <c r="P3989" s="238"/>
      <c r="Q3989" s="238"/>
      <c r="R3989" s="238"/>
      <c r="S3989" s="238"/>
      <c r="T3989" s="239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40" t="s">
        <v>268</v>
      </c>
      <c r="AU3989" s="240" t="s">
        <v>93</v>
      </c>
      <c r="AV3989" s="13" t="s">
        <v>93</v>
      </c>
      <c r="AW3989" s="13" t="s">
        <v>34</v>
      </c>
      <c r="AX3989" s="13" t="s">
        <v>74</v>
      </c>
      <c r="AY3989" s="240" t="s">
        <v>224</v>
      </c>
    </row>
    <row r="3990" s="16" customFormat="1">
      <c r="A3990" s="16"/>
      <c r="B3990" s="272"/>
      <c r="C3990" s="273"/>
      <c r="D3990" s="231" t="s">
        <v>268</v>
      </c>
      <c r="E3990" s="274" t="s">
        <v>19</v>
      </c>
      <c r="F3990" s="275" t="s">
        <v>351</v>
      </c>
      <c r="G3990" s="273"/>
      <c r="H3990" s="276">
        <v>3261.0599999999999</v>
      </c>
      <c r="I3990" s="277"/>
      <c r="J3990" s="273"/>
      <c r="K3990" s="273"/>
      <c r="L3990" s="278"/>
      <c r="M3990" s="279"/>
      <c r="N3990" s="280"/>
      <c r="O3990" s="280"/>
      <c r="P3990" s="280"/>
      <c r="Q3990" s="280"/>
      <c r="R3990" s="280"/>
      <c r="S3990" s="280"/>
      <c r="T3990" s="281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T3990" s="282" t="s">
        <v>268</v>
      </c>
      <c r="AU3990" s="282" t="s">
        <v>93</v>
      </c>
      <c r="AV3990" s="16" t="s">
        <v>231</v>
      </c>
      <c r="AW3990" s="16" t="s">
        <v>34</v>
      </c>
      <c r="AX3990" s="16" t="s">
        <v>82</v>
      </c>
      <c r="AY3990" s="282" t="s">
        <v>224</v>
      </c>
    </row>
    <row r="3991" s="2" customFormat="1" ht="21.75" customHeight="1">
      <c r="A3991" s="41"/>
      <c r="B3991" s="42"/>
      <c r="C3991" s="286" t="s">
        <v>4441</v>
      </c>
      <c r="D3991" s="286" t="s">
        <v>572</v>
      </c>
      <c r="E3991" s="287" t="s">
        <v>4442</v>
      </c>
      <c r="F3991" s="288" t="s">
        <v>4443</v>
      </c>
      <c r="G3991" s="289" t="s">
        <v>266</v>
      </c>
      <c r="H3991" s="290">
        <v>791.31600000000003</v>
      </c>
      <c r="I3991" s="291"/>
      <c r="J3991" s="292">
        <f>ROUND(I3991*H3991,2)</f>
        <v>0</v>
      </c>
      <c r="K3991" s="288" t="s">
        <v>19</v>
      </c>
      <c r="L3991" s="293"/>
      <c r="M3991" s="294" t="s">
        <v>19</v>
      </c>
      <c r="N3991" s="295" t="s">
        <v>46</v>
      </c>
      <c r="O3991" s="87"/>
      <c r="P3991" s="225">
        <f>O3991*H3991</f>
        <v>0</v>
      </c>
      <c r="Q3991" s="225">
        <v>0.0032000000000000002</v>
      </c>
      <c r="R3991" s="225">
        <f>Q3991*H3991</f>
        <v>2.5322112000000003</v>
      </c>
      <c r="S3991" s="225">
        <v>0</v>
      </c>
      <c r="T3991" s="226">
        <f>S3991*H3991</f>
        <v>0</v>
      </c>
      <c r="U3991" s="41"/>
      <c r="V3991" s="41"/>
      <c r="W3991" s="41"/>
      <c r="X3991" s="41"/>
      <c r="Y3991" s="41"/>
      <c r="Z3991" s="41"/>
      <c r="AA3991" s="41"/>
      <c r="AB3991" s="41"/>
      <c r="AC3991" s="41"/>
      <c r="AD3991" s="41"/>
      <c r="AE3991" s="41"/>
      <c r="AR3991" s="227" t="s">
        <v>643</v>
      </c>
      <c r="AT3991" s="227" t="s">
        <v>572</v>
      </c>
      <c r="AU3991" s="227" t="s">
        <v>93</v>
      </c>
      <c r="AY3991" s="20" t="s">
        <v>224</v>
      </c>
      <c r="BE3991" s="228">
        <f>IF(N3991="základní",J3991,0)</f>
        <v>0</v>
      </c>
      <c r="BF3991" s="228">
        <f>IF(N3991="snížená",J3991,0)</f>
        <v>0</v>
      </c>
      <c r="BG3991" s="228">
        <f>IF(N3991="zákl. přenesená",J3991,0)</f>
        <v>0</v>
      </c>
      <c r="BH3991" s="228">
        <f>IF(N3991="sníž. přenesená",J3991,0)</f>
        <v>0</v>
      </c>
      <c r="BI3991" s="228">
        <f>IF(N3991="nulová",J3991,0)</f>
        <v>0</v>
      </c>
      <c r="BJ3991" s="20" t="s">
        <v>93</v>
      </c>
      <c r="BK3991" s="228">
        <f>ROUND(I3991*H3991,2)</f>
        <v>0</v>
      </c>
      <c r="BL3991" s="20" t="s">
        <v>544</v>
      </c>
      <c r="BM3991" s="227" t="s">
        <v>4444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1844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4445</v>
      </c>
      <c r="G3993" s="230"/>
      <c r="H3993" s="234">
        <v>152.56999999999999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1846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4446</v>
      </c>
      <c r="G3995" s="230"/>
      <c r="H3995" s="234">
        <v>588.27999999999997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1001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1080</v>
      </c>
      <c r="G3997" s="230"/>
      <c r="H3997" s="234">
        <v>41.802999999999997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4" customFormat="1">
      <c r="A3998" s="14"/>
      <c r="B3998" s="246"/>
      <c r="C3998" s="247"/>
      <c r="D3998" s="231" t="s">
        <v>268</v>
      </c>
      <c r="E3998" s="248" t="s">
        <v>19</v>
      </c>
      <c r="F3998" s="249" t="s">
        <v>4401</v>
      </c>
      <c r="G3998" s="247"/>
      <c r="H3998" s="248" t="s">
        <v>19</v>
      </c>
      <c r="I3998" s="250"/>
      <c r="J3998" s="247"/>
      <c r="K3998" s="247"/>
      <c r="L3998" s="251"/>
      <c r="M3998" s="252"/>
      <c r="N3998" s="253"/>
      <c r="O3998" s="253"/>
      <c r="P3998" s="253"/>
      <c r="Q3998" s="253"/>
      <c r="R3998" s="253"/>
      <c r="S3998" s="253"/>
      <c r="T3998" s="25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5" t="s">
        <v>268</v>
      </c>
      <c r="AU3998" s="255" t="s">
        <v>93</v>
      </c>
      <c r="AV3998" s="14" t="s">
        <v>82</v>
      </c>
      <c r="AW3998" s="14" t="s">
        <v>34</v>
      </c>
      <c r="AX3998" s="14" t="s">
        <v>74</v>
      </c>
      <c r="AY3998" s="255" t="s">
        <v>224</v>
      </c>
    </row>
    <row r="3999" s="13" customFormat="1">
      <c r="A3999" s="13"/>
      <c r="B3999" s="229"/>
      <c r="C3999" s="230"/>
      <c r="D3999" s="231" t="s">
        <v>268</v>
      </c>
      <c r="E3999" s="232" t="s">
        <v>19</v>
      </c>
      <c r="F3999" s="233" t="s">
        <v>4447</v>
      </c>
      <c r="G3999" s="230"/>
      <c r="H3999" s="234">
        <v>8.6630000000000003</v>
      </c>
      <c r="I3999" s="235"/>
      <c r="J3999" s="230"/>
      <c r="K3999" s="230"/>
      <c r="L3999" s="236"/>
      <c r="M3999" s="237"/>
      <c r="N3999" s="238"/>
      <c r="O3999" s="238"/>
      <c r="P3999" s="238"/>
      <c r="Q3999" s="238"/>
      <c r="R3999" s="238"/>
      <c r="S3999" s="238"/>
      <c r="T3999" s="239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0" t="s">
        <v>268</v>
      </c>
      <c r="AU3999" s="240" t="s">
        <v>93</v>
      </c>
      <c r="AV3999" s="13" t="s">
        <v>93</v>
      </c>
      <c r="AW3999" s="13" t="s">
        <v>34</v>
      </c>
      <c r="AX3999" s="13" t="s">
        <v>74</v>
      </c>
      <c r="AY3999" s="240" t="s">
        <v>224</v>
      </c>
    </row>
    <row r="4000" s="16" customFormat="1">
      <c r="A4000" s="16"/>
      <c r="B4000" s="272"/>
      <c r="C4000" s="273"/>
      <c r="D4000" s="231" t="s">
        <v>268</v>
      </c>
      <c r="E4000" s="274" t="s">
        <v>19</v>
      </c>
      <c r="F4000" s="275" t="s">
        <v>351</v>
      </c>
      <c r="G4000" s="273"/>
      <c r="H4000" s="276">
        <v>791.31600000000003</v>
      </c>
      <c r="I4000" s="277"/>
      <c r="J4000" s="273"/>
      <c r="K4000" s="273"/>
      <c r="L4000" s="278"/>
      <c r="M4000" s="279"/>
      <c r="N4000" s="280"/>
      <c r="O4000" s="280"/>
      <c r="P4000" s="280"/>
      <c r="Q4000" s="280"/>
      <c r="R4000" s="280"/>
      <c r="S4000" s="280"/>
      <c r="T4000" s="281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T4000" s="282" t="s">
        <v>268</v>
      </c>
      <c r="AU4000" s="282" t="s">
        <v>93</v>
      </c>
      <c r="AV4000" s="16" t="s">
        <v>231</v>
      </c>
      <c r="AW4000" s="16" t="s">
        <v>34</v>
      </c>
      <c r="AX4000" s="16" t="s">
        <v>82</v>
      </c>
      <c r="AY4000" s="282" t="s">
        <v>224</v>
      </c>
    </row>
    <row r="4001" s="2" customFormat="1" ht="24.15" customHeight="1">
      <c r="A4001" s="41"/>
      <c r="B4001" s="42"/>
      <c r="C4001" s="216" t="s">
        <v>4448</v>
      </c>
      <c r="D4001" s="216" t="s">
        <v>227</v>
      </c>
      <c r="E4001" s="217" t="s">
        <v>4449</v>
      </c>
      <c r="F4001" s="218" t="s">
        <v>4450</v>
      </c>
      <c r="G4001" s="219" t="s">
        <v>471</v>
      </c>
      <c r="H4001" s="220">
        <v>2458.5189999999998</v>
      </c>
      <c r="I4001" s="221"/>
      <c r="J4001" s="222">
        <f>ROUND(I4001*H4001,2)</f>
        <v>0</v>
      </c>
      <c r="K4001" s="218" t="s">
        <v>312</v>
      </c>
      <c r="L4001" s="47"/>
      <c r="M4001" s="223" t="s">
        <v>19</v>
      </c>
      <c r="N4001" s="224" t="s">
        <v>46</v>
      </c>
      <c r="O4001" s="87"/>
      <c r="P4001" s="225">
        <f>O4001*H4001</f>
        <v>0</v>
      </c>
      <c r="Q4001" s="225">
        <v>0</v>
      </c>
      <c r="R4001" s="225">
        <f>Q4001*H4001</f>
        <v>0</v>
      </c>
      <c r="S4001" s="225">
        <v>0</v>
      </c>
      <c r="T4001" s="226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7" t="s">
        <v>544</v>
      </c>
      <c r="AT4001" s="227" t="s">
        <v>227</v>
      </c>
      <c r="AU4001" s="227" t="s">
        <v>93</v>
      </c>
      <c r="AY4001" s="20" t="s">
        <v>224</v>
      </c>
      <c r="BE4001" s="228">
        <f>IF(N4001="základní",J4001,0)</f>
        <v>0</v>
      </c>
      <c r="BF4001" s="228">
        <f>IF(N4001="snížená",J4001,0)</f>
        <v>0</v>
      </c>
      <c r="BG4001" s="228">
        <f>IF(N4001="zákl. přenesená",J4001,0)</f>
        <v>0</v>
      </c>
      <c r="BH4001" s="228">
        <f>IF(N4001="sníž. přenesená",J4001,0)</f>
        <v>0</v>
      </c>
      <c r="BI4001" s="228">
        <f>IF(N4001="nulová",J4001,0)</f>
        <v>0</v>
      </c>
      <c r="BJ4001" s="20" t="s">
        <v>93</v>
      </c>
      <c r="BK4001" s="228">
        <f>ROUND(I4001*H4001,2)</f>
        <v>0</v>
      </c>
      <c r="BL4001" s="20" t="s">
        <v>544</v>
      </c>
      <c r="BM4001" s="227" t="s">
        <v>4451</v>
      </c>
    </row>
    <row r="4002" s="2" customFormat="1">
      <c r="A4002" s="41"/>
      <c r="B4002" s="42"/>
      <c r="C4002" s="43"/>
      <c r="D4002" s="267" t="s">
        <v>314</v>
      </c>
      <c r="E4002" s="43"/>
      <c r="F4002" s="268" t="s">
        <v>4452</v>
      </c>
      <c r="G4002" s="43"/>
      <c r="H4002" s="43"/>
      <c r="I4002" s="269"/>
      <c r="J4002" s="43"/>
      <c r="K4002" s="43"/>
      <c r="L4002" s="47"/>
      <c r="M4002" s="270"/>
      <c r="N4002" s="271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314</v>
      </c>
      <c r="AU4002" s="20" t="s">
        <v>93</v>
      </c>
    </row>
    <row r="4003" s="13" customFormat="1">
      <c r="A4003" s="13"/>
      <c r="B4003" s="229"/>
      <c r="C4003" s="230"/>
      <c r="D4003" s="231" t="s">
        <v>268</v>
      </c>
      <c r="E4003" s="232" t="s">
        <v>19</v>
      </c>
      <c r="F4003" s="233" t="s">
        <v>4453</v>
      </c>
      <c r="G4003" s="230"/>
      <c r="H4003" s="234">
        <v>2458.5189999999998</v>
      </c>
      <c r="I4003" s="235"/>
      <c r="J4003" s="230"/>
      <c r="K4003" s="230"/>
      <c r="L4003" s="236"/>
      <c r="M4003" s="237"/>
      <c r="N4003" s="238"/>
      <c r="O4003" s="238"/>
      <c r="P4003" s="238"/>
      <c r="Q4003" s="238"/>
      <c r="R4003" s="238"/>
      <c r="S4003" s="238"/>
      <c r="T4003" s="239"/>
      <c r="U4003" s="13"/>
      <c r="V4003" s="13"/>
      <c r="W4003" s="13"/>
      <c r="X4003" s="13"/>
      <c r="Y4003" s="13"/>
      <c r="Z4003" s="13"/>
      <c r="AA4003" s="13"/>
      <c r="AB4003" s="13"/>
      <c r="AC4003" s="13"/>
      <c r="AD4003" s="13"/>
      <c r="AE4003" s="13"/>
      <c r="AT4003" s="240" t="s">
        <v>268</v>
      </c>
      <c r="AU4003" s="240" t="s">
        <v>93</v>
      </c>
      <c r="AV4003" s="13" t="s">
        <v>93</v>
      </c>
      <c r="AW4003" s="13" t="s">
        <v>34</v>
      </c>
      <c r="AX4003" s="13" t="s">
        <v>82</v>
      </c>
      <c r="AY4003" s="240" t="s">
        <v>224</v>
      </c>
    </row>
    <row r="4004" s="2" customFormat="1" ht="24.15" customHeight="1">
      <c r="A4004" s="41"/>
      <c r="B4004" s="42"/>
      <c r="C4004" s="216" t="s">
        <v>4454</v>
      </c>
      <c r="D4004" s="216" t="s">
        <v>227</v>
      </c>
      <c r="E4004" s="217" t="s">
        <v>4455</v>
      </c>
      <c r="F4004" s="218" t="s">
        <v>4456</v>
      </c>
      <c r="G4004" s="219" t="s">
        <v>471</v>
      </c>
      <c r="H4004" s="220">
        <v>13.5</v>
      </c>
      <c r="I4004" s="221"/>
      <c r="J4004" s="222">
        <f>ROUND(I4004*H4004,2)</f>
        <v>0</v>
      </c>
      <c r="K4004" s="218" t="s">
        <v>312</v>
      </c>
      <c r="L4004" s="47"/>
      <c r="M4004" s="223" t="s">
        <v>19</v>
      </c>
      <c r="N4004" s="224" t="s">
        <v>46</v>
      </c>
      <c r="O4004" s="87"/>
      <c r="P4004" s="225">
        <f>O4004*H4004</f>
        <v>0</v>
      </c>
      <c r="Q4004" s="225">
        <v>0.00012</v>
      </c>
      <c r="R4004" s="225">
        <f>Q4004*H4004</f>
        <v>0.0016200000000000001</v>
      </c>
      <c r="S4004" s="225">
        <v>0</v>
      </c>
      <c r="T4004" s="226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7" t="s">
        <v>544</v>
      </c>
      <c r="AT4004" s="227" t="s">
        <v>227</v>
      </c>
      <c r="AU4004" s="227" t="s">
        <v>93</v>
      </c>
      <c r="AY4004" s="20" t="s">
        <v>224</v>
      </c>
      <c r="BE4004" s="228">
        <f>IF(N4004="základní",J4004,0)</f>
        <v>0</v>
      </c>
      <c r="BF4004" s="228">
        <f>IF(N4004="snížená",J4004,0)</f>
        <v>0</v>
      </c>
      <c r="BG4004" s="228">
        <f>IF(N4004="zákl. přenesená",J4004,0)</f>
        <v>0</v>
      </c>
      <c r="BH4004" s="228">
        <f>IF(N4004="sníž. přenesená",J4004,0)</f>
        <v>0</v>
      </c>
      <c r="BI4004" s="228">
        <f>IF(N4004="nulová",J4004,0)</f>
        <v>0</v>
      </c>
      <c r="BJ4004" s="20" t="s">
        <v>93</v>
      </c>
      <c r="BK4004" s="228">
        <f>ROUND(I4004*H4004,2)</f>
        <v>0</v>
      </c>
      <c r="BL4004" s="20" t="s">
        <v>544</v>
      </c>
      <c r="BM4004" s="227" t="s">
        <v>4457</v>
      </c>
    </row>
    <row r="4005" s="2" customFormat="1">
      <c r="A4005" s="41"/>
      <c r="B4005" s="42"/>
      <c r="C4005" s="43"/>
      <c r="D4005" s="267" t="s">
        <v>314</v>
      </c>
      <c r="E4005" s="43"/>
      <c r="F4005" s="268" t="s">
        <v>4458</v>
      </c>
      <c r="G4005" s="43"/>
      <c r="H4005" s="43"/>
      <c r="I4005" s="269"/>
      <c r="J4005" s="43"/>
      <c r="K4005" s="43"/>
      <c r="L4005" s="47"/>
      <c r="M4005" s="270"/>
      <c r="N4005" s="271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314</v>
      </c>
      <c r="AU4005" s="20" t="s">
        <v>93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4401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4" customFormat="1">
      <c r="A4007" s="14"/>
      <c r="B4007" s="246"/>
      <c r="C4007" s="247"/>
      <c r="D4007" s="231" t="s">
        <v>268</v>
      </c>
      <c r="E4007" s="248" t="s">
        <v>19</v>
      </c>
      <c r="F4007" s="249" t="s">
        <v>704</v>
      </c>
      <c r="G4007" s="247"/>
      <c r="H4007" s="248" t="s">
        <v>19</v>
      </c>
      <c r="I4007" s="250"/>
      <c r="J4007" s="247"/>
      <c r="K4007" s="247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268</v>
      </c>
      <c r="AU4007" s="255" t="s">
        <v>93</v>
      </c>
      <c r="AV4007" s="14" t="s">
        <v>82</v>
      </c>
      <c r="AW4007" s="14" t="s">
        <v>34</v>
      </c>
      <c r="AX4007" s="14" t="s">
        <v>74</v>
      </c>
      <c r="AY4007" s="255" t="s">
        <v>224</v>
      </c>
    </row>
    <row r="4008" s="14" customFormat="1">
      <c r="A4008" s="14"/>
      <c r="B4008" s="246"/>
      <c r="C4008" s="247"/>
      <c r="D4008" s="231" t="s">
        <v>268</v>
      </c>
      <c r="E4008" s="248" t="s">
        <v>19</v>
      </c>
      <c r="F4008" s="249" t="s">
        <v>4459</v>
      </c>
      <c r="G4008" s="247"/>
      <c r="H4008" s="248" t="s">
        <v>19</v>
      </c>
      <c r="I4008" s="250"/>
      <c r="J4008" s="247"/>
      <c r="K4008" s="247"/>
      <c r="L4008" s="251"/>
      <c r="M4008" s="252"/>
      <c r="N4008" s="253"/>
      <c r="O4008" s="253"/>
      <c r="P4008" s="253"/>
      <c r="Q4008" s="253"/>
      <c r="R4008" s="253"/>
      <c r="S4008" s="253"/>
      <c r="T4008" s="25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5" t="s">
        <v>268</v>
      </c>
      <c r="AU4008" s="255" t="s">
        <v>93</v>
      </c>
      <c r="AV4008" s="14" t="s">
        <v>82</v>
      </c>
      <c r="AW4008" s="14" t="s">
        <v>34</v>
      </c>
      <c r="AX4008" s="14" t="s">
        <v>74</v>
      </c>
      <c r="AY4008" s="255" t="s">
        <v>224</v>
      </c>
    </row>
    <row r="4009" s="13" customFormat="1">
      <c r="A4009" s="13"/>
      <c r="B4009" s="229"/>
      <c r="C4009" s="230"/>
      <c r="D4009" s="231" t="s">
        <v>268</v>
      </c>
      <c r="E4009" s="232" t="s">
        <v>19</v>
      </c>
      <c r="F4009" s="233" t="s">
        <v>1177</v>
      </c>
      <c r="G4009" s="230"/>
      <c r="H4009" s="234">
        <v>4.5</v>
      </c>
      <c r="I4009" s="235"/>
      <c r="J4009" s="230"/>
      <c r="K4009" s="230"/>
      <c r="L4009" s="236"/>
      <c r="M4009" s="237"/>
      <c r="N4009" s="238"/>
      <c r="O4009" s="238"/>
      <c r="P4009" s="238"/>
      <c r="Q4009" s="238"/>
      <c r="R4009" s="238"/>
      <c r="S4009" s="238"/>
      <c r="T4009" s="239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40" t="s">
        <v>268</v>
      </c>
      <c r="AU4009" s="240" t="s">
        <v>93</v>
      </c>
      <c r="AV4009" s="13" t="s">
        <v>93</v>
      </c>
      <c r="AW4009" s="13" t="s">
        <v>34</v>
      </c>
      <c r="AX4009" s="13" t="s">
        <v>74</v>
      </c>
      <c r="AY4009" s="240" t="s">
        <v>224</v>
      </c>
    </row>
    <row r="4010" s="15" customFormat="1">
      <c r="A4010" s="15"/>
      <c r="B4010" s="256"/>
      <c r="C4010" s="257"/>
      <c r="D4010" s="231" t="s">
        <v>268</v>
      </c>
      <c r="E4010" s="258" t="s">
        <v>19</v>
      </c>
      <c r="F4010" s="259" t="s">
        <v>300</v>
      </c>
      <c r="G4010" s="257"/>
      <c r="H4010" s="260">
        <v>4.5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6" t="s">
        <v>268</v>
      </c>
      <c r="AU4010" s="266" t="s">
        <v>93</v>
      </c>
      <c r="AV4010" s="15" t="s">
        <v>108</v>
      </c>
      <c r="AW4010" s="15" t="s">
        <v>34</v>
      </c>
      <c r="AX4010" s="15" t="s">
        <v>74</v>
      </c>
      <c r="AY4010" s="266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1176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1177</v>
      </c>
      <c r="G4012" s="230"/>
      <c r="H4012" s="234">
        <v>4.5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4" customFormat="1">
      <c r="A4013" s="14"/>
      <c r="B4013" s="246"/>
      <c r="C4013" s="247"/>
      <c r="D4013" s="231" t="s">
        <v>268</v>
      </c>
      <c r="E4013" s="248" t="s">
        <v>19</v>
      </c>
      <c r="F4013" s="249" t="s">
        <v>1178</v>
      </c>
      <c r="G4013" s="247"/>
      <c r="H4013" s="248" t="s">
        <v>19</v>
      </c>
      <c r="I4013" s="250"/>
      <c r="J4013" s="247"/>
      <c r="K4013" s="247"/>
      <c r="L4013" s="251"/>
      <c r="M4013" s="252"/>
      <c r="N4013" s="253"/>
      <c r="O4013" s="253"/>
      <c r="P4013" s="253"/>
      <c r="Q4013" s="253"/>
      <c r="R4013" s="253"/>
      <c r="S4013" s="253"/>
      <c r="T4013" s="25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T4013" s="255" t="s">
        <v>268</v>
      </c>
      <c r="AU4013" s="255" t="s">
        <v>93</v>
      </c>
      <c r="AV4013" s="14" t="s">
        <v>82</v>
      </c>
      <c r="AW4013" s="14" t="s">
        <v>34</v>
      </c>
      <c r="AX4013" s="14" t="s">
        <v>74</v>
      </c>
      <c r="AY4013" s="255" t="s">
        <v>224</v>
      </c>
    </row>
    <row r="4014" s="13" customFormat="1">
      <c r="A4014" s="13"/>
      <c r="B4014" s="229"/>
      <c r="C4014" s="230"/>
      <c r="D4014" s="231" t="s">
        <v>268</v>
      </c>
      <c r="E4014" s="232" t="s">
        <v>19</v>
      </c>
      <c r="F4014" s="233" t="s">
        <v>1177</v>
      </c>
      <c r="G4014" s="230"/>
      <c r="H4014" s="234">
        <v>4.5</v>
      </c>
      <c r="I4014" s="235"/>
      <c r="J4014" s="230"/>
      <c r="K4014" s="230"/>
      <c r="L4014" s="236"/>
      <c r="M4014" s="237"/>
      <c r="N4014" s="238"/>
      <c r="O4014" s="238"/>
      <c r="P4014" s="238"/>
      <c r="Q4014" s="238"/>
      <c r="R4014" s="238"/>
      <c r="S4014" s="238"/>
      <c r="T4014" s="239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40" t="s">
        <v>268</v>
      </c>
      <c r="AU4014" s="240" t="s">
        <v>93</v>
      </c>
      <c r="AV4014" s="13" t="s">
        <v>93</v>
      </c>
      <c r="AW4014" s="13" t="s">
        <v>34</v>
      </c>
      <c r="AX4014" s="13" t="s">
        <v>74</v>
      </c>
      <c r="AY4014" s="240" t="s">
        <v>224</v>
      </c>
    </row>
    <row r="4015" s="15" customFormat="1">
      <c r="A4015" s="15"/>
      <c r="B4015" s="256"/>
      <c r="C4015" s="257"/>
      <c r="D4015" s="231" t="s">
        <v>268</v>
      </c>
      <c r="E4015" s="258" t="s">
        <v>19</v>
      </c>
      <c r="F4015" s="259" t="s">
        <v>300</v>
      </c>
      <c r="G4015" s="257"/>
      <c r="H4015" s="260">
        <v>9</v>
      </c>
      <c r="I4015" s="261"/>
      <c r="J4015" s="257"/>
      <c r="K4015" s="257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6" t="s">
        <v>268</v>
      </c>
      <c r="AU4015" s="266" t="s">
        <v>93</v>
      </c>
      <c r="AV4015" s="15" t="s">
        <v>108</v>
      </c>
      <c r="AW4015" s="15" t="s">
        <v>34</v>
      </c>
      <c r="AX4015" s="15" t="s">
        <v>74</v>
      </c>
      <c r="AY4015" s="266" t="s">
        <v>224</v>
      </c>
    </row>
    <row r="4016" s="16" customFormat="1">
      <c r="A4016" s="16"/>
      <c r="B4016" s="272"/>
      <c r="C4016" s="273"/>
      <c r="D4016" s="231" t="s">
        <v>268</v>
      </c>
      <c r="E4016" s="274" t="s">
        <v>19</v>
      </c>
      <c r="F4016" s="275" t="s">
        <v>351</v>
      </c>
      <c r="G4016" s="273"/>
      <c r="H4016" s="276">
        <v>13.5</v>
      </c>
      <c r="I4016" s="277"/>
      <c r="J4016" s="273"/>
      <c r="K4016" s="273"/>
      <c r="L4016" s="278"/>
      <c r="M4016" s="279"/>
      <c r="N4016" s="280"/>
      <c r="O4016" s="280"/>
      <c r="P4016" s="280"/>
      <c r="Q4016" s="280"/>
      <c r="R4016" s="280"/>
      <c r="S4016" s="280"/>
      <c r="T4016" s="281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T4016" s="282" t="s">
        <v>268</v>
      </c>
      <c r="AU4016" s="282" t="s">
        <v>93</v>
      </c>
      <c r="AV4016" s="16" t="s">
        <v>231</v>
      </c>
      <c r="AW4016" s="16" t="s">
        <v>34</v>
      </c>
      <c r="AX4016" s="16" t="s">
        <v>82</v>
      </c>
      <c r="AY4016" s="282" t="s">
        <v>224</v>
      </c>
    </row>
    <row r="4017" s="2" customFormat="1" ht="24.15" customHeight="1">
      <c r="A4017" s="41"/>
      <c r="B4017" s="42"/>
      <c r="C4017" s="216" t="s">
        <v>4460</v>
      </c>
      <c r="D4017" s="216" t="s">
        <v>227</v>
      </c>
      <c r="E4017" s="217" t="s">
        <v>4461</v>
      </c>
      <c r="F4017" s="218" t="s">
        <v>4462</v>
      </c>
      <c r="G4017" s="219" t="s">
        <v>471</v>
      </c>
      <c r="H4017" s="220">
        <v>13.5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8.0000000000000007E-05</v>
      </c>
      <c r="R4017" s="225">
        <f>Q4017*H4017</f>
        <v>0.00108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4463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4464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2" customFormat="1" ht="21.75" customHeight="1">
      <c r="A4019" s="41"/>
      <c r="B4019" s="42"/>
      <c r="C4019" s="216" t="s">
        <v>4465</v>
      </c>
      <c r="D4019" s="216" t="s">
        <v>227</v>
      </c>
      <c r="E4019" s="217" t="s">
        <v>4466</v>
      </c>
      <c r="F4019" s="218" t="s">
        <v>4467</v>
      </c>
      <c r="G4019" s="219" t="s">
        <v>471</v>
      </c>
      <c r="H4019" s="220">
        <v>3486.547</v>
      </c>
      <c r="I4019" s="221"/>
      <c r="J4019" s="222">
        <f>ROUND(I4019*H4019,2)</f>
        <v>0</v>
      </c>
      <c r="K4019" s="218" t="s">
        <v>312</v>
      </c>
      <c r="L4019" s="47"/>
      <c r="M4019" s="223" t="s">
        <v>19</v>
      </c>
      <c r="N4019" s="224" t="s">
        <v>46</v>
      </c>
      <c r="O4019" s="87"/>
      <c r="P4019" s="225">
        <f>O4019*H4019</f>
        <v>0</v>
      </c>
      <c r="Q4019" s="225">
        <v>1.0000000000000001E-05</v>
      </c>
      <c r="R4019" s="225">
        <f>Q4019*H4019</f>
        <v>0.034865470000000003</v>
      </c>
      <c r="S4019" s="225">
        <v>0</v>
      </c>
      <c r="T4019" s="226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7" t="s">
        <v>544</v>
      </c>
      <c r="AT4019" s="227" t="s">
        <v>227</v>
      </c>
      <c r="AU4019" s="227" t="s">
        <v>93</v>
      </c>
      <c r="AY4019" s="20" t="s">
        <v>224</v>
      </c>
      <c r="BE4019" s="228">
        <f>IF(N4019="základní",J4019,0)</f>
        <v>0</v>
      </c>
      <c r="BF4019" s="228">
        <f>IF(N4019="snížená",J4019,0)</f>
        <v>0</v>
      </c>
      <c r="BG4019" s="228">
        <f>IF(N4019="zákl. přenesená",J4019,0)</f>
        <v>0</v>
      </c>
      <c r="BH4019" s="228">
        <f>IF(N4019="sníž. přenesená",J4019,0)</f>
        <v>0</v>
      </c>
      <c r="BI4019" s="228">
        <f>IF(N4019="nulová",J4019,0)</f>
        <v>0</v>
      </c>
      <c r="BJ4019" s="20" t="s">
        <v>93</v>
      </c>
      <c r="BK4019" s="228">
        <f>ROUND(I4019*H4019,2)</f>
        <v>0</v>
      </c>
      <c r="BL4019" s="20" t="s">
        <v>544</v>
      </c>
      <c r="BM4019" s="227" t="s">
        <v>4468</v>
      </c>
    </row>
    <row r="4020" s="2" customFormat="1">
      <c r="A4020" s="41"/>
      <c r="B4020" s="42"/>
      <c r="C4020" s="43"/>
      <c r="D4020" s="267" t="s">
        <v>314</v>
      </c>
      <c r="E4020" s="43"/>
      <c r="F4020" s="268" t="s">
        <v>4469</v>
      </c>
      <c r="G4020" s="43"/>
      <c r="H4020" s="43"/>
      <c r="I4020" s="269"/>
      <c r="J4020" s="43"/>
      <c r="K4020" s="43"/>
      <c r="L4020" s="47"/>
      <c r="M4020" s="270"/>
      <c r="N4020" s="271"/>
      <c r="O4020" s="87"/>
      <c r="P4020" s="87"/>
      <c r="Q4020" s="87"/>
      <c r="R4020" s="87"/>
      <c r="S4020" s="87"/>
      <c r="T4020" s="88"/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T4020" s="20" t="s">
        <v>314</v>
      </c>
      <c r="AU4020" s="20" t="s">
        <v>93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648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4470</v>
      </c>
      <c r="G4022" s="230"/>
      <c r="H4022" s="234">
        <v>579.34299999999996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662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4471</v>
      </c>
      <c r="G4024" s="230"/>
      <c r="H4024" s="234">
        <v>874.12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664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4472</v>
      </c>
      <c r="G4026" s="230"/>
      <c r="H4026" s="234">
        <v>874.09000000000003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665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4473</v>
      </c>
      <c r="G4028" s="230"/>
      <c r="H4028" s="234">
        <v>822.44899999999996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4" customFormat="1">
      <c r="A4029" s="14"/>
      <c r="B4029" s="246"/>
      <c r="C4029" s="247"/>
      <c r="D4029" s="231" t="s">
        <v>268</v>
      </c>
      <c r="E4029" s="248" t="s">
        <v>19</v>
      </c>
      <c r="F4029" s="249" t="s">
        <v>667</v>
      </c>
      <c r="G4029" s="247"/>
      <c r="H4029" s="248" t="s">
        <v>19</v>
      </c>
      <c r="I4029" s="250"/>
      <c r="J4029" s="247"/>
      <c r="K4029" s="247"/>
      <c r="L4029" s="251"/>
      <c r="M4029" s="252"/>
      <c r="N4029" s="253"/>
      <c r="O4029" s="253"/>
      <c r="P4029" s="253"/>
      <c r="Q4029" s="253"/>
      <c r="R4029" s="253"/>
      <c r="S4029" s="253"/>
      <c r="T4029" s="25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T4029" s="255" t="s">
        <v>268</v>
      </c>
      <c r="AU4029" s="255" t="s">
        <v>93</v>
      </c>
      <c r="AV4029" s="14" t="s">
        <v>82</v>
      </c>
      <c r="AW4029" s="14" t="s">
        <v>34</v>
      </c>
      <c r="AX4029" s="14" t="s">
        <v>74</v>
      </c>
      <c r="AY4029" s="255" t="s">
        <v>224</v>
      </c>
    </row>
    <row r="4030" s="13" customFormat="1">
      <c r="A4030" s="13"/>
      <c r="B4030" s="229"/>
      <c r="C4030" s="230"/>
      <c r="D4030" s="231" t="s">
        <v>268</v>
      </c>
      <c r="E4030" s="232" t="s">
        <v>19</v>
      </c>
      <c r="F4030" s="233" t="s">
        <v>4474</v>
      </c>
      <c r="G4030" s="230"/>
      <c r="H4030" s="234">
        <v>336.54500000000002</v>
      </c>
      <c r="I4030" s="235"/>
      <c r="J4030" s="230"/>
      <c r="K4030" s="230"/>
      <c r="L4030" s="236"/>
      <c r="M4030" s="237"/>
      <c r="N4030" s="238"/>
      <c r="O4030" s="238"/>
      <c r="P4030" s="238"/>
      <c r="Q4030" s="238"/>
      <c r="R4030" s="238"/>
      <c r="S4030" s="238"/>
      <c r="T4030" s="239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0" t="s">
        <v>268</v>
      </c>
      <c r="AU4030" s="240" t="s">
        <v>93</v>
      </c>
      <c r="AV4030" s="13" t="s">
        <v>93</v>
      </c>
      <c r="AW4030" s="13" t="s">
        <v>34</v>
      </c>
      <c r="AX4030" s="13" t="s">
        <v>74</v>
      </c>
      <c r="AY4030" s="240" t="s">
        <v>224</v>
      </c>
    </row>
    <row r="4031" s="16" customFormat="1">
      <c r="A4031" s="16"/>
      <c r="B4031" s="272"/>
      <c r="C4031" s="273"/>
      <c r="D4031" s="231" t="s">
        <v>268</v>
      </c>
      <c r="E4031" s="274" t="s">
        <v>19</v>
      </c>
      <c r="F4031" s="275" t="s">
        <v>351</v>
      </c>
      <c r="G4031" s="273"/>
      <c r="H4031" s="276">
        <v>3486.547</v>
      </c>
      <c r="I4031" s="277"/>
      <c r="J4031" s="273"/>
      <c r="K4031" s="273"/>
      <c r="L4031" s="278"/>
      <c r="M4031" s="279"/>
      <c r="N4031" s="280"/>
      <c r="O4031" s="280"/>
      <c r="P4031" s="280"/>
      <c r="Q4031" s="280"/>
      <c r="R4031" s="280"/>
      <c r="S4031" s="280"/>
      <c r="T4031" s="281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T4031" s="282" t="s">
        <v>268</v>
      </c>
      <c r="AU4031" s="282" t="s">
        <v>93</v>
      </c>
      <c r="AV4031" s="16" t="s">
        <v>231</v>
      </c>
      <c r="AW4031" s="16" t="s">
        <v>34</v>
      </c>
      <c r="AX4031" s="16" t="s">
        <v>82</v>
      </c>
      <c r="AY4031" s="282" t="s">
        <v>224</v>
      </c>
    </row>
    <row r="4032" s="2" customFormat="1" ht="16.5" customHeight="1">
      <c r="A4032" s="41"/>
      <c r="B4032" s="42"/>
      <c r="C4032" s="286" t="s">
        <v>4475</v>
      </c>
      <c r="D4032" s="286" t="s">
        <v>572</v>
      </c>
      <c r="E4032" s="287" t="s">
        <v>4476</v>
      </c>
      <c r="F4032" s="288" t="s">
        <v>4477</v>
      </c>
      <c r="G4032" s="289" t="s">
        <v>471</v>
      </c>
      <c r="H4032" s="290">
        <v>3835.2020000000002</v>
      </c>
      <c r="I4032" s="291"/>
      <c r="J4032" s="292">
        <f>ROUND(I4032*H4032,2)</f>
        <v>0</v>
      </c>
      <c r="K4032" s="288" t="s">
        <v>19</v>
      </c>
      <c r="L4032" s="293"/>
      <c r="M4032" s="294" t="s">
        <v>19</v>
      </c>
      <c r="N4032" s="295" t="s">
        <v>46</v>
      </c>
      <c r="O4032" s="87"/>
      <c r="P4032" s="225">
        <f>O4032*H4032</f>
        <v>0</v>
      </c>
      <c r="Q4032" s="225">
        <v>0.00035</v>
      </c>
      <c r="R4032" s="225">
        <f>Q4032*H4032</f>
        <v>1.3423207000000001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643</v>
      </c>
      <c r="AT4032" s="227" t="s">
        <v>572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4478</v>
      </c>
    </row>
    <row r="4033" s="13" customFormat="1">
      <c r="A4033" s="13"/>
      <c r="B4033" s="229"/>
      <c r="C4033" s="230"/>
      <c r="D4033" s="231" t="s">
        <v>268</v>
      </c>
      <c r="E4033" s="232" t="s">
        <v>19</v>
      </c>
      <c r="F4033" s="233" t="s">
        <v>4479</v>
      </c>
      <c r="G4033" s="230"/>
      <c r="H4033" s="234">
        <v>3835.2020000000002</v>
      </c>
      <c r="I4033" s="235"/>
      <c r="J4033" s="230"/>
      <c r="K4033" s="230"/>
      <c r="L4033" s="236"/>
      <c r="M4033" s="237"/>
      <c r="N4033" s="238"/>
      <c r="O4033" s="238"/>
      <c r="P4033" s="238"/>
      <c r="Q4033" s="238"/>
      <c r="R4033" s="238"/>
      <c r="S4033" s="238"/>
      <c r="T4033" s="239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0" t="s">
        <v>268</v>
      </c>
      <c r="AU4033" s="240" t="s">
        <v>93</v>
      </c>
      <c r="AV4033" s="13" t="s">
        <v>93</v>
      </c>
      <c r="AW4033" s="13" t="s">
        <v>34</v>
      </c>
      <c r="AX4033" s="13" t="s">
        <v>82</v>
      </c>
      <c r="AY4033" s="240" t="s">
        <v>224</v>
      </c>
    </row>
    <row r="4034" s="2" customFormat="1" ht="49.05" customHeight="1">
      <c r="A4034" s="41"/>
      <c r="B4034" s="42"/>
      <c r="C4034" s="216" t="s">
        <v>4480</v>
      </c>
      <c r="D4034" s="216" t="s">
        <v>227</v>
      </c>
      <c r="E4034" s="217" t="s">
        <v>4481</v>
      </c>
      <c r="F4034" s="218" t="s">
        <v>4482</v>
      </c>
      <c r="G4034" s="219" t="s">
        <v>371</v>
      </c>
      <c r="H4034" s="220">
        <v>48.488999999999997</v>
      </c>
      <c r="I4034" s="221"/>
      <c r="J4034" s="222">
        <f>ROUND(I4034*H4034,2)</f>
        <v>0</v>
      </c>
      <c r="K4034" s="218" t="s">
        <v>312</v>
      </c>
      <c r="L4034" s="47"/>
      <c r="M4034" s="223" t="s">
        <v>19</v>
      </c>
      <c r="N4034" s="224" t="s">
        <v>46</v>
      </c>
      <c r="O4034" s="87"/>
      <c r="P4034" s="225">
        <f>O4034*H4034</f>
        <v>0</v>
      </c>
      <c r="Q4034" s="225">
        <v>0</v>
      </c>
      <c r="R4034" s="225">
        <f>Q4034*H4034</f>
        <v>0</v>
      </c>
      <c r="S4034" s="225">
        <v>0</v>
      </c>
      <c r="T4034" s="226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7" t="s">
        <v>544</v>
      </c>
      <c r="AT4034" s="227" t="s">
        <v>227</v>
      </c>
      <c r="AU4034" s="227" t="s">
        <v>93</v>
      </c>
      <c r="AY4034" s="20" t="s">
        <v>224</v>
      </c>
      <c r="BE4034" s="228">
        <f>IF(N4034="základní",J4034,0)</f>
        <v>0</v>
      </c>
      <c r="BF4034" s="228">
        <f>IF(N4034="snížená",J4034,0)</f>
        <v>0</v>
      </c>
      <c r="BG4034" s="228">
        <f>IF(N4034="zákl. přenesená",J4034,0)</f>
        <v>0</v>
      </c>
      <c r="BH4034" s="228">
        <f>IF(N4034="sníž. přenesená",J4034,0)</f>
        <v>0</v>
      </c>
      <c r="BI4034" s="228">
        <f>IF(N4034="nulová",J4034,0)</f>
        <v>0</v>
      </c>
      <c r="BJ4034" s="20" t="s">
        <v>93</v>
      </c>
      <c r="BK4034" s="228">
        <f>ROUND(I4034*H4034,2)</f>
        <v>0</v>
      </c>
      <c r="BL4034" s="20" t="s">
        <v>544</v>
      </c>
      <c r="BM4034" s="227" t="s">
        <v>4483</v>
      </c>
    </row>
    <row r="4035" s="2" customFormat="1">
      <c r="A4035" s="41"/>
      <c r="B4035" s="42"/>
      <c r="C4035" s="43"/>
      <c r="D4035" s="267" t="s">
        <v>314</v>
      </c>
      <c r="E4035" s="43"/>
      <c r="F4035" s="268" t="s">
        <v>4484</v>
      </c>
      <c r="G4035" s="43"/>
      <c r="H4035" s="43"/>
      <c r="I4035" s="269"/>
      <c r="J4035" s="43"/>
      <c r="K4035" s="43"/>
      <c r="L4035" s="47"/>
      <c r="M4035" s="270"/>
      <c r="N4035" s="271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314</v>
      </c>
      <c r="AU4035" s="20" t="s">
        <v>93</v>
      </c>
    </row>
    <row r="4036" s="12" customFormat="1" ht="22.8" customHeight="1">
      <c r="A4036" s="12"/>
      <c r="B4036" s="200"/>
      <c r="C4036" s="201"/>
      <c r="D4036" s="202" t="s">
        <v>73</v>
      </c>
      <c r="E4036" s="214" t="s">
        <v>4485</v>
      </c>
      <c r="F4036" s="214" t="s">
        <v>4486</v>
      </c>
      <c r="G4036" s="201"/>
      <c r="H4036" s="201"/>
      <c r="I4036" s="204"/>
      <c r="J4036" s="215">
        <f>BK4036</f>
        <v>0</v>
      </c>
      <c r="K4036" s="201"/>
      <c r="L4036" s="206"/>
      <c r="M4036" s="207"/>
      <c r="N4036" s="208"/>
      <c r="O4036" s="208"/>
      <c r="P4036" s="209">
        <f>SUM(P4037:P4085)</f>
        <v>0</v>
      </c>
      <c r="Q4036" s="208"/>
      <c r="R4036" s="209">
        <f>SUM(R4037:R4085)</f>
        <v>8.5907080000000011</v>
      </c>
      <c r="S4036" s="208"/>
      <c r="T4036" s="210">
        <f>SUM(T4037:T4085)</f>
        <v>0</v>
      </c>
      <c r="U4036" s="12"/>
      <c r="V4036" s="12"/>
      <c r="W4036" s="12"/>
      <c r="X4036" s="12"/>
      <c r="Y4036" s="12"/>
      <c r="Z4036" s="12"/>
      <c r="AA4036" s="12"/>
      <c r="AB4036" s="12"/>
      <c r="AC4036" s="12"/>
      <c r="AD4036" s="12"/>
      <c r="AE4036" s="12"/>
      <c r="AR4036" s="211" t="s">
        <v>93</v>
      </c>
      <c r="AT4036" s="212" t="s">
        <v>73</v>
      </c>
      <c r="AU4036" s="212" t="s">
        <v>82</v>
      </c>
      <c r="AY4036" s="211" t="s">
        <v>224</v>
      </c>
      <c r="BK4036" s="213">
        <f>SUM(BK4037:BK4085)</f>
        <v>0</v>
      </c>
    </row>
    <row r="4037" s="2" customFormat="1" ht="24.15" customHeight="1">
      <c r="A4037" s="41"/>
      <c r="B4037" s="42"/>
      <c r="C4037" s="216" t="s">
        <v>4487</v>
      </c>
      <c r="D4037" s="216" t="s">
        <v>227</v>
      </c>
      <c r="E4037" s="217" t="s">
        <v>4488</v>
      </c>
      <c r="F4037" s="218" t="s">
        <v>4489</v>
      </c>
      <c r="G4037" s="219" t="s">
        <v>266</v>
      </c>
      <c r="H4037" s="220">
        <v>1289.925</v>
      </c>
      <c r="I4037" s="221"/>
      <c r="J4037" s="222">
        <f>ROUND(I4037*H4037,2)</f>
        <v>0</v>
      </c>
      <c r="K4037" s="218" t="s">
        <v>312</v>
      </c>
      <c r="L4037" s="47"/>
      <c r="M4037" s="223" t="s">
        <v>19</v>
      </c>
      <c r="N4037" s="224" t="s">
        <v>46</v>
      </c>
      <c r="O4037" s="87"/>
      <c r="P4037" s="225">
        <f>O4037*H4037</f>
        <v>0</v>
      </c>
      <c r="Q4037" s="225">
        <v>0.00029999999999999997</v>
      </c>
      <c r="R4037" s="225">
        <f>Q4037*H4037</f>
        <v>0.38697749999999997</v>
      </c>
      <c r="S4037" s="225">
        <v>0</v>
      </c>
      <c r="T4037" s="226">
        <f>S4037*H4037</f>
        <v>0</v>
      </c>
      <c r="U4037" s="41"/>
      <c r="V4037" s="41"/>
      <c r="W4037" s="41"/>
      <c r="X4037" s="41"/>
      <c r="Y4037" s="41"/>
      <c r="Z4037" s="41"/>
      <c r="AA4037" s="41"/>
      <c r="AB4037" s="41"/>
      <c r="AC4037" s="41"/>
      <c r="AD4037" s="41"/>
      <c r="AE4037" s="41"/>
      <c r="AR4037" s="227" t="s">
        <v>544</v>
      </c>
      <c r="AT4037" s="227" t="s">
        <v>227</v>
      </c>
      <c r="AU4037" s="227" t="s">
        <v>93</v>
      </c>
      <c r="AY4037" s="20" t="s">
        <v>224</v>
      </c>
      <c r="BE4037" s="228">
        <f>IF(N4037="základní",J4037,0)</f>
        <v>0</v>
      </c>
      <c r="BF4037" s="228">
        <f>IF(N4037="snížená",J4037,0)</f>
        <v>0</v>
      </c>
      <c r="BG4037" s="228">
        <f>IF(N4037="zákl. přenesená",J4037,0)</f>
        <v>0</v>
      </c>
      <c r="BH4037" s="228">
        <f>IF(N4037="sníž. přenesená",J4037,0)</f>
        <v>0</v>
      </c>
      <c r="BI4037" s="228">
        <f>IF(N4037="nulová",J4037,0)</f>
        <v>0</v>
      </c>
      <c r="BJ4037" s="20" t="s">
        <v>93</v>
      </c>
      <c r="BK4037" s="228">
        <f>ROUND(I4037*H4037,2)</f>
        <v>0</v>
      </c>
      <c r="BL4037" s="20" t="s">
        <v>544</v>
      </c>
      <c r="BM4037" s="227" t="s">
        <v>4490</v>
      </c>
    </row>
    <row r="4038" s="2" customFormat="1">
      <c r="A4038" s="41"/>
      <c r="B4038" s="42"/>
      <c r="C4038" s="43"/>
      <c r="D4038" s="267" t="s">
        <v>314</v>
      </c>
      <c r="E4038" s="43"/>
      <c r="F4038" s="268" t="s">
        <v>4491</v>
      </c>
      <c r="G4038" s="43"/>
      <c r="H4038" s="43"/>
      <c r="I4038" s="269"/>
      <c r="J4038" s="43"/>
      <c r="K4038" s="43"/>
      <c r="L4038" s="47"/>
      <c r="M4038" s="270"/>
      <c r="N4038" s="271"/>
      <c r="O4038" s="87"/>
      <c r="P4038" s="87"/>
      <c r="Q4038" s="87"/>
      <c r="R4038" s="87"/>
      <c r="S4038" s="87"/>
      <c r="T4038" s="88"/>
      <c r="U4038" s="41"/>
      <c r="V4038" s="41"/>
      <c r="W4038" s="41"/>
      <c r="X4038" s="41"/>
      <c r="Y4038" s="41"/>
      <c r="Z4038" s="41"/>
      <c r="AA4038" s="41"/>
      <c r="AB4038" s="41"/>
      <c r="AC4038" s="41"/>
      <c r="AD4038" s="41"/>
      <c r="AE4038" s="41"/>
      <c r="AT4038" s="20" t="s">
        <v>314</v>
      </c>
      <c r="AU4038" s="20" t="s">
        <v>93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1940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4492</v>
      </c>
      <c r="G4040" s="230"/>
      <c r="H4040" s="234">
        <v>905.70000000000005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1820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4493</v>
      </c>
      <c r="G4042" s="230"/>
      <c r="H4042" s="234">
        <v>171.30000000000001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4494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4495</v>
      </c>
      <c r="G4044" s="230"/>
      <c r="H4044" s="234">
        <v>41.020000000000003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4496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4497</v>
      </c>
      <c r="G4046" s="230"/>
      <c r="H4046" s="234">
        <v>100.547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1856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1857</v>
      </c>
      <c r="G4048" s="230"/>
      <c r="H4048" s="234">
        <v>18.800000000000001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4" customFormat="1">
      <c r="A4049" s="14"/>
      <c r="B4049" s="246"/>
      <c r="C4049" s="247"/>
      <c r="D4049" s="231" t="s">
        <v>268</v>
      </c>
      <c r="E4049" s="248" t="s">
        <v>19</v>
      </c>
      <c r="F4049" s="249" t="s">
        <v>1858</v>
      </c>
      <c r="G4049" s="247"/>
      <c r="H4049" s="248" t="s">
        <v>19</v>
      </c>
      <c r="I4049" s="250"/>
      <c r="J4049" s="247"/>
      <c r="K4049" s="247"/>
      <c r="L4049" s="251"/>
      <c r="M4049" s="252"/>
      <c r="N4049" s="253"/>
      <c r="O4049" s="253"/>
      <c r="P4049" s="253"/>
      <c r="Q4049" s="253"/>
      <c r="R4049" s="253"/>
      <c r="S4049" s="253"/>
      <c r="T4049" s="25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T4049" s="255" t="s">
        <v>268</v>
      </c>
      <c r="AU4049" s="255" t="s">
        <v>93</v>
      </c>
      <c r="AV4049" s="14" t="s">
        <v>82</v>
      </c>
      <c r="AW4049" s="14" t="s">
        <v>34</v>
      </c>
      <c r="AX4049" s="14" t="s">
        <v>74</v>
      </c>
      <c r="AY4049" s="255" t="s">
        <v>224</v>
      </c>
    </row>
    <row r="4050" s="13" customFormat="1">
      <c r="A4050" s="13"/>
      <c r="B4050" s="229"/>
      <c r="C4050" s="230"/>
      <c r="D4050" s="231" t="s">
        <v>268</v>
      </c>
      <c r="E4050" s="232" t="s">
        <v>19</v>
      </c>
      <c r="F4050" s="233" t="s">
        <v>1859</v>
      </c>
      <c r="G4050" s="230"/>
      <c r="H4050" s="234">
        <v>52.558</v>
      </c>
      <c r="I4050" s="235"/>
      <c r="J4050" s="230"/>
      <c r="K4050" s="230"/>
      <c r="L4050" s="236"/>
      <c r="M4050" s="237"/>
      <c r="N4050" s="238"/>
      <c r="O4050" s="238"/>
      <c r="P4050" s="238"/>
      <c r="Q4050" s="238"/>
      <c r="R4050" s="238"/>
      <c r="S4050" s="238"/>
      <c r="T4050" s="239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0" t="s">
        <v>268</v>
      </c>
      <c r="AU4050" s="240" t="s">
        <v>93</v>
      </c>
      <c r="AV4050" s="13" t="s">
        <v>93</v>
      </c>
      <c r="AW4050" s="13" t="s">
        <v>34</v>
      </c>
      <c r="AX4050" s="13" t="s">
        <v>74</v>
      </c>
      <c r="AY4050" s="240" t="s">
        <v>224</v>
      </c>
    </row>
    <row r="4051" s="16" customFormat="1">
      <c r="A4051" s="16"/>
      <c r="B4051" s="272"/>
      <c r="C4051" s="273"/>
      <c r="D4051" s="231" t="s">
        <v>268</v>
      </c>
      <c r="E4051" s="274" t="s">
        <v>19</v>
      </c>
      <c r="F4051" s="275" t="s">
        <v>351</v>
      </c>
      <c r="G4051" s="273"/>
      <c r="H4051" s="276">
        <v>1289.925</v>
      </c>
      <c r="I4051" s="277"/>
      <c r="J4051" s="273"/>
      <c r="K4051" s="273"/>
      <c r="L4051" s="278"/>
      <c r="M4051" s="279"/>
      <c r="N4051" s="280"/>
      <c r="O4051" s="280"/>
      <c r="P4051" s="280"/>
      <c r="Q4051" s="280"/>
      <c r="R4051" s="280"/>
      <c r="S4051" s="280"/>
      <c r="T4051" s="281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T4051" s="282" t="s">
        <v>268</v>
      </c>
      <c r="AU4051" s="282" t="s">
        <v>93</v>
      </c>
      <c r="AV4051" s="16" t="s">
        <v>231</v>
      </c>
      <c r="AW4051" s="16" t="s">
        <v>34</v>
      </c>
      <c r="AX4051" s="16" t="s">
        <v>82</v>
      </c>
      <c r="AY4051" s="282" t="s">
        <v>224</v>
      </c>
    </row>
    <row r="4052" s="2" customFormat="1" ht="24.15" customHeight="1">
      <c r="A4052" s="41"/>
      <c r="B4052" s="42"/>
      <c r="C4052" s="216" t="s">
        <v>4498</v>
      </c>
      <c r="D4052" s="216" t="s">
        <v>227</v>
      </c>
      <c r="E4052" s="217" t="s">
        <v>4499</v>
      </c>
      <c r="F4052" s="218" t="s">
        <v>4500</v>
      </c>
      <c r="G4052" s="219" t="s">
        <v>266</v>
      </c>
      <c r="H4052" s="220">
        <v>1248.905</v>
      </c>
      <c r="I4052" s="221"/>
      <c r="J4052" s="222">
        <f>ROUND(I4052*H4052,2)</f>
        <v>0</v>
      </c>
      <c r="K4052" s="218" t="s">
        <v>312</v>
      </c>
      <c r="L4052" s="47"/>
      <c r="M4052" s="223" t="s">
        <v>19</v>
      </c>
      <c r="N4052" s="224" t="s">
        <v>46</v>
      </c>
      <c r="O4052" s="87"/>
      <c r="P4052" s="225">
        <f>O4052*H4052</f>
        <v>0</v>
      </c>
      <c r="Q4052" s="225">
        <v>0.0054000000000000003</v>
      </c>
      <c r="R4052" s="225">
        <f>Q4052*H4052</f>
        <v>6.7440870000000004</v>
      </c>
      <c r="S4052" s="225">
        <v>0</v>
      </c>
      <c r="T4052" s="226">
        <f>S4052*H4052</f>
        <v>0</v>
      </c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R4052" s="227" t="s">
        <v>544</v>
      </c>
      <c r="AT4052" s="227" t="s">
        <v>227</v>
      </c>
      <c r="AU4052" s="227" t="s">
        <v>93</v>
      </c>
      <c r="AY4052" s="20" t="s">
        <v>224</v>
      </c>
      <c r="BE4052" s="228">
        <f>IF(N4052="základní",J4052,0)</f>
        <v>0</v>
      </c>
      <c r="BF4052" s="228">
        <f>IF(N4052="snížená",J4052,0)</f>
        <v>0</v>
      </c>
      <c r="BG4052" s="228">
        <f>IF(N4052="zákl. přenesená",J4052,0)</f>
        <v>0</v>
      </c>
      <c r="BH4052" s="228">
        <f>IF(N4052="sníž. přenesená",J4052,0)</f>
        <v>0</v>
      </c>
      <c r="BI4052" s="228">
        <f>IF(N4052="nulová",J4052,0)</f>
        <v>0</v>
      </c>
      <c r="BJ4052" s="20" t="s">
        <v>93</v>
      </c>
      <c r="BK4052" s="228">
        <f>ROUND(I4052*H4052,2)</f>
        <v>0</v>
      </c>
      <c r="BL4052" s="20" t="s">
        <v>544</v>
      </c>
      <c r="BM4052" s="227" t="s">
        <v>4501</v>
      </c>
    </row>
    <row r="4053" s="2" customFormat="1">
      <c r="A4053" s="41"/>
      <c r="B4053" s="42"/>
      <c r="C4053" s="43"/>
      <c r="D4053" s="267" t="s">
        <v>314</v>
      </c>
      <c r="E4053" s="43"/>
      <c r="F4053" s="268" t="s">
        <v>4502</v>
      </c>
      <c r="G4053" s="43"/>
      <c r="H4053" s="43"/>
      <c r="I4053" s="269"/>
      <c r="J4053" s="43"/>
      <c r="K4053" s="43"/>
      <c r="L4053" s="47"/>
      <c r="M4053" s="270"/>
      <c r="N4053" s="271"/>
      <c r="O4053" s="87"/>
      <c r="P4053" s="87"/>
      <c r="Q4053" s="87"/>
      <c r="R4053" s="87"/>
      <c r="S4053" s="87"/>
      <c r="T4053" s="88"/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T4053" s="20" t="s">
        <v>314</v>
      </c>
      <c r="AU4053" s="20" t="s">
        <v>93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1940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4492</v>
      </c>
      <c r="G4055" s="230"/>
      <c r="H4055" s="234">
        <v>905.70000000000005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1820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4493</v>
      </c>
      <c r="G4057" s="230"/>
      <c r="H4057" s="234">
        <v>171.30000000000001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4496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4497</v>
      </c>
      <c r="G4059" s="230"/>
      <c r="H4059" s="234">
        <v>100.547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1856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1857</v>
      </c>
      <c r="G4061" s="230"/>
      <c r="H4061" s="234">
        <v>18.800000000000001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4" customFormat="1">
      <c r="A4062" s="14"/>
      <c r="B4062" s="246"/>
      <c r="C4062" s="247"/>
      <c r="D4062" s="231" t="s">
        <v>268</v>
      </c>
      <c r="E4062" s="248" t="s">
        <v>19</v>
      </c>
      <c r="F4062" s="249" t="s">
        <v>1858</v>
      </c>
      <c r="G4062" s="247"/>
      <c r="H4062" s="248" t="s">
        <v>19</v>
      </c>
      <c r="I4062" s="250"/>
      <c r="J4062" s="247"/>
      <c r="K4062" s="247"/>
      <c r="L4062" s="251"/>
      <c r="M4062" s="252"/>
      <c r="N4062" s="253"/>
      <c r="O4062" s="253"/>
      <c r="P4062" s="253"/>
      <c r="Q4062" s="253"/>
      <c r="R4062" s="253"/>
      <c r="S4062" s="253"/>
      <c r="T4062" s="25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T4062" s="255" t="s">
        <v>268</v>
      </c>
      <c r="AU4062" s="255" t="s">
        <v>93</v>
      </c>
      <c r="AV4062" s="14" t="s">
        <v>82</v>
      </c>
      <c r="AW4062" s="14" t="s">
        <v>34</v>
      </c>
      <c r="AX4062" s="14" t="s">
        <v>74</v>
      </c>
      <c r="AY4062" s="255" t="s">
        <v>224</v>
      </c>
    </row>
    <row r="4063" s="13" customFormat="1">
      <c r="A4063" s="13"/>
      <c r="B4063" s="229"/>
      <c r="C4063" s="230"/>
      <c r="D4063" s="231" t="s">
        <v>268</v>
      </c>
      <c r="E4063" s="232" t="s">
        <v>19</v>
      </c>
      <c r="F4063" s="233" t="s">
        <v>1859</v>
      </c>
      <c r="G4063" s="230"/>
      <c r="H4063" s="234">
        <v>52.558</v>
      </c>
      <c r="I4063" s="235"/>
      <c r="J4063" s="230"/>
      <c r="K4063" s="230"/>
      <c r="L4063" s="236"/>
      <c r="M4063" s="237"/>
      <c r="N4063" s="238"/>
      <c r="O4063" s="238"/>
      <c r="P4063" s="238"/>
      <c r="Q4063" s="238"/>
      <c r="R4063" s="238"/>
      <c r="S4063" s="238"/>
      <c r="T4063" s="239"/>
      <c r="U4063" s="13"/>
      <c r="V4063" s="13"/>
      <c r="W4063" s="13"/>
      <c r="X4063" s="13"/>
      <c r="Y4063" s="13"/>
      <c r="Z4063" s="13"/>
      <c r="AA4063" s="13"/>
      <c r="AB4063" s="13"/>
      <c r="AC4063" s="13"/>
      <c r="AD4063" s="13"/>
      <c r="AE4063" s="13"/>
      <c r="AT4063" s="240" t="s">
        <v>268</v>
      </c>
      <c r="AU4063" s="240" t="s">
        <v>93</v>
      </c>
      <c r="AV4063" s="13" t="s">
        <v>93</v>
      </c>
      <c r="AW4063" s="13" t="s">
        <v>34</v>
      </c>
      <c r="AX4063" s="13" t="s">
        <v>74</v>
      </c>
      <c r="AY4063" s="240" t="s">
        <v>224</v>
      </c>
    </row>
    <row r="4064" s="16" customFormat="1">
      <c r="A4064" s="16"/>
      <c r="B4064" s="272"/>
      <c r="C4064" s="273"/>
      <c r="D4064" s="231" t="s">
        <v>268</v>
      </c>
      <c r="E4064" s="274" t="s">
        <v>19</v>
      </c>
      <c r="F4064" s="275" t="s">
        <v>351</v>
      </c>
      <c r="G4064" s="273"/>
      <c r="H4064" s="276">
        <v>1248.905</v>
      </c>
      <c r="I4064" s="277"/>
      <c r="J4064" s="273"/>
      <c r="K4064" s="273"/>
      <c r="L4064" s="278"/>
      <c r="M4064" s="279"/>
      <c r="N4064" s="280"/>
      <c r="O4064" s="280"/>
      <c r="P4064" s="280"/>
      <c r="Q4064" s="280"/>
      <c r="R4064" s="280"/>
      <c r="S4064" s="280"/>
      <c r="T4064" s="281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T4064" s="282" t="s">
        <v>268</v>
      </c>
      <c r="AU4064" s="282" t="s">
        <v>93</v>
      </c>
      <c r="AV4064" s="16" t="s">
        <v>231</v>
      </c>
      <c r="AW4064" s="16" t="s">
        <v>34</v>
      </c>
      <c r="AX4064" s="16" t="s">
        <v>82</v>
      </c>
      <c r="AY4064" s="282" t="s">
        <v>224</v>
      </c>
    </row>
    <row r="4065" s="2" customFormat="1" ht="24.15" customHeight="1">
      <c r="A4065" s="41"/>
      <c r="B4065" s="42"/>
      <c r="C4065" s="216" t="s">
        <v>4503</v>
      </c>
      <c r="D4065" s="216" t="s">
        <v>227</v>
      </c>
      <c r="E4065" s="217" t="s">
        <v>4504</v>
      </c>
      <c r="F4065" s="218" t="s">
        <v>4505</v>
      </c>
      <c r="G4065" s="219" t="s">
        <v>266</v>
      </c>
      <c r="H4065" s="220">
        <v>41.020000000000003</v>
      </c>
      <c r="I4065" s="221"/>
      <c r="J4065" s="222">
        <f>ROUND(I4065*H4065,2)</f>
        <v>0</v>
      </c>
      <c r="K4065" s="218" t="s">
        <v>312</v>
      </c>
      <c r="L4065" s="47"/>
      <c r="M4065" s="223" t="s">
        <v>19</v>
      </c>
      <c r="N4065" s="224" t="s">
        <v>46</v>
      </c>
      <c r="O4065" s="87"/>
      <c r="P4065" s="225">
        <f>O4065*H4065</f>
        <v>0</v>
      </c>
      <c r="Q4065" s="225">
        <v>0.0054000000000000003</v>
      </c>
      <c r="R4065" s="225">
        <f>Q4065*H4065</f>
        <v>0.22150800000000004</v>
      </c>
      <c r="S4065" s="225">
        <v>0</v>
      </c>
      <c r="T4065" s="226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27" t="s">
        <v>544</v>
      </c>
      <c r="AT4065" s="227" t="s">
        <v>227</v>
      </c>
      <c r="AU4065" s="227" t="s">
        <v>93</v>
      </c>
      <c r="AY4065" s="20" t="s">
        <v>224</v>
      </c>
      <c r="BE4065" s="228">
        <f>IF(N4065="základní",J4065,0)</f>
        <v>0</v>
      </c>
      <c r="BF4065" s="228">
        <f>IF(N4065="snížená",J4065,0)</f>
        <v>0</v>
      </c>
      <c r="BG4065" s="228">
        <f>IF(N4065="zákl. přenesená",J4065,0)</f>
        <v>0</v>
      </c>
      <c r="BH4065" s="228">
        <f>IF(N4065="sníž. přenesená",J4065,0)</f>
        <v>0</v>
      </c>
      <c r="BI4065" s="228">
        <f>IF(N4065="nulová",J4065,0)</f>
        <v>0</v>
      </c>
      <c r="BJ4065" s="20" t="s">
        <v>93</v>
      </c>
      <c r="BK4065" s="228">
        <f>ROUND(I4065*H4065,2)</f>
        <v>0</v>
      </c>
      <c r="BL4065" s="20" t="s">
        <v>544</v>
      </c>
      <c r="BM4065" s="227" t="s">
        <v>4506</v>
      </c>
    </row>
    <row r="4066" s="2" customFormat="1">
      <c r="A4066" s="41"/>
      <c r="B4066" s="42"/>
      <c r="C4066" s="43"/>
      <c r="D4066" s="267" t="s">
        <v>314</v>
      </c>
      <c r="E4066" s="43"/>
      <c r="F4066" s="268" t="s">
        <v>4507</v>
      </c>
      <c r="G4066" s="43"/>
      <c r="H4066" s="43"/>
      <c r="I4066" s="269"/>
      <c r="J4066" s="43"/>
      <c r="K4066" s="43"/>
      <c r="L4066" s="47"/>
      <c r="M4066" s="270"/>
      <c r="N4066" s="271"/>
      <c r="O4066" s="87"/>
      <c r="P4066" s="87"/>
      <c r="Q4066" s="87"/>
      <c r="R4066" s="87"/>
      <c r="S4066" s="87"/>
      <c r="T4066" s="88"/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T4066" s="20" t="s">
        <v>314</v>
      </c>
      <c r="AU4066" s="20" t="s">
        <v>93</v>
      </c>
    </row>
    <row r="4067" s="14" customFormat="1">
      <c r="A4067" s="14"/>
      <c r="B4067" s="246"/>
      <c r="C4067" s="247"/>
      <c r="D4067" s="231" t="s">
        <v>268</v>
      </c>
      <c r="E4067" s="248" t="s">
        <v>19</v>
      </c>
      <c r="F4067" s="249" t="s">
        <v>4494</v>
      </c>
      <c r="G4067" s="247"/>
      <c r="H4067" s="248" t="s">
        <v>19</v>
      </c>
      <c r="I4067" s="250"/>
      <c r="J4067" s="247"/>
      <c r="K4067" s="247"/>
      <c r="L4067" s="251"/>
      <c r="M4067" s="252"/>
      <c r="N4067" s="253"/>
      <c r="O4067" s="253"/>
      <c r="P4067" s="253"/>
      <c r="Q4067" s="253"/>
      <c r="R4067" s="253"/>
      <c r="S4067" s="253"/>
      <c r="T4067" s="25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T4067" s="255" t="s">
        <v>268</v>
      </c>
      <c r="AU4067" s="255" t="s">
        <v>93</v>
      </c>
      <c r="AV4067" s="14" t="s">
        <v>82</v>
      </c>
      <c r="AW4067" s="14" t="s">
        <v>34</v>
      </c>
      <c r="AX4067" s="14" t="s">
        <v>74</v>
      </c>
      <c r="AY4067" s="255" t="s">
        <v>224</v>
      </c>
    </row>
    <row r="4068" s="13" customFormat="1">
      <c r="A4068" s="13"/>
      <c r="B4068" s="229"/>
      <c r="C4068" s="230"/>
      <c r="D4068" s="231" t="s">
        <v>268</v>
      </c>
      <c r="E4068" s="232" t="s">
        <v>19</v>
      </c>
      <c r="F4068" s="233" t="s">
        <v>4495</v>
      </c>
      <c r="G4068" s="230"/>
      <c r="H4068" s="234">
        <v>41.020000000000003</v>
      </c>
      <c r="I4068" s="235"/>
      <c r="J4068" s="230"/>
      <c r="K4068" s="230"/>
      <c r="L4068" s="236"/>
      <c r="M4068" s="237"/>
      <c r="N4068" s="238"/>
      <c r="O4068" s="238"/>
      <c r="P4068" s="238"/>
      <c r="Q4068" s="238"/>
      <c r="R4068" s="238"/>
      <c r="S4068" s="238"/>
      <c r="T4068" s="239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0" t="s">
        <v>268</v>
      </c>
      <c r="AU4068" s="240" t="s">
        <v>93</v>
      </c>
      <c r="AV4068" s="13" t="s">
        <v>93</v>
      </c>
      <c r="AW4068" s="13" t="s">
        <v>34</v>
      </c>
      <c r="AX4068" s="13" t="s">
        <v>82</v>
      </c>
      <c r="AY4068" s="240" t="s">
        <v>224</v>
      </c>
    </row>
    <row r="4069" s="2" customFormat="1" ht="16.5" customHeight="1">
      <c r="A4069" s="41"/>
      <c r="B4069" s="42"/>
      <c r="C4069" s="216" t="s">
        <v>4508</v>
      </c>
      <c r="D4069" s="216" t="s">
        <v>227</v>
      </c>
      <c r="E4069" s="217" t="s">
        <v>4509</v>
      </c>
      <c r="F4069" s="218" t="s">
        <v>4510</v>
      </c>
      <c r="G4069" s="219" t="s">
        <v>266</v>
      </c>
      <c r="H4069" s="220">
        <v>41.020000000000003</v>
      </c>
      <c r="I4069" s="221"/>
      <c r="J4069" s="222">
        <f>ROUND(I4069*H4069,2)</f>
        <v>0</v>
      </c>
      <c r="K4069" s="218" t="s">
        <v>312</v>
      </c>
      <c r="L4069" s="47"/>
      <c r="M4069" s="223" t="s">
        <v>19</v>
      </c>
      <c r="N4069" s="224" t="s">
        <v>46</v>
      </c>
      <c r="O4069" s="87"/>
      <c r="P4069" s="225">
        <f>O4069*H4069</f>
        <v>0</v>
      </c>
      <c r="Q4069" s="225">
        <v>0.00089999999999999998</v>
      </c>
      <c r="R4069" s="225">
        <f>Q4069*H4069</f>
        <v>0.036917999999999999</v>
      </c>
      <c r="S4069" s="225">
        <v>0</v>
      </c>
      <c r="T4069" s="226">
        <f>S4069*H4069</f>
        <v>0</v>
      </c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R4069" s="227" t="s">
        <v>544</v>
      </c>
      <c r="AT4069" s="227" t="s">
        <v>227</v>
      </c>
      <c r="AU4069" s="227" t="s">
        <v>93</v>
      </c>
      <c r="AY4069" s="20" t="s">
        <v>224</v>
      </c>
      <c r="BE4069" s="228">
        <f>IF(N4069="základní",J4069,0)</f>
        <v>0</v>
      </c>
      <c r="BF4069" s="228">
        <f>IF(N4069="snížená",J4069,0)</f>
        <v>0</v>
      </c>
      <c r="BG4069" s="228">
        <f>IF(N4069="zákl. přenesená",J4069,0)</f>
        <v>0</v>
      </c>
      <c r="BH4069" s="228">
        <f>IF(N4069="sníž. přenesená",J4069,0)</f>
        <v>0</v>
      </c>
      <c r="BI4069" s="228">
        <f>IF(N4069="nulová",J4069,0)</f>
        <v>0</v>
      </c>
      <c r="BJ4069" s="20" t="s">
        <v>93</v>
      </c>
      <c r="BK4069" s="228">
        <f>ROUND(I4069*H4069,2)</f>
        <v>0</v>
      </c>
      <c r="BL4069" s="20" t="s">
        <v>544</v>
      </c>
      <c r="BM4069" s="227" t="s">
        <v>4511</v>
      </c>
    </row>
    <row r="4070" s="2" customFormat="1">
      <c r="A4070" s="41"/>
      <c r="B4070" s="42"/>
      <c r="C4070" s="43"/>
      <c r="D4070" s="267" t="s">
        <v>314</v>
      </c>
      <c r="E4070" s="43"/>
      <c r="F4070" s="268" t="s">
        <v>4512</v>
      </c>
      <c r="G4070" s="43"/>
      <c r="H4070" s="43"/>
      <c r="I4070" s="269"/>
      <c r="J4070" s="43"/>
      <c r="K4070" s="43"/>
      <c r="L4070" s="47"/>
      <c r="M4070" s="270"/>
      <c r="N4070" s="271"/>
      <c r="O4070" s="87"/>
      <c r="P4070" s="87"/>
      <c r="Q4070" s="87"/>
      <c r="R4070" s="87"/>
      <c r="S4070" s="87"/>
      <c r="T4070" s="88"/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T4070" s="20" t="s">
        <v>314</v>
      </c>
      <c r="AU4070" s="20" t="s">
        <v>93</v>
      </c>
    </row>
    <row r="4071" s="14" customFormat="1">
      <c r="A4071" s="14"/>
      <c r="B4071" s="246"/>
      <c r="C4071" s="247"/>
      <c r="D4071" s="231" t="s">
        <v>268</v>
      </c>
      <c r="E4071" s="248" t="s">
        <v>19</v>
      </c>
      <c r="F4071" s="249" t="s">
        <v>4494</v>
      </c>
      <c r="G4071" s="247"/>
      <c r="H4071" s="248" t="s">
        <v>19</v>
      </c>
      <c r="I4071" s="250"/>
      <c r="J4071" s="247"/>
      <c r="K4071" s="247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268</v>
      </c>
      <c r="AU4071" s="255" t="s">
        <v>93</v>
      </c>
      <c r="AV4071" s="14" t="s">
        <v>82</v>
      </c>
      <c r="AW4071" s="14" t="s">
        <v>34</v>
      </c>
      <c r="AX4071" s="14" t="s">
        <v>74</v>
      </c>
      <c r="AY4071" s="255" t="s">
        <v>224</v>
      </c>
    </row>
    <row r="4072" s="13" customFormat="1">
      <c r="A4072" s="13"/>
      <c r="B4072" s="229"/>
      <c r="C4072" s="230"/>
      <c r="D4072" s="231" t="s">
        <v>268</v>
      </c>
      <c r="E4072" s="232" t="s">
        <v>19</v>
      </c>
      <c r="F4072" s="233" t="s">
        <v>4495</v>
      </c>
      <c r="G4072" s="230"/>
      <c r="H4072" s="234">
        <v>41.020000000000003</v>
      </c>
      <c r="I4072" s="235"/>
      <c r="J4072" s="230"/>
      <c r="K4072" s="230"/>
      <c r="L4072" s="236"/>
      <c r="M4072" s="237"/>
      <c r="N4072" s="238"/>
      <c r="O4072" s="238"/>
      <c r="P4072" s="238"/>
      <c r="Q4072" s="238"/>
      <c r="R4072" s="238"/>
      <c r="S4072" s="238"/>
      <c r="T4072" s="239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40" t="s">
        <v>268</v>
      </c>
      <c r="AU4072" s="240" t="s">
        <v>93</v>
      </c>
      <c r="AV4072" s="13" t="s">
        <v>93</v>
      </c>
      <c r="AW4072" s="13" t="s">
        <v>34</v>
      </c>
      <c r="AX4072" s="13" t="s">
        <v>82</v>
      </c>
      <c r="AY4072" s="240" t="s">
        <v>224</v>
      </c>
    </row>
    <row r="4073" s="2" customFormat="1" ht="24.15" customHeight="1">
      <c r="A4073" s="41"/>
      <c r="B4073" s="42"/>
      <c r="C4073" s="216" t="s">
        <v>1936</v>
      </c>
      <c r="D4073" s="216" t="s">
        <v>227</v>
      </c>
      <c r="E4073" s="217" t="s">
        <v>4513</v>
      </c>
      <c r="F4073" s="218" t="s">
        <v>4514</v>
      </c>
      <c r="G4073" s="219" t="s">
        <v>266</v>
      </c>
      <c r="H4073" s="220">
        <v>343.20499999999998</v>
      </c>
      <c r="I4073" s="221"/>
      <c r="J4073" s="222">
        <f>ROUND(I4073*H4073,2)</f>
        <v>0</v>
      </c>
      <c r="K4073" s="218" t="s">
        <v>312</v>
      </c>
      <c r="L4073" s="47"/>
      <c r="M4073" s="223" t="s">
        <v>19</v>
      </c>
      <c r="N4073" s="224" t="s">
        <v>46</v>
      </c>
      <c r="O4073" s="87"/>
      <c r="P4073" s="225">
        <f>O4073*H4073</f>
        <v>0</v>
      </c>
      <c r="Q4073" s="225">
        <v>0.0035000000000000001</v>
      </c>
      <c r="R4073" s="225">
        <f>Q4073*H4073</f>
        <v>1.2012175000000001</v>
      </c>
      <c r="S4073" s="225">
        <v>0</v>
      </c>
      <c r="T4073" s="226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7" t="s">
        <v>544</v>
      </c>
      <c r="AT4073" s="227" t="s">
        <v>227</v>
      </c>
      <c r="AU4073" s="227" t="s">
        <v>93</v>
      </c>
      <c r="AY4073" s="20" t="s">
        <v>224</v>
      </c>
      <c r="BE4073" s="228">
        <f>IF(N4073="základní",J4073,0)</f>
        <v>0</v>
      </c>
      <c r="BF4073" s="228">
        <f>IF(N4073="snížená",J4073,0)</f>
        <v>0</v>
      </c>
      <c r="BG4073" s="228">
        <f>IF(N4073="zákl. přenesená",J4073,0)</f>
        <v>0</v>
      </c>
      <c r="BH4073" s="228">
        <f>IF(N4073="sníž. přenesená",J4073,0)</f>
        <v>0</v>
      </c>
      <c r="BI4073" s="228">
        <f>IF(N4073="nulová",J4073,0)</f>
        <v>0</v>
      </c>
      <c r="BJ4073" s="20" t="s">
        <v>93</v>
      </c>
      <c r="BK4073" s="228">
        <f>ROUND(I4073*H4073,2)</f>
        <v>0</v>
      </c>
      <c r="BL4073" s="20" t="s">
        <v>544</v>
      </c>
      <c r="BM4073" s="227" t="s">
        <v>4515</v>
      </c>
    </row>
    <row r="4074" s="2" customFormat="1">
      <c r="A4074" s="41"/>
      <c r="B4074" s="42"/>
      <c r="C4074" s="43"/>
      <c r="D4074" s="267" t="s">
        <v>314</v>
      </c>
      <c r="E4074" s="43"/>
      <c r="F4074" s="268" t="s">
        <v>4516</v>
      </c>
      <c r="G4074" s="43"/>
      <c r="H4074" s="43"/>
      <c r="I4074" s="269"/>
      <c r="J4074" s="43"/>
      <c r="K4074" s="43"/>
      <c r="L4074" s="47"/>
      <c r="M4074" s="270"/>
      <c r="N4074" s="271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314</v>
      </c>
      <c r="AU4074" s="20" t="s">
        <v>93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1820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4493</v>
      </c>
      <c r="G4076" s="230"/>
      <c r="H4076" s="234">
        <v>171.30000000000001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4496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4497</v>
      </c>
      <c r="G4078" s="230"/>
      <c r="H4078" s="234">
        <v>100.547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1856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1857</v>
      </c>
      <c r="G4080" s="230"/>
      <c r="H4080" s="234">
        <v>18.800000000000001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4" customFormat="1">
      <c r="A4081" s="14"/>
      <c r="B4081" s="246"/>
      <c r="C4081" s="247"/>
      <c r="D4081" s="231" t="s">
        <v>268</v>
      </c>
      <c r="E4081" s="248" t="s">
        <v>19</v>
      </c>
      <c r="F4081" s="249" t="s">
        <v>1858</v>
      </c>
      <c r="G4081" s="247"/>
      <c r="H4081" s="248" t="s">
        <v>19</v>
      </c>
      <c r="I4081" s="250"/>
      <c r="J4081" s="247"/>
      <c r="K4081" s="247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268</v>
      </c>
      <c r="AU4081" s="255" t="s">
        <v>93</v>
      </c>
      <c r="AV4081" s="14" t="s">
        <v>82</v>
      </c>
      <c r="AW4081" s="14" t="s">
        <v>34</v>
      </c>
      <c r="AX4081" s="14" t="s">
        <v>74</v>
      </c>
      <c r="AY4081" s="255" t="s">
        <v>224</v>
      </c>
    </row>
    <row r="4082" s="13" customFormat="1">
      <c r="A4082" s="13"/>
      <c r="B4082" s="229"/>
      <c r="C4082" s="230"/>
      <c r="D4082" s="231" t="s">
        <v>268</v>
      </c>
      <c r="E4082" s="232" t="s">
        <v>19</v>
      </c>
      <c r="F4082" s="233" t="s">
        <v>1859</v>
      </c>
      <c r="G4082" s="230"/>
      <c r="H4082" s="234">
        <v>52.558</v>
      </c>
      <c r="I4082" s="235"/>
      <c r="J4082" s="230"/>
      <c r="K4082" s="230"/>
      <c r="L4082" s="236"/>
      <c r="M4082" s="237"/>
      <c r="N4082" s="238"/>
      <c r="O4082" s="238"/>
      <c r="P4082" s="238"/>
      <c r="Q4082" s="238"/>
      <c r="R4082" s="238"/>
      <c r="S4082" s="238"/>
      <c r="T4082" s="239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40" t="s">
        <v>268</v>
      </c>
      <c r="AU4082" s="240" t="s">
        <v>93</v>
      </c>
      <c r="AV4082" s="13" t="s">
        <v>93</v>
      </c>
      <c r="AW4082" s="13" t="s">
        <v>34</v>
      </c>
      <c r="AX4082" s="13" t="s">
        <v>74</v>
      </c>
      <c r="AY4082" s="240" t="s">
        <v>224</v>
      </c>
    </row>
    <row r="4083" s="16" customFormat="1">
      <c r="A4083" s="16"/>
      <c r="B4083" s="272"/>
      <c r="C4083" s="273"/>
      <c r="D4083" s="231" t="s">
        <v>268</v>
      </c>
      <c r="E4083" s="274" t="s">
        <v>19</v>
      </c>
      <c r="F4083" s="275" t="s">
        <v>351</v>
      </c>
      <c r="G4083" s="273"/>
      <c r="H4083" s="276">
        <v>343.20499999999998</v>
      </c>
      <c r="I4083" s="277"/>
      <c r="J4083" s="273"/>
      <c r="K4083" s="273"/>
      <c r="L4083" s="278"/>
      <c r="M4083" s="279"/>
      <c r="N4083" s="280"/>
      <c r="O4083" s="280"/>
      <c r="P4083" s="280"/>
      <c r="Q4083" s="280"/>
      <c r="R4083" s="280"/>
      <c r="S4083" s="280"/>
      <c r="T4083" s="281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T4083" s="282" t="s">
        <v>268</v>
      </c>
      <c r="AU4083" s="282" t="s">
        <v>93</v>
      </c>
      <c r="AV4083" s="16" t="s">
        <v>231</v>
      </c>
      <c r="AW4083" s="16" t="s">
        <v>34</v>
      </c>
      <c r="AX4083" s="16" t="s">
        <v>82</v>
      </c>
      <c r="AY4083" s="282" t="s">
        <v>224</v>
      </c>
    </row>
    <row r="4084" s="2" customFormat="1" ht="49.05" customHeight="1">
      <c r="A4084" s="41"/>
      <c r="B4084" s="42"/>
      <c r="C4084" s="216" t="s">
        <v>4517</v>
      </c>
      <c r="D4084" s="216" t="s">
        <v>227</v>
      </c>
      <c r="E4084" s="217" t="s">
        <v>4518</v>
      </c>
      <c r="F4084" s="218" t="s">
        <v>4519</v>
      </c>
      <c r="G4084" s="219" t="s">
        <v>371</v>
      </c>
      <c r="H4084" s="220">
        <v>8.5909999999999993</v>
      </c>
      <c r="I4084" s="221"/>
      <c r="J4084" s="222">
        <f>ROUND(I4084*H4084,2)</f>
        <v>0</v>
      </c>
      <c r="K4084" s="218" t="s">
        <v>312</v>
      </c>
      <c r="L4084" s="47"/>
      <c r="M4084" s="223" t="s">
        <v>19</v>
      </c>
      <c r="N4084" s="224" t="s">
        <v>46</v>
      </c>
      <c r="O4084" s="87"/>
      <c r="P4084" s="225">
        <f>O4084*H4084</f>
        <v>0</v>
      </c>
      <c r="Q4084" s="225">
        <v>0</v>
      </c>
      <c r="R4084" s="225">
        <f>Q4084*H4084</f>
        <v>0</v>
      </c>
      <c r="S4084" s="225">
        <v>0</v>
      </c>
      <c r="T4084" s="226">
        <f>S4084*H4084</f>
        <v>0</v>
      </c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R4084" s="227" t="s">
        <v>1041</v>
      </c>
      <c r="AT4084" s="227" t="s">
        <v>227</v>
      </c>
      <c r="AU4084" s="227" t="s">
        <v>93</v>
      </c>
      <c r="AY4084" s="20" t="s">
        <v>224</v>
      </c>
      <c r="BE4084" s="228">
        <f>IF(N4084="základní",J4084,0)</f>
        <v>0</v>
      </c>
      <c r="BF4084" s="228">
        <f>IF(N4084="snížená",J4084,0)</f>
        <v>0</v>
      </c>
      <c r="BG4084" s="228">
        <f>IF(N4084="zákl. přenesená",J4084,0)</f>
        <v>0</v>
      </c>
      <c r="BH4084" s="228">
        <f>IF(N4084="sníž. přenesená",J4084,0)</f>
        <v>0</v>
      </c>
      <c r="BI4084" s="228">
        <f>IF(N4084="nulová",J4084,0)</f>
        <v>0</v>
      </c>
      <c r="BJ4084" s="20" t="s">
        <v>93</v>
      </c>
      <c r="BK4084" s="228">
        <f>ROUND(I4084*H4084,2)</f>
        <v>0</v>
      </c>
      <c r="BL4084" s="20" t="s">
        <v>1041</v>
      </c>
      <c r="BM4084" s="227" t="s">
        <v>4520</v>
      </c>
    </row>
    <row r="4085" s="2" customFormat="1">
      <c r="A4085" s="41"/>
      <c r="B4085" s="42"/>
      <c r="C4085" s="43"/>
      <c r="D4085" s="267" t="s">
        <v>314</v>
      </c>
      <c r="E4085" s="43"/>
      <c r="F4085" s="268" t="s">
        <v>4521</v>
      </c>
      <c r="G4085" s="43"/>
      <c r="H4085" s="43"/>
      <c r="I4085" s="269"/>
      <c r="J4085" s="43"/>
      <c r="K4085" s="43"/>
      <c r="L4085" s="47"/>
      <c r="M4085" s="270"/>
      <c r="N4085" s="271"/>
      <c r="O4085" s="87"/>
      <c r="P4085" s="87"/>
      <c r="Q4085" s="87"/>
      <c r="R4085" s="87"/>
      <c r="S4085" s="87"/>
      <c r="T4085" s="88"/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T4085" s="20" t="s">
        <v>314</v>
      </c>
      <c r="AU4085" s="20" t="s">
        <v>93</v>
      </c>
    </row>
    <row r="4086" s="12" customFormat="1" ht="22.8" customHeight="1">
      <c r="A4086" s="12"/>
      <c r="B4086" s="200"/>
      <c r="C4086" s="201"/>
      <c r="D4086" s="202" t="s">
        <v>73</v>
      </c>
      <c r="E4086" s="214" t="s">
        <v>4522</v>
      </c>
      <c r="F4086" s="214" t="s">
        <v>4523</v>
      </c>
      <c r="G4086" s="201"/>
      <c r="H4086" s="201"/>
      <c r="I4086" s="204"/>
      <c r="J4086" s="215">
        <f>BK4086</f>
        <v>0</v>
      </c>
      <c r="K4086" s="201"/>
      <c r="L4086" s="206"/>
      <c r="M4086" s="207"/>
      <c r="N4086" s="208"/>
      <c r="O4086" s="208"/>
      <c r="P4086" s="209">
        <f>SUM(P4087:P4446)</f>
        <v>0</v>
      </c>
      <c r="Q4086" s="208"/>
      <c r="R4086" s="209">
        <f>SUM(R4087:R4446)</f>
        <v>61.037320479999998</v>
      </c>
      <c r="S4086" s="208"/>
      <c r="T4086" s="210">
        <f>SUM(T4087:T4446)</f>
        <v>0</v>
      </c>
      <c r="U4086" s="12"/>
      <c r="V4086" s="12"/>
      <c r="W4086" s="12"/>
      <c r="X4086" s="12"/>
      <c r="Y4086" s="12"/>
      <c r="Z4086" s="12"/>
      <c r="AA4086" s="12"/>
      <c r="AB4086" s="12"/>
      <c r="AC4086" s="12"/>
      <c r="AD4086" s="12"/>
      <c r="AE4086" s="12"/>
      <c r="AR4086" s="211" t="s">
        <v>93</v>
      </c>
      <c r="AT4086" s="212" t="s">
        <v>73</v>
      </c>
      <c r="AU4086" s="212" t="s">
        <v>82</v>
      </c>
      <c r="AY4086" s="211" t="s">
        <v>224</v>
      </c>
      <c r="BK4086" s="213">
        <f>SUM(BK4087:BK4446)</f>
        <v>0</v>
      </c>
    </row>
    <row r="4087" s="2" customFormat="1" ht="24.15" customHeight="1">
      <c r="A4087" s="41"/>
      <c r="B4087" s="42"/>
      <c r="C4087" s="216" t="s">
        <v>4524</v>
      </c>
      <c r="D4087" s="216" t="s">
        <v>227</v>
      </c>
      <c r="E4087" s="217" t="s">
        <v>4525</v>
      </c>
      <c r="F4087" s="218" t="s">
        <v>4526</v>
      </c>
      <c r="G4087" s="219" t="s">
        <v>266</v>
      </c>
      <c r="H4087" s="220">
        <v>1989.3720000000001</v>
      </c>
      <c r="I4087" s="221"/>
      <c r="J4087" s="222">
        <f>ROUND(I4087*H4087,2)</f>
        <v>0</v>
      </c>
      <c r="K4087" s="218" t="s">
        <v>312</v>
      </c>
      <c r="L4087" s="47"/>
      <c r="M4087" s="223" t="s">
        <v>19</v>
      </c>
      <c r="N4087" s="224" t="s">
        <v>46</v>
      </c>
      <c r="O4087" s="87"/>
      <c r="P4087" s="225">
        <f>O4087*H4087</f>
        <v>0</v>
      </c>
      <c r="Q4087" s="225">
        <v>0.00029999999999999997</v>
      </c>
      <c r="R4087" s="225">
        <f>Q4087*H4087</f>
        <v>0.5968116</v>
      </c>
      <c r="S4087" s="225">
        <v>0</v>
      </c>
      <c r="T4087" s="226">
        <f>S4087*H4087</f>
        <v>0</v>
      </c>
      <c r="U4087" s="41"/>
      <c r="V4087" s="41"/>
      <c r="W4087" s="41"/>
      <c r="X4087" s="41"/>
      <c r="Y4087" s="41"/>
      <c r="Z4087" s="41"/>
      <c r="AA4087" s="41"/>
      <c r="AB4087" s="41"/>
      <c r="AC4087" s="41"/>
      <c r="AD4087" s="41"/>
      <c r="AE4087" s="41"/>
      <c r="AR4087" s="227" t="s">
        <v>544</v>
      </c>
      <c r="AT4087" s="227" t="s">
        <v>227</v>
      </c>
      <c r="AU4087" s="227" t="s">
        <v>93</v>
      </c>
      <c r="AY4087" s="20" t="s">
        <v>224</v>
      </c>
      <c r="BE4087" s="228">
        <f>IF(N4087="základní",J4087,0)</f>
        <v>0</v>
      </c>
      <c r="BF4087" s="228">
        <f>IF(N4087="snížená",J4087,0)</f>
        <v>0</v>
      </c>
      <c r="BG4087" s="228">
        <f>IF(N4087="zákl. přenesená",J4087,0)</f>
        <v>0</v>
      </c>
      <c r="BH4087" s="228">
        <f>IF(N4087="sníž. přenesená",J4087,0)</f>
        <v>0</v>
      </c>
      <c r="BI4087" s="228">
        <f>IF(N4087="nulová",J4087,0)</f>
        <v>0</v>
      </c>
      <c r="BJ4087" s="20" t="s">
        <v>93</v>
      </c>
      <c r="BK4087" s="228">
        <f>ROUND(I4087*H4087,2)</f>
        <v>0</v>
      </c>
      <c r="BL4087" s="20" t="s">
        <v>544</v>
      </c>
      <c r="BM4087" s="227" t="s">
        <v>4527</v>
      </c>
    </row>
    <row r="4088" s="2" customFormat="1">
      <c r="A4088" s="41"/>
      <c r="B4088" s="42"/>
      <c r="C4088" s="43"/>
      <c r="D4088" s="267" t="s">
        <v>314</v>
      </c>
      <c r="E4088" s="43"/>
      <c r="F4088" s="268" t="s">
        <v>4528</v>
      </c>
      <c r="G4088" s="43"/>
      <c r="H4088" s="43"/>
      <c r="I4088" s="269"/>
      <c r="J4088" s="43"/>
      <c r="K4088" s="43"/>
      <c r="L4088" s="47"/>
      <c r="M4088" s="270"/>
      <c r="N4088" s="271"/>
      <c r="O4088" s="87"/>
      <c r="P4088" s="87"/>
      <c r="Q4088" s="87"/>
      <c r="R4088" s="87"/>
      <c r="S4088" s="87"/>
      <c r="T4088" s="88"/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T4088" s="20" t="s">
        <v>314</v>
      </c>
      <c r="AU4088" s="20" t="s">
        <v>93</v>
      </c>
    </row>
    <row r="4089" s="14" customFormat="1">
      <c r="A4089" s="14"/>
      <c r="B4089" s="246"/>
      <c r="C4089" s="247"/>
      <c r="D4089" s="231" t="s">
        <v>268</v>
      </c>
      <c r="E4089" s="248" t="s">
        <v>19</v>
      </c>
      <c r="F4089" s="249" t="s">
        <v>648</v>
      </c>
      <c r="G4089" s="247"/>
      <c r="H4089" s="248" t="s">
        <v>19</v>
      </c>
      <c r="I4089" s="250"/>
      <c r="J4089" s="247"/>
      <c r="K4089" s="247"/>
      <c r="L4089" s="251"/>
      <c r="M4089" s="252"/>
      <c r="N4089" s="253"/>
      <c r="O4089" s="253"/>
      <c r="P4089" s="253"/>
      <c r="Q4089" s="253"/>
      <c r="R4089" s="253"/>
      <c r="S4089" s="253"/>
      <c r="T4089" s="25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5" t="s">
        <v>268</v>
      </c>
      <c r="AU4089" s="255" t="s">
        <v>93</v>
      </c>
      <c r="AV4089" s="14" t="s">
        <v>82</v>
      </c>
      <c r="AW4089" s="14" t="s">
        <v>34</v>
      </c>
      <c r="AX4089" s="14" t="s">
        <v>74</v>
      </c>
      <c r="AY4089" s="255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1549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2682</v>
      </c>
      <c r="G4091" s="230"/>
      <c r="H4091" s="234">
        <v>22.692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2683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2684</v>
      </c>
      <c r="G4093" s="230"/>
      <c r="H4093" s="234">
        <v>6.7210000000000001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2685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2686</v>
      </c>
      <c r="G4095" s="230"/>
      <c r="H4095" s="234">
        <v>16.280000000000001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2687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2688</v>
      </c>
      <c r="G4097" s="230"/>
      <c r="H4097" s="234">
        <v>3.3410000000000002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2689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2690</v>
      </c>
      <c r="G4099" s="230"/>
      <c r="H4099" s="234">
        <v>12.821999999999999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2691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2692</v>
      </c>
      <c r="G4101" s="230"/>
      <c r="H4101" s="234">
        <v>23.004000000000001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2693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2694</v>
      </c>
      <c r="G4103" s="230"/>
      <c r="H4103" s="234">
        <v>30.992000000000001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2695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2696</v>
      </c>
      <c r="G4105" s="230"/>
      <c r="H4105" s="234">
        <v>32.863999999999997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2697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2698</v>
      </c>
      <c r="G4107" s="230"/>
      <c r="H4107" s="234">
        <v>12.882999999999999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2699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2700</v>
      </c>
      <c r="G4109" s="230"/>
      <c r="H4109" s="234">
        <v>17.920999999999999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2701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2702</v>
      </c>
      <c r="G4111" s="230"/>
      <c r="H4111" s="234">
        <v>23.158999999999999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2703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2704</v>
      </c>
      <c r="G4113" s="230"/>
      <c r="H4113" s="234">
        <v>15.94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2705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2706</v>
      </c>
      <c r="G4115" s="230"/>
      <c r="H4115" s="234">
        <v>23.699000000000002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2707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2708</v>
      </c>
      <c r="G4117" s="230"/>
      <c r="H4117" s="234">
        <v>20.988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2709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2710</v>
      </c>
      <c r="G4119" s="230"/>
      <c r="H4119" s="234">
        <v>25.852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2711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2712</v>
      </c>
      <c r="G4121" s="230"/>
      <c r="H4121" s="234">
        <v>22.949999999999999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2713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2714</v>
      </c>
      <c r="G4123" s="230"/>
      <c r="H4123" s="234">
        <v>118.01600000000001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2715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2712</v>
      </c>
      <c r="G4125" s="230"/>
      <c r="H4125" s="234">
        <v>22.949999999999999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2716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2717</v>
      </c>
      <c r="G4127" s="230"/>
      <c r="H4127" s="234">
        <v>27.617999999999999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4" customFormat="1">
      <c r="A4128" s="14"/>
      <c r="B4128" s="246"/>
      <c r="C4128" s="247"/>
      <c r="D4128" s="231" t="s">
        <v>268</v>
      </c>
      <c r="E4128" s="248" t="s">
        <v>19</v>
      </c>
      <c r="F4128" s="249" t="s">
        <v>2718</v>
      </c>
      <c r="G4128" s="247"/>
      <c r="H4128" s="248" t="s">
        <v>19</v>
      </c>
      <c r="I4128" s="250"/>
      <c r="J4128" s="247"/>
      <c r="K4128" s="247"/>
      <c r="L4128" s="251"/>
      <c r="M4128" s="252"/>
      <c r="N4128" s="253"/>
      <c r="O4128" s="253"/>
      <c r="P4128" s="253"/>
      <c r="Q4128" s="253"/>
      <c r="R4128" s="253"/>
      <c r="S4128" s="253"/>
      <c r="T4128" s="25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T4128" s="255" t="s">
        <v>268</v>
      </c>
      <c r="AU4128" s="255" t="s">
        <v>93</v>
      </c>
      <c r="AV4128" s="14" t="s">
        <v>82</v>
      </c>
      <c r="AW4128" s="14" t="s">
        <v>34</v>
      </c>
      <c r="AX4128" s="14" t="s">
        <v>74</v>
      </c>
      <c r="AY4128" s="255" t="s">
        <v>224</v>
      </c>
    </row>
    <row r="4129" s="13" customFormat="1">
      <c r="A4129" s="13"/>
      <c r="B4129" s="229"/>
      <c r="C4129" s="230"/>
      <c r="D4129" s="231" t="s">
        <v>268</v>
      </c>
      <c r="E4129" s="232" t="s">
        <v>19</v>
      </c>
      <c r="F4129" s="233" t="s">
        <v>2719</v>
      </c>
      <c r="G4129" s="230"/>
      <c r="H4129" s="234">
        <v>23.922000000000001</v>
      </c>
      <c r="I4129" s="235"/>
      <c r="J4129" s="230"/>
      <c r="K4129" s="230"/>
      <c r="L4129" s="236"/>
      <c r="M4129" s="237"/>
      <c r="N4129" s="238"/>
      <c r="O4129" s="238"/>
      <c r="P4129" s="238"/>
      <c r="Q4129" s="238"/>
      <c r="R4129" s="238"/>
      <c r="S4129" s="238"/>
      <c r="T4129" s="239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0" t="s">
        <v>268</v>
      </c>
      <c r="AU4129" s="240" t="s">
        <v>93</v>
      </c>
      <c r="AV4129" s="13" t="s">
        <v>93</v>
      </c>
      <c r="AW4129" s="13" t="s">
        <v>34</v>
      </c>
      <c r="AX4129" s="13" t="s">
        <v>74</v>
      </c>
      <c r="AY4129" s="240" t="s">
        <v>224</v>
      </c>
    </row>
    <row r="4130" s="15" customFormat="1">
      <c r="A4130" s="15"/>
      <c r="B4130" s="256"/>
      <c r="C4130" s="257"/>
      <c r="D4130" s="231" t="s">
        <v>268</v>
      </c>
      <c r="E4130" s="258" t="s">
        <v>19</v>
      </c>
      <c r="F4130" s="259" t="s">
        <v>300</v>
      </c>
      <c r="G4130" s="257"/>
      <c r="H4130" s="260">
        <v>504.61399999999998</v>
      </c>
      <c r="I4130" s="261"/>
      <c r="J4130" s="257"/>
      <c r="K4130" s="257"/>
      <c r="L4130" s="262"/>
      <c r="M4130" s="263"/>
      <c r="N4130" s="264"/>
      <c r="O4130" s="264"/>
      <c r="P4130" s="264"/>
      <c r="Q4130" s="264"/>
      <c r="R4130" s="264"/>
      <c r="S4130" s="264"/>
      <c r="T4130" s="265"/>
      <c r="U4130" s="15"/>
      <c r="V4130" s="15"/>
      <c r="W4130" s="15"/>
      <c r="X4130" s="15"/>
      <c r="Y4130" s="15"/>
      <c r="Z4130" s="15"/>
      <c r="AA4130" s="15"/>
      <c r="AB4130" s="15"/>
      <c r="AC4130" s="15"/>
      <c r="AD4130" s="15"/>
      <c r="AE4130" s="15"/>
      <c r="AT4130" s="266" t="s">
        <v>268</v>
      </c>
      <c r="AU4130" s="266" t="s">
        <v>93</v>
      </c>
      <c r="AV4130" s="15" t="s">
        <v>108</v>
      </c>
      <c r="AW4130" s="15" t="s">
        <v>34</v>
      </c>
      <c r="AX4130" s="15" t="s">
        <v>74</v>
      </c>
      <c r="AY4130" s="266" t="s">
        <v>224</v>
      </c>
    </row>
    <row r="4131" s="14" customFormat="1">
      <c r="A4131" s="14"/>
      <c r="B4131" s="246"/>
      <c r="C4131" s="247"/>
      <c r="D4131" s="231" t="s">
        <v>268</v>
      </c>
      <c r="E4131" s="248" t="s">
        <v>19</v>
      </c>
      <c r="F4131" s="249" t="s">
        <v>662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268</v>
      </c>
      <c r="AU4131" s="255" t="s">
        <v>93</v>
      </c>
      <c r="AV4131" s="14" t="s">
        <v>82</v>
      </c>
      <c r="AW4131" s="14" t="s">
        <v>34</v>
      </c>
      <c r="AX4131" s="14" t="s">
        <v>74</v>
      </c>
      <c r="AY4131" s="255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2720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2721</v>
      </c>
      <c r="G4133" s="230"/>
      <c r="H4133" s="234">
        <v>22.177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2722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2723</v>
      </c>
      <c r="G4135" s="230"/>
      <c r="H4135" s="234">
        <v>22.420000000000002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2724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2725</v>
      </c>
      <c r="G4137" s="230"/>
      <c r="H4137" s="234">
        <v>26.399999999999999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2726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2727</v>
      </c>
      <c r="G4139" s="230"/>
      <c r="H4139" s="234">
        <v>209.19499999999999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2728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2729</v>
      </c>
      <c r="G4141" s="230"/>
      <c r="H4141" s="234">
        <v>25.518000000000001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2730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2731</v>
      </c>
      <c r="G4143" s="230"/>
      <c r="H4143" s="234">
        <v>134.517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4" customFormat="1">
      <c r="A4144" s="14"/>
      <c r="B4144" s="246"/>
      <c r="C4144" s="247"/>
      <c r="D4144" s="231" t="s">
        <v>268</v>
      </c>
      <c r="E4144" s="248" t="s">
        <v>19</v>
      </c>
      <c r="F4144" s="249" t="s">
        <v>2732</v>
      </c>
      <c r="G4144" s="247"/>
      <c r="H4144" s="248" t="s">
        <v>19</v>
      </c>
      <c r="I4144" s="250"/>
      <c r="J4144" s="247"/>
      <c r="K4144" s="247"/>
      <c r="L4144" s="251"/>
      <c r="M4144" s="252"/>
      <c r="N4144" s="253"/>
      <c r="O4144" s="253"/>
      <c r="P4144" s="253"/>
      <c r="Q4144" s="253"/>
      <c r="R4144" s="253"/>
      <c r="S4144" s="253"/>
      <c r="T4144" s="25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5" t="s">
        <v>268</v>
      </c>
      <c r="AU4144" s="255" t="s">
        <v>93</v>
      </c>
      <c r="AV4144" s="14" t="s">
        <v>82</v>
      </c>
      <c r="AW4144" s="14" t="s">
        <v>34</v>
      </c>
      <c r="AX4144" s="14" t="s">
        <v>74</v>
      </c>
      <c r="AY4144" s="255" t="s">
        <v>224</v>
      </c>
    </row>
    <row r="4145" s="13" customFormat="1">
      <c r="A4145" s="13"/>
      <c r="B4145" s="229"/>
      <c r="C4145" s="230"/>
      <c r="D4145" s="231" t="s">
        <v>268</v>
      </c>
      <c r="E4145" s="232" t="s">
        <v>19</v>
      </c>
      <c r="F4145" s="233" t="s">
        <v>2725</v>
      </c>
      <c r="G4145" s="230"/>
      <c r="H4145" s="234">
        <v>26.399999999999999</v>
      </c>
      <c r="I4145" s="235"/>
      <c r="J4145" s="230"/>
      <c r="K4145" s="230"/>
      <c r="L4145" s="236"/>
      <c r="M4145" s="237"/>
      <c r="N4145" s="238"/>
      <c r="O4145" s="238"/>
      <c r="P4145" s="238"/>
      <c r="Q4145" s="238"/>
      <c r="R4145" s="238"/>
      <c r="S4145" s="238"/>
      <c r="T4145" s="239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40" t="s">
        <v>268</v>
      </c>
      <c r="AU4145" s="240" t="s">
        <v>93</v>
      </c>
      <c r="AV4145" s="13" t="s">
        <v>93</v>
      </c>
      <c r="AW4145" s="13" t="s">
        <v>34</v>
      </c>
      <c r="AX4145" s="13" t="s">
        <v>74</v>
      </c>
      <c r="AY4145" s="240" t="s">
        <v>224</v>
      </c>
    </row>
    <row r="4146" s="15" customFormat="1">
      <c r="A4146" s="15"/>
      <c r="B4146" s="256"/>
      <c r="C4146" s="257"/>
      <c r="D4146" s="231" t="s">
        <v>268</v>
      </c>
      <c r="E4146" s="258" t="s">
        <v>19</v>
      </c>
      <c r="F4146" s="259" t="s">
        <v>300</v>
      </c>
      <c r="G4146" s="257"/>
      <c r="H4146" s="260">
        <v>466.62700000000001</v>
      </c>
      <c r="I4146" s="261"/>
      <c r="J4146" s="257"/>
      <c r="K4146" s="257"/>
      <c r="L4146" s="262"/>
      <c r="M4146" s="263"/>
      <c r="N4146" s="264"/>
      <c r="O4146" s="264"/>
      <c r="P4146" s="264"/>
      <c r="Q4146" s="264"/>
      <c r="R4146" s="264"/>
      <c r="S4146" s="264"/>
      <c r="T4146" s="265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6" t="s">
        <v>268</v>
      </c>
      <c r="AU4146" s="266" t="s">
        <v>93</v>
      </c>
      <c r="AV4146" s="15" t="s">
        <v>108</v>
      </c>
      <c r="AW4146" s="15" t="s">
        <v>34</v>
      </c>
      <c r="AX4146" s="15" t="s">
        <v>74</v>
      </c>
      <c r="AY4146" s="266" t="s">
        <v>224</v>
      </c>
    </row>
    <row r="4147" s="14" customFormat="1">
      <c r="A4147" s="14"/>
      <c r="B4147" s="246"/>
      <c r="C4147" s="247"/>
      <c r="D4147" s="231" t="s">
        <v>268</v>
      </c>
      <c r="E4147" s="248" t="s">
        <v>19</v>
      </c>
      <c r="F4147" s="249" t="s">
        <v>664</v>
      </c>
      <c r="G4147" s="247"/>
      <c r="H4147" s="248" t="s">
        <v>19</v>
      </c>
      <c r="I4147" s="250"/>
      <c r="J4147" s="247"/>
      <c r="K4147" s="247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268</v>
      </c>
      <c r="AU4147" s="255" t="s">
        <v>93</v>
      </c>
      <c r="AV4147" s="14" t="s">
        <v>82</v>
      </c>
      <c r="AW4147" s="14" t="s">
        <v>34</v>
      </c>
      <c r="AX4147" s="14" t="s">
        <v>74</v>
      </c>
      <c r="AY4147" s="255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2733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2734</v>
      </c>
      <c r="G4149" s="230"/>
      <c r="H4149" s="234">
        <v>179.356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2735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2736</v>
      </c>
      <c r="G4151" s="230"/>
      <c r="H4151" s="234">
        <v>25.504999999999999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2737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2738</v>
      </c>
      <c r="G4153" s="230"/>
      <c r="H4153" s="234">
        <v>52.799999999999997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4" customFormat="1">
      <c r="A4154" s="14"/>
      <c r="B4154" s="246"/>
      <c r="C4154" s="247"/>
      <c r="D4154" s="231" t="s">
        <v>268</v>
      </c>
      <c r="E4154" s="248" t="s">
        <v>19</v>
      </c>
      <c r="F4154" s="249" t="s">
        <v>2739</v>
      </c>
      <c r="G4154" s="247"/>
      <c r="H4154" s="248" t="s">
        <v>19</v>
      </c>
      <c r="I4154" s="250"/>
      <c r="J4154" s="247"/>
      <c r="K4154" s="247"/>
      <c r="L4154" s="251"/>
      <c r="M4154" s="252"/>
      <c r="N4154" s="253"/>
      <c r="O4154" s="253"/>
      <c r="P4154" s="253"/>
      <c r="Q4154" s="253"/>
      <c r="R4154" s="253"/>
      <c r="S4154" s="253"/>
      <c r="T4154" s="25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T4154" s="255" t="s">
        <v>268</v>
      </c>
      <c r="AU4154" s="255" t="s">
        <v>93</v>
      </c>
      <c r="AV4154" s="14" t="s">
        <v>82</v>
      </c>
      <c r="AW4154" s="14" t="s">
        <v>34</v>
      </c>
      <c r="AX4154" s="14" t="s">
        <v>74</v>
      </c>
      <c r="AY4154" s="255" t="s">
        <v>224</v>
      </c>
    </row>
    <row r="4155" s="13" customFormat="1">
      <c r="A4155" s="13"/>
      <c r="B4155" s="229"/>
      <c r="C4155" s="230"/>
      <c r="D4155" s="231" t="s">
        <v>268</v>
      </c>
      <c r="E4155" s="232" t="s">
        <v>19</v>
      </c>
      <c r="F4155" s="233" t="s">
        <v>2727</v>
      </c>
      <c r="G4155" s="230"/>
      <c r="H4155" s="234">
        <v>209.19499999999999</v>
      </c>
      <c r="I4155" s="235"/>
      <c r="J4155" s="230"/>
      <c r="K4155" s="230"/>
      <c r="L4155" s="236"/>
      <c r="M4155" s="237"/>
      <c r="N4155" s="238"/>
      <c r="O4155" s="238"/>
      <c r="P4155" s="238"/>
      <c r="Q4155" s="238"/>
      <c r="R4155" s="238"/>
      <c r="S4155" s="238"/>
      <c r="T4155" s="239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0" t="s">
        <v>268</v>
      </c>
      <c r="AU4155" s="240" t="s">
        <v>93</v>
      </c>
      <c r="AV4155" s="13" t="s">
        <v>93</v>
      </c>
      <c r="AW4155" s="13" t="s">
        <v>34</v>
      </c>
      <c r="AX4155" s="13" t="s">
        <v>74</v>
      </c>
      <c r="AY4155" s="240" t="s">
        <v>224</v>
      </c>
    </row>
    <row r="4156" s="15" customFormat="1">
      <c r="A4156" s="15"/>
      <c r="B4156" s="256"/>
      <c r="C4156" s="257"/>
      <c r="D4156" s="231" t="s">
        <v>268</v>
      </c>
      <c r="E4156" s="258" t="s">
        <v>19</v>
      </c>
      <c r="F4156" s="259" t="s">
        <v>300</v>
      </c>
      <c r="G4156" s="257"/>
      <c r="H4156" s="260">
        <v>466.85599999999999</v>
      </c>
      <c r="I4156" s="261"/>
      <c r="J4156" s="257"/>
      <c r="K4156" s="257"/>
      <c r="L4156" s="262"/>
      <c r="M4156" s="263"/>
      <c r="N4156" s="264"/>
      <c r="O4156" s="264"/>
      <c r="P4156" s="264"/>
      <c r="Q4156" s="264"/>
      <c r="R4156" s="264"/>
      <c r="S4156" s="264"/>
      <c r="T4156" s="265"/>
      <c r="U4156" s="15"/>
      <c r="V4156" s="15"/>
      <c r="W4156" s="15"/>
      <c r="X4156" s="15"/>
      <c r="Y4156" s="15"/>
      <c r="Z4156" s="15"/>
      <c r="AA4156" s="15"/>
      <c r="AB4156" s="15"/>
      <c r="AC4156" s="15"/>
      <c r="AD4156" s="15"/>
      <c r="AE4156" s="15"/>
      <c r="AT4156" s="266" t="s">
        <v>268</v>
      </c>
      <c r="AU4156" s="266" t="s">
        <v>93</v>
      </c>
      <c r="AV4156" s="15" t="s">
        <v>108</v>
      </c>
      <c r="AW4156" s="15" t="s">
        <v>34</v>
      </c>
      <c r="AX4156" s="15" t="s">
        <v>74</v>
      </c>
      <c r="AY4156" s="266" t="s">
        <v>224</v>
      </c>
    </row>
    <row r="4157" s="14" customFormat="1">
      <c r="A4157" s="14"/>
      <c r="B4157" s="246"/>
      <c r="C4157" s="247"/>
      <c r="D4157" s="231" t="s">
        <v>268</v>
      </c>
      <c r="E4157" s="248" t="s">
        <v>19</v>
      </c>
      <c r="F4157" s="249" t="s">
        <v>665</v>
      </c>
      <c r="G4157" s="247"/>
      <c r="H4157" s="248" t="s">
        <v>19</v>
      </c>
      <c r="I4157" s="250"/>
      <c r="J4157" s="247"/>
      <c r="K4157" s="247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268</v>
      </c>
      <c r="AU4157" s="255" t="s">
        <v>93</v>
      </c>
      <c r="AV4157" s="14" t="s">
        <v>82</v>
      </c>
      <c r="AW4157" s="14" t="s">
        <v>34</v>
      </c>
      <c r="AX4157" s="14" t="s">
        <v>74</v>
      </c>
      <c r="AY4157" s="255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2740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2741</v>
      </c>
      <c r="G4159" s="230"/>
      <c r="H4159" s="234">
        <v>112.098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2742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2736</v>
      </c>
      <c r="G4161" s="230"/>
      <c r="H4161" s="234">
        <v>25.504999999999999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2743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2744</v>
      </c>
      <c r="G4163" s="230"/>
      <c r="H4163" s="234">
        <v>52.560000000000002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4" customFormat="1">
      <c r="A4164" s="14"/>
      <c r="B4164" s="246"/>
      <c r="C4164" s="247"/>
      <c r="D4164" s="231" t="s">
        <v>268</v>
      </c>
      <c r="E4164" s="248" t="s">
        <v>19</v>
      </c>
      <c r="F4164" s="249" t="s">
        <v>2745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268</v>
      </c>
      <c r="AU4164" s="255" t="s">
        <v>93</v>
      </c>
      <c r="AV4164" s="14" t="s">
        <v>82</v>
      </c>
      <c r="AW4164" s="14" t="s">
        <v>34</v>
      </c>
      <c r="AX4164" s="14" t="s">
        <v>74</v>
      </c>
      <c r="AY4164" s="255" t="s">
        <v>224</v>
      </c>
    </row>
    <row r="4165" s="13" customFormat="1">
      <c r="A4165" s="13"/>
      <c r="B4165" s="229"/>
      <c r="C4165" s="230"/>
      <c r="D4165" s="231" t="s">
        <v>268</v>
      </c>
      <c r="E4165" s="232" t="s">
        <v>19</v>
      </c>
      <c r="F4165" s="233" t="s">
        <v>2727</v>
      </c>
      <c r="G4165" s="230"/>
      <c r="H4165" s="234">
        <v>209.19499999999999</v>
      </c>
      <c r="I4165" s="235"/>
      <c r="J4165" s="230"/>
      <c r="K4165" s="230"/>
      <c r="L4165" s="236"/>
      <c r="M4165" s="237"/>
      <c r="N4165" s="238"/>
      <c r="O4165" s="238"/>
      <c r="P4165" s="238"/>
      <c r="Q4165" s="238"/>
      <c r="R4165" s="238"/>
      <c r="S4165" s="238"/>
      <c r="T4165" s="239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0" t="s">
        <v>268</v>
      </c>
      <c r="AU4165" s="240" t="s">
        <v>93</v>
      </c>
      <c r="AV4165" s="13" t="s">
        <v>93</v>
      </c>
      <c r="AW4165" s="13" t="s">
        <v>34</v>
      </c>
      <c r="AX4165" s="13" t="s">
        <v>74</v>
      </c>
      <c r="AY4165" s="240" t="s">
        <v>224</v>
      </c>
    </row>
    <row r="4166" s="15" customFormat="1">
      <c r="A4166" s="15"/>
      <c r="B4166" s="256"/>
      <c r="C4166" s="257"/>
      <c r="D4166" s="231" t="s">
        <v>268</v>
      </c>
      <c r="E4166" s="258" t="s">
        <v>19</v>
      </c>
      <c r="F4166" s="259" t="s">
        <v>300</v>
      </c>
      <c r="G4166" s="257"/>
      <c r="H4166" s="260">
        <v>399.358</v>
      </c>
      <c r="I4166" s="261"/>
      <c r="J4166" s="257"/>
      <c r="K4166" s="257"/>
      <c r="L4166" s="262"/>
      <c r="M4166" s="263"/>
      <c r="N4166" s="264"/>
      <c r="O4166" s="264"/>
      <c r="P4166" s="264"/>
      <c r="Q4166" s="264"/>
      <c r="R4166" s="264"/>
      <c r="S4166" s="264"/>
      <c r="T4166" s="265"/>
      <c r="U4166" s="15"/>
      <c r="V4166" s="15"/>
      <c r="W4166" s="15"/>
      <c r="X4166" s="15"/>
      <c r="Y4166" s="15"/>
      <c r="Z4166" s="15"/>
      <c r="AA4166" s="15"/>
      <c r="AB4166" s="15"/>
      <c r="AC4166" s="15"/>
      <c r="AD4166" s="15"/>
      <c r="AE4166" s="15"/>
      <c r="AT4166" s="266" t="s">
        <v>268</v>
      </c>
      <c r="AU4166" s="266" t="s">
        <v>93</v>
      </c>
      <c r="AV4166" s="15" t="s">
        <v>108</v>
      </c>
      <c r="AW4166" s="15" t="s">
        <v>34</v>
      </c>
      <c r="AX4166" s="15" t="s">
        <v>74</v>
      </c>
      <c r="AY4166" s="266" t="s">
        <v>224</v>
      </c>
    </row>
    <row r="4167" s="14" customFormat="1">
      <c r="A4167" s="14"/>
      <c r="B4167" s="246"/>
      <c r="C4167" s="247"/>
      <c r="D4167" s="231" t="s">
        <v>268</v>
      </c>
      <c r="E4167" s="248" t="s">
        <v>19</v>
      </c>
      <c r="F4167" s="249" t="s">
        <v>667</v>
      </c>
      <c r="G4167" s="247"/>
      <c r="H4167" s="248" t="s">
        <v>19</v>
      </c>
      <c r="I4167" s="250"/>
      <c r="J4167" s="247"/>
      <c r="K4167" s="247"/>
      <c r="L4167" s="251"/>
      <c r="M4167" s="252"/>
      <c r="N4167" s="253"/>
      <c r="O4167" s="253"/>
      <c r="P4167" s="253"/>
      <c r="Q4167" s="253"/>
      <c r="R4167" s="253"/>
      <c r="S4167" s="253"/>
      <c r="T4167" s="25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T4167" s="255" t="s">
        <v>268</v>
      </c>
      <c r="AU4167" s="255" t="s">
        <v>93</v>
      </c>
      <c r="AV4167" s="14" t="s">
        <v>82</v>
      </c>
      <c r="AW4167" s="14" t="s">
        <v>34</v>
      </c>
      <c r="AX4167" s="14" t="s">
        <v>74</v>
      </c>
      <c r="AY4167" s="255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2746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2747</v>
      </c>
      <c r="G4169" s="230"/>
      <c r="H4169" s="234">
        <v>125.517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4" customFormat="1">
      <c r="A4170" s="14"/>
      <c r="B4170" s="246"/>
      <c r="C4170" s="247"/>
      <c r="D4170" s="231" t="s">
        <v>268</v>
      </c>
      <c r="E4170" s="248" t="s">
        <v>19</v>
      </c>
      <c r="F4170" s="249" t="s">
        <v>2748</v>
      </c>
      <c r="G4170" s="247"/>
      <c r="H4170" s="248" t="s">
        <v>19</v>
      </c>
      <c r="I4170" s="250"/>
      <c r="J4170" s="247"/>
      <c r="K4170" s="247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268</v>
      </c>
      <c r="AU4170" s="255" t="s">
        <v>93</v>
      </c>
      <c r="AV4170" s="14" t="s">
        <v>82</v>
      </c>
      <c r="AW4170" s="14" t="s">
        <v>34</v>
      </c>
      <c r="AX4170" s="14" t="s">
        <v>74</v>
      </c>
      <c r="AY4170" s="255" t="s">
        <v>224</v>
      </c>
    </row>
    <row r="4171" s="13" customFormat="1">
      <c r="A4171" s="13"/>
      <c r="B4171" s="229"/>
      <c r="C4171" s="230"/>
      <c r="D4171" s="231" t="s">
        <v>268</v>
      </c>
      <c r="E4171" s="232" t="s">
        <v>19</v>
      </c>
      <c r="F4171" s="233" t="s">
        <v>2725</v>
      </c>
      <c r="G4171" s="230"/>
      <c r="H4171" s="234">
        <v>26.399999999999999</v>
      </c>
      <c r="I4171" s="235"/>
      <c r="J4171" s="230"/>
      <c r="K4171" s="230"/>
      <c r="L4171" s="236"/>
      <c r="M4171" s="237"/>
      <c r="N4171" s="238"/>
      <c r="O4171" s="238"/>
      <c r="P4171" s="238"/>
      <c r="Q4171" s="238"/>
      <c r="R4171" s="238"/>
      <c r="S4171" s="238"/>
      <c r="T4171" s="239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0" t="s">
        <v>268</v>
      </c>
      <c r="AU4171" s="240" t="s">
        <v>93</v>
      </c>
      <c r="AV4171" s="13" t="s">
        <v>93</v>
      </c>
      <c r="AW4171" s="13" t="s">
        <v>34</v>
      </c>
      <c r="AX4171" s="13" t="s">
        <v>74</v>
      </c>
      <c r="AY4171" s="240" t="s">
        <v>224</v>
      </c>
    </row>
    <row r="4172" s="15" customFormat="1">
      <c r="A4172" s="15"/>
      <c r="B4172" s="256"/>
      <c r="C4172" s="257"/>
      <c r="D4172" s="231" t="s">
        <v>268</v>
      </c>
      <c r="E4172" s="258" t="s">
        <v>19</v>
      </c>
      <c r="F4172" s="259" t="s">
        <v>300</v>
      </c>
      <c r="G4172" s="257"/>
      <c r="H4172" s="260">
        <v>151.917</v>
      </c>
      <c r="I4172" s="261"/>
      <c r="J4172" s="257"/>
      <c r="K4172" s="257"/>
      <c r="L4172" s="262"/>
      <c r="M4172" s="263"/>
      <c r="N4172" s="264"/>
      <c r="O4172" s="264"/>
      <c r="P4172" s="264"/>
      <c r="Q4172" s="264"/>
      <c r="R4172" s="264"/>
      <c r="S4172" s="264"/>
      <c r="T4172" s="265"/>
      <c r="U4172" s="15"/>
      <c r="V4172" s="15"/>
      <c r="W4172" s="15"/>
      <c r="X4172" s="15"/>
      <c r="Y4172" s="15"/>
      <c r="Z4172" s="15"/>
      <c r="AA4172" s="15"/>
      <c r="AB4172" s="15"/>
      <c r="AC4172" s="15"/>
      <c r="AD4172" s="15"/>
      <c r="AE4172" s="15"/>
      <c r="AT4172" s="266" t="s">
        <v>268</v>
      </c>
      <c r="AU4172" s="266" t="s">
        <v>93</v>
      </c>
      <c r="AV4172" s="15" t="s">
        <v>108</v>
      </c>
      <c r="AW4172" s="15" t="s">
        <v>34</v>
      </c>
      <c r="AX4172" s="15" t="s">
        <v>74</v>
      </c>
      <c r="AY4172" s="266" t="s">
        <v>224</v>
      </c>
    </row>
    <row r="4173" s="16" customFormat="1">
      <c r="A4173" s="16"/>
      <c r="B4173" s="272"/>
      <c r="C4173" s="273"/>
      <c r="D4173" s="231" t="s">
        <v>268</v>
      </c>
      <c r="E4173" s="274" t="s">
        <v>19</v>
      </c>
      <c r="F4173" s="275" t="s">
        <v>351</v>
      </c>
      <c r="G4173" s="273"/>
      <c r="H4173" s="276">
        <v>1989.3720000000001</v>
      </c>
      <c r="I4173" s="277"/>
      <c r="J4173" s="273"/>
      <c r="K4173" s="273"/>
      <c r="L4173" s="278"/>
      <c r="M4173" s="279"/>
      <c r="N4173" s="280"/>
      <c r="O4173" s="280"/>
      <c r="P4173" s="280"/>
      <c r="Q4173" s="280"/>
      <c r="R4173" s="280"/>
      <c r="S4173" s="280"/>
      <c r="T4173" s="281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T4173" s="282" t="s">
        <v>268</v>
      </c>
      <c r="AU4173" s="282" t="s">
        <v>93</v>
      </c>
      <c r="AV4173" s="16" t="s">
        <v>231</v>
      </c>
      <c r="AW4173" s="16" t="s">
        <v>34</v>
      </c>
      <c r="AX4173" s="16" t="s">
        <v>82</v>
      </c>
      <c r="AY4173" s="282" t="s">
        <v>224</v>
      </c>
    </row>
    <row r="4174" s="2" customFormat="1" ht="33" customHeight="1">
      <c r="A4174" s="41"/>
      <c r="B4174" s="42"/>
      <c r="C4174" s="216" t="s">
        <v>4529</v>
      </c>
      <c r="D4174" s="216" t="s">
        <v>227</v>
      </c>
      <c r="E4174" s="217" t="s">
        <v>4530</v>
      </c>
      <c r="F4174" s="218" t="s">
        <v>4531</v>
      </c>
      <c r="G4174" s="219" t="s">
        <v>471</v>
      </c>
      <c r="H4174" s="220">
        <v>570.79499999999996</v>
      </c>
      <c r="I4174" s="221"/>
      <c r="J4174" s="222">
        <f>ROUND(I4174*H4174,2)</f>
        <v>0</v>
      </c>
      <c r="K4174" s="218" t="s">
        <v>312</v>
      </c>
      <c r="L4174" s="47"/>
      <c r="M4174" s="223" t="s">
        <v>19</v>
      </c>
      <c r="N4174" s="224" t="s">
        <v>46</v>
      </c>
      <c r="O4174" s="87"/>
      <c r="P4174" s="225">
        <f>O4174*H4174</f>
        <v>0</v>
      </c>
      <c r="Q4174" s="225">
        <v>0.00020000000000000001</v>
      </c>
      <c r="R4174" s="225">
        <f>Q4174*H4174</f>
        <v>0.114159</v>
      </c>
      <c r="S4174" s="225">
        <v>0</v>
      </c>
      <c r="T4174" s="226">
        <f>S4174*H4174</f>
        <v>0</v>
      </c>
      <c r="U4174" s="41"/>
      <c r="V4174" s="41"/>
      <c r="W4174" s="41"/>
      <c r="X4174" s="41"/>
      <c r="Y4174" s="41"/>
      <c r="Z4174" s="41"/>
      <c r="AA4174" s="41"/>
      <c r="AB4174" s="41"/>
      <c r="AC4174" s="41"/>
      <c r="AD4174" s="41"/>
      <c r="AE4174" s="41"/>
      <c r="AR4174" s="227" t="s">
        <v>544</v>
      </c>
      <c r="AT4174" s="227" t="s">
        <v>227</v>
      </c>
      <c r="AU4174" s="227" t="s">
        <v>93</v>
      </c>
      <c r="AY4174" s="20" t="s">
        <v>224</v>
      </c>
      <c r="BE4174" s="228">
        <f>IF(N4174="základní",J4174,0)</f>
        <v>0</v>
      </c>
      <c r="BF4174" s="228">
        <f>IF(N4174="snížená",J4174,0)</f>
        <v>0</v>
      </c>
      <c r="BG4174" s="228">
        <f>IF(N4174="zákl. přenesená",J4174,0)</f>
        <v>0</v>
      </c>
      <c r="BH4174" s="228">
        <f>IF(N4174="sníž. přenesená",J4174,0)</f>
        <v>0</v>
      </c>
      <c r="BI4174" s="228">
        <f>IF(N4174="nulová",J4174,0)</f>
        <v>0</v>
      </c>
      <c r="BJ4174" s="20" t="s">
        <v>93</v>
      </c>
      <c r="BK4174" s="228">
        <f>ROUND(I4174*H4174,2)</f>
        <v>0</v>
      </c>
      <c r="BL4174" s="20" t="s">
        <v>544</v>
      </c>
      <c r="BM4174" s="227" t="s">
        <v>4532</v>
      </c>
    </row>
    <row r="4175" s="2" customFormat="1">
      <c r="A4175" s="41"/>
      <c r="B4175" s="42"/>
      <c r="C4175" s="43"/>
      <c r="D4175" s="267" t="s">
        <v>314</v>
      </c>
      <c r="E4175" s="43"/>
      <c r="F4175" s="268" t="s">
        <v>4533</v>
      </c>
      <c r="G4175" s="43"/>
      <c r="H4175" s="43"/>
      <c r="I4175" s="269"/>
      <c r="J4175" s="43"/>
      <c r="K4175" s="43"/>
      <c r="L4175" s="47"/>
      <c r="M4175" s="270"/>
      <c r="N4175" s="271"/>
      <c r="O4175" s="87"/>
      <c r="P4175" s="87"/>
      <c r="Q4175" s="87"/>
      <c r="R4175" s="87"/>
      <c r="S4175" s="87"/>
      <c r="T4175" s="88"/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T4175" s="20" t="s">
        <v>314</v>
      </c>
      <c r="AU4175" s="20" t="s">
        <v>93</v>
      </c>
    </row>
    <row r="4176" s="14" customFormat="1">
      <c r="A4176" s="14"/>
      <c r="B4176" s="246"/>
      <c r="C4176" s="247"/>
      <c r="D4176" s="231" t="s">
        <v>268</v>
      </c>
      <c r="E4176" s="248" t="s">
        <v>19</v>
      </c>
      <c r="F4176" s="249" t="s">
        <v>648</v>
      </c>
      <c r="G4176" s="247"/>
      <c r="H4176" s="248" t="s">
        <v>19</v>
      </c>
      <c r="I4176" s="250"/>
      <c r="J4176" s="247"/>
      <c r="K4176" s="247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268</v>
      </c>
      <c r="AU4176" s="255" t="s">
        <v>93</v>
      </c>
      <c r="AV4176" s="14" t="s">
        <v>82</v>
      </c>
      <c r="AW4176" s="14" t="s">
        <v>34</v>
      </c>
      <c r="AX4176" s="14" t="s">
        <v>74</v>
      </c>
      <c r="AY4176" s="255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1549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4534</v>
      </c>
      <c r="G4178" s="230"/>
      <c r="H4178" s="234">
        <v>5.2000000000000002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4" customFormat="1">
      <c r="A4179" s="14"/>
      <c r="B4179" s="246"/>
      <c r="C4179" s="247"/>
      <c r="D4179" s="231" t="s">
        <v>268</v>
      </c>
      <c r="E4179" s="248" t="s">
        <v>19</v>
      </c>
      <c r="F4179" s="249" t="s">
        <v>2683</v>
      </c>
      <c r="G4179" s="247"/>
      <c r="H4179" s="248" t="s">
        <v>19</v>
      </c>
      <c r="I4179" s="250"/>
      <c r="J4179" s="247"/>
      <c r="K4179" s="247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268</v>
      </c>
      <c r="AU4179" s="255" t="s">
        <v>93</v>
      </c>
      <c r="AV4179" s="14" t="s">
        <v>82</v>
      </c>
      <c r="AW4179" s="14" t="s">
        <v>34</v>
      </c>
      <c r="AX4179" s="14" t="s">
        <v>74</v>
      </c>
      <c r="AY4179" s="255" t="s">
        <v>224</v>
      </c>
    </row>
    <row r="4180" s="13" customFormat="1">
      <c r="A4180" s="13"/>
      <c r="B4180" s="229"/>
      <c r="C4180" s="230"/>
      <c r="D4180" s="231" t="s">
        <v>268</v>
      </c>
      <c r="E4180" s="232" t="s">
        <v>19</v>
      </c>
      <c r="F4180" s="233" t="s">
        <v>4535</v>
      </c>
      <c r="G4180" s="230"/>
      <c r="H4180" s="234">
        <v>2.6000000000000001</v>
      </c>
      <c r="I4180" s="235"/>
      <c r="J4180" s="230"/>
      <c r="K4180" s="230"/>
      <c r="L4180" s="236"/>
      <c r="M4180" s="237"/>
      <c r="N4180" s="238"/>
      <c r="O4180" s="238"/>
      <c r="P4180" s="238"/>
      <c r="Q4180" s="238"/>
      <c r="R4180" s="238"/>
      <c r="S4180" s="238"/>
      <c r="T4180" s="23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0" t="s">
        <v>268</v>
      </c>
      <c r="AU4180" s="240" t="s">
        <v>93</v>
      </c>
      <c r="AV4180" s="13" t="s">
        <v>93</v>
      </c>
      <c r="AW4180" s="13" t="s">
        <v>34</v>
      </c>
      <c r="AX4180" s="13" t="s">
        <v>74</v>
      </c>
      <c r="AY4180" s="240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2685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74</v>
      </c>
      <c r="G4182" s="230"/>
      <c r="H4182" s="234">
        <v>0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2687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74</v>
      </c>
      <c r="G4184" s="230"/>
      <c r="H4184" s="234">
        <v>0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2689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74</v>
      </c>
      <c r="G4186" s="230"/>
      <c r="H4186" s="234">
        <v>0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2691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74</v>
      </c>
      <c r="G4188" s="230"/>
      <c r="H4188" s="234">
        <v>0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2693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4534</v>
      </c>
      <c r="G4190" s="230"/>
      <c r="H4190" s="234">
        <v>5.2000000000000002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2695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4534</v>
      </c>
      <c r="G4192" s="230"/>
      <c r="H4192" s="234">
        <v>5.2000000000000002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2697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4535</v>
      </c>
      <c r="G4194" s="230"/>
      <c r="H4194" s="234">
        <v>2.6000000000000001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2699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74</v>
      </c>
      <c r="G4196" s="230"/>
      <c r="H4196" s="234">
        <v>0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2701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74</v>
      </c>
      <c r="G4198" s="230"/>
      <c r="H4198" s="234">
        <v>0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2703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4536</v>
      </c>
      <c r="G4200" s="230"/>
      <c r="H4200" s="234">
        <v>1.6000000000000001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2705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74</v>
      </c>
      <c r="G4202" s="230"/>
      <c r="H4202" s="234">
        <v>0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2707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74</v>
      </c>
      <c r="G4204" s="230"/>
      <c r="H4204" s="234">
        <v>0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2709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250</v>
      </c>
      <c r="G4206" s="230"/>
      <c r="H4206" s="234">
        <v>7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2711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4537</v>
      </c>
      <c r="G4208" s="230"/>
      <c r="H4208" s="234">
        <v>8.7899999999999991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2713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4538</v>
      </c>
      <c r="G4210" s="230"/>
      <c r="H4210" s="234">
        <v>10.4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2715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250</v>
      </c>
      <c r="G4212" s="230"/>
      <c r="H4212" s="234">
        <v>7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2716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4539</v>
      </c>
      <c r="G4214" s="230"/>
      <c r="H4214" s="234">
        <v>7.8499999999999996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4" customFormat="1">
      <c r="A4215" s="14"/>
      <c r="B4215" s="246"/>
      <c r="C4215" s="247"/>
      <c r="D4215" s="231" t="s">
        <v>268</v>
      </c>
      <c r="E4215" s="248" t="s">
        <v>19</v>
      </c>
      <c r="F4215" s="249" t="s">
        <v>2718</v>
      </c>
      <c r="G4215" s="247"/>
      <c r="H4215" s="248" t="s">
        <v>19</v>
      </c>
      <c r="I4215" s="250"/>
      <c r="J4215" s="247"/>
      <c r="K4215" s="247"/>
      <c r="L4215" s="251"/>
      <c r="M4215" s="252"/>
      <c r="N4215" s="253"/>
      <c r="O4215" s="253"/>
      <c r="P4215" s="253"/>
      <c r="Q4215" s="253"/>
      <c r="R4215" s="253"/>
      <c r="S4215" s="253"/>
      <c r="T4215" s="25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T4215" s="255" t="s">
        <v>268</v>
      </c>
      <c r="AU4215" s="255" t="s">
        <v>93</v>
      </c>
      <c r="AV4215" s="14" t="s">
        <v>82</v>
      </c>
      <c r="AW4215" s="14" t="s">
        <v>34</v>
      </c>
      <c r="AX4215" s="14" t="s">
        <v>74</v>
      </c>
      <c r="AY4215" s="255" t="s">
        <v>224</v>
      </c>
    </row>
    <row r="4216" s="13" customFormat="1">
      <c r="A4216" s="13"/>
      <c r="B4216" s="229"/>
      <c r="C4216" s="230"/>
      <c r="D4216" s="231" t="s">
        <v>268</v>
      </c>
      <c r="E4216" s="232" t="s">
        <v>19</v>
      </c>
      <c r="F4216" s="233" t="s">
        <v>4540</v>
      </c>
      <c r="G4216" s="230"/>
      <c r="H4216" s="234">
        <v>8.1850000000000005</v>
      </c>
      <c r="I4216" s="235"/>
      <c r="J4216" s="230"/>
      <c r="K4216" s="230"/>
      <c r="L4216" s="236"/>
      <c r="M4216" s="237"/>
      <c r="N4216" s="238"/>
      <c r="O4216" s="238"/>
      <c r="P4216" s="238"/>
      <c r="Q4216" s="238"/>
      <c r="R4216" s="238"/>
      <c r="S4216" s="238"/>
      <c r="T4216" s="239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40" t="s">
        <v>268</v>
      </c>
      <c r="AU4216" s="240" t="s">
        <v>93</v>
      </c>
      <c r="AV4216" s="13" t="s">
        <v>93</v>
      </c>
      <c r="AW4216" s="13" t="s">
        <v>34</v>
      </c>
      <c r="AX4216" s="13" t="s">
        <v>74</v>
      </c>
      <c r="AY4216" s="240" t="s">
        <v>224</v>
      </c>
    </row>
    <row r="4217" s="15" customFormat="1">
      <c r="A4217" s="15"/>
      <c r="B4217" s="256"/>
      <c r="C4217" s="257"/>
      <c r="D4217" s="231" t="s">
        <v>268</v>
      </c>
      <c r="E4217" s="258" t="s">
        <v>19</v>
      </c>
      <c r="F4217" s="259" t="s">
        <v>300</v>
      </c>
      <c r="G4217" s="257"/>
      <c r="H4217" s="260">
        <v>71.625</v>
      </c>
      <c r="I4217" s="261"/>
      <c r="J4217" s="257"/>
      <c r="K4217" s="257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6" t="s">
        <v>268</v>
      </c>
      <c r="AU4217" s="266" t="s">
        <v>93</v>
      </c>
      <c r="AV4217" s="15" t="s">
        <v>108</v>
      </c>
      <c r="AW4217" s="15" t="s">
        <v>34</v>
      </c>
      <c r="AX4217" s="15" t="s">
        <v>74</v>
      </c>
      <c r="AY4217" s="266" t="s">
        <v>224</v>
      </c>
    </row>
    <row r="4218" s="14" customFormat="1">
      <c r="A4218" s="14"/>
      <c r="B4218" s="246"/>
      <c r="C4218" s="247"/>
      <c r="D4218" s="231" t="s">
        <v>268</v>
      </c>
      <c r="E4218" s="248" t="s">
        <v>19</v>
      </c>
      <c r="F4218" s="249" t="s">
        <v>662</v>
      </c>
      <c r="G4218" s="247"/>
      <c r="H4218" s="248" t="s">
        <v>19</v>
      </c>
      <c r="I4218" s="250"/>
      <c r="J4218" s="247"/>
      <c r="K4218" s="247"/>
      <c r="L4218" s="251"/>
      <c r="M4218" s="252"/>
      <c r="N4218" s="253"/>
      <c r="O4218" s="253"/>
      <c r="P4218" s="253"/>
      <c r="Q4218" s="253"/>
      <c r="R4218" s="253"/>
      <c r="S4218" s="253"/>
      <c r="T4218" s="25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5" t="s">
        <v>268</v>
      </c>
      <c r="AU4218" s="255" t="s">
        <v>93</v>
      </c>
      <c r="AV4218" s="14" t="s">
        <v>82</v>
      </c>
      <c r="AW4218" s="14" t="s">
        <v>34</v>
      </c>
      <c r="AX4218" s="14" t="s">
        <v>74</v>
      </c>
      <c r="AY4218" s="255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2720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4541</v>
      </c>
      <c r="G4220" s="230"/>
      <c r="H4220" s="234">
        <v>5.8499999999999996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2722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4542</v>
      </c>
      <c r="G4222" s="230"/>
      <c r="H4222" s="234">
        <v>5.9000000000000004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2724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4543</v>
      </c>
      <c r="G4224" s="230"/>
      <c r="H4224" s="234">
        <v>2.3500000000000001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2726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4544</v>
      </c>
      <c r="G4226" s="230"/>
      <c r="H4226" s="234">
        <v>79.5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2728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4545</v>
      </c>
      <c r="G4228" s="230"/>
      <c r="H4228" s="234">
        <v>7.4400000000000004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2730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4546</v>
      </c>
      <c r="G4230" s="230"/>
      <c r="H4230" s="234">
        <v>51.299999999999997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4" customFormat="1">
      <c r="A4231" s="14"/>
      <c r="B4231" s="246"/>
      <c r="C4231" s="247"/>
      <c r="D4231" s="231" t="s">
        <v>268</v>
      </c>
      <c r="E4231" s="248" t="s">
        <v>19</v>
      </c>
      <c r="F4231" s="249" t="s">
        <v>2732</v>
      </c>
      <c r="G4231" s="247"/>
      <c r="H4231" s="248" t="s">
        <v>19</v>
      </c>
      <c r="I4231" s="250"/>
      <c r="J4231" s="247"/>
      <c r="K4231" s="247"/>
      <c r="L4231" s="251"/>
      <c r="M4231" s="252"/>
      <c r="N4231" s="253"/>
      <c r="O4231" s="253"/>
      <c r="P4231" s="253"/>
      <c r="Q4231" s="253"/>
      <c r="R4231" s="253"/>
      <c r="S4231" s="253"/>
      <c r="T4231" s="25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T4231" s="255" t="s">
        <v>268</v>
      </c>
      <c r="AU4231" s="255" t="s">
        <v>93</v>
      </c>
      <c r="AV4231" s="14" t="s">
        <v>82</v>
      </c>
      <c r="AW4231" s="14" t="s">
        <v>34</v>
      </c>
      <c r="AX4231" s="14" t="s">
        <v>74</v>
      </c>
      <c r="AY4231" s="255" t="s">
        <v>224</v>
      </c>
    </row>
    <row r="4232" s="13" customFormat="1">
      <c r="A4232" s="13"/>
      <c r="B4232" s="229"/>
      <c r="C4232" s="230"/>
      <c r="D4232" s="231" t="s">
        <v>268</v>
      </c>
      <c r="E4232" s="232" t="s">
        <v>19</v>
      </c>
      <c r="F4232" s="233" t="s">
        <v>4543</v>
      </c>
      <c r="G4232" s="230"/>
      <c r="H4232" s="234">
        <v>2.3500000000000001</v>
      </c>
      <c r="I4232" s="235"/>
      <c r="J4232" s="230"/>
      <c r="K4232" s="230"/>
      <c r="L4232" s="236"/>
      <c r="M4232" s="237"/>
      <c r="N4232" s="238"/>
      <c r="O4232" s="238"/>
      <c r="P4232" s="238"/>
      <c r="Q4232" s="238"/>
      <c r="R4232" s="238"/>
      <c r="S4232" s="238"/>
      <c r="T4232" s="239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40" t="s">
        <v>268</v>
      </c>
      <c r="AU4232" s="240" t="s">
        <v>93</v>
      </c>
      <c r="AV4232" s="13" t="s">
        <v>93</v>
      </c>
      <c r="AW4232" s="13" t="s">
        <v>34</v>
      </c>
      <c r="AX4232" s="13" t="s">
        <v>74</v>
      </c>
      <c r="AY4232" s="240" t="s">
        <v>224</v>
      </c>
    </row>
    <row r="4233" s="15" customFormat="1">
      <c r="A4233" s="15"/>
      <c r="B4233" s="256"/>
      <c r="C4233" s="257"/>
      <c r="D4233" s="231" t="s">
        <v>268</v>
      </c>
      <c r="E4233" s="258" t="s">
        <v>19</v>
      </c>
      <c r="F4233" s="259" t="s">
        <v>300</v>
      </c>
      <c r="G4233" s="257"/>
      <c r="H4233" s="260">
        <v>154.69</v>
      </c>
      <c r="I4233" s="261"/>
      <c r="J4233" s="257"/>
      <c r="K4233" s="257"/>
      <c r="L4233" s="262"/>
      <c r="M4233" s="263"/>
      <c r="N4233" s="264"/>
      <c r="O4233" s="264"/>
      <c r="P4233" s="264"/>
      <c r="Q4233" s="264"/>
      <c r="R4233" s="264"/>
      <c r="S4233" s="264"/>
      <c r="T4233" s="265"/>
      <c r="U4233" s="15"/>
      <c r="V4233" s="15"/>
      <c r="W4233" s="15"/>
      <c r="X4233" s="15"/>
      <c r="Y4233" s="15"/>
      <c r="Z4233" s="15"/>
      <c r="AA4233" s="15"/>
      <c r="AB4233" s="15"/>
      <c r="AC4233" s="15"/>
      <c r="AD4233" s="15"/>
      <c r="AE4233" s="15"/>
      <c r="AT4233" s="266" t="s">
        <v>268</v>
      </c>
      <c r="AU4233" s="266" t="s">
        <v>93</v>
      </c>
      <c r="AV4233" s="15" t="s">
        <v>108</v>
      </c>
      <c r="AW4233" s="15" t="s">
        <v>34</v>
      </c>
      <c r="AX4233" s="15" t="s">
        <v>74</v>
      </c>
      <c r="AY4233" s="266" t="s">
        <v>224</v>
      </c>
    </row>
    <row r="4234" s="14" customFormat="1">
      <c r="A4234" s="14"/>
      <c r="B4234" s="246"/>
      <c r="C4234" s="247"/>
      <c r="D4234" s="231" t="s">
        <v>268</v>
      </c>
      <c r="E4234" s="248" t="s">
        <v>19</v>
      </c>
      <c r="F4234" s="249" t="s">
        <v>664</v>
      </c>
      <c r="G4234" s="247"/>
      <c r="H4234" s="248" t="s">
        <v>19</v>
      </c>
      <c r="I4234" s="250"/>
      <c r="J4234" s="247"/>
      <c r="K4234" s="247"/>
      <c r="L4234" s="251"/>
      <c r="M4234" s="252"/>
      <c r="N4234" s="253"/>
      <c r="O4234" s="253"/>
      <c r="P4234" s="253"/>
      <c r="Q4234" s="253"/>
      <c r="R4234" s="253"/>
      <c r="S4234" s="253"/>
      <c r="T4234" s="25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T4234" s="255" t="s">
        <v>268</v>
      </c>
      <c r="AU4234" s="255" t="s">
        <v>93</v>
      </c>
      <c r="AV4234" s="14" t="s">
        <v>82</v>
      </c>
      <c r="AW4234" s="14" t="s">
        <v>34</v>
      </c>
      <c r="AX4234" s="14" t="s">
        <v>74</v>
      </c>
      <c r="AY4234" s="255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2733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4547</v>
      </c>
      <c r="G4236" s="230"/>
      <c r="H4236" s="234">
        <v>68.400000000000006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2735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4545</v>
      </c>
      <c r="G4238" s="230"/>
      <c r="H4238" s="234">
        <v>7.4400000000000004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2737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4548</v>
      </c>
      <c r="G4240" s="230"/>
      <c r="H4240" s="234">
        <v>4.7000000000000002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4" customFormat="1">
      <c r="A4241" s="14"/>
      <c r="B4241" s="246"/>
      <c r="C4241" s="247"/>
      <c r="D4241" s="231" t="s">
        <v>268</v>
      </c>
      <c r="E4241" s="248" t="s">
        <v>19</v>
      </c>
      <c r="F4241" s="249" t="s">
        <v>2739</v>
      </c>
      <c r="G4241" s="247"/>
      <c r="H4241" s="248" t="s">
        <v>19</v>
      </c>
      <c r="I4241" s="250"/>
      <c r="J4241" s="247"/>
      <c r="K4241" s="247"/>
      <c r="L4241" s="251"/>
      <c r="M4241" s="252"/>
      <c r="N4241" s="253"/>
      <c r="O4241" s="253"/>
      <c r="P4241" s="253"/>
      <c r="Q4241" s="253"/>
      <c r="R4241" s="253"/>
      <c r="S4241" s="253"/>
      <c r="T4241" s="25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T4241" s="255" t="s">
        <v>268</v>
      </c>
      <c r="AU4241" s="255" t="s">
        <v>93</v>
      </c>
      <c r="AV4241" s="14" t="s">
        <v>82</v>
      </c>
      <c r="AW4241" s="14" t="s">
        <v>34</v>
      </c>
      <c r="AX4241" s="14" t="s">
        <v>74</v>
      </c>
      <c r="AY4241" s="255" t="s">
        <v>224</v>
      </c>
    </row>
    <row r="4242" s="13" customFormat="1">
      <c r="A4242" s="13"/>
      <c r="B4242" s="229"/>
      <c r="C4242" s="230"/>
      <c r="D4242" s="231" t="s">
        <v>268</v>
      </c>
      <c r="E4242" s="232" t="s">
        <v>19</v>
      </c>
      <c r="F4242" s="233" t="s">
        <v>4544</v>
      </c>
      <c r="G4242" s="230"/>
      <c r="H4242" s="234">
        <v>79.5</v>
      </c>
      <c r="I4242" s="235"/>
      <c r="J4242" s="230"/>
      <c r="K4242" s="230"/>
      <c r="L4242" s="236"/>
      <c r="M4242" s="237"/>
      <c r="N4242" s="238"/>
      <c r="O4242" s="238"/>
      <c r="P4242" s="238"/>
      <c r="Q4242" s="238"/>
      <c r="R4242" s="238"/>
      <c r="S4242" s="238"/>
      <c r="T4242" s="239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40" t="s">
        <v>268</v>
      </c>
      <c r="AU4242" s="240" t="s">
        <v>93</v>
      </c>
      <c r="AV4242" s="13" t="s">
        <v>93</v>
      </c>
      <c r="AW4242" s="13" t="s">
        <v>34</v>
      </c>
      <c r="AX4242" s="13" t="s">
        <v>74</v>
      </c>
      <c r="AY4242" s="240" t="s">
        <v>224</v>
      </c>
    </row>
    <row r="4243" s="15" customFormat="1">
      <c r="A4243" s="15"/>
      <c r="B4243" s="256"/>
      <c r="C4243" s="257"/>
      <c r="D4243" s="231" t="s">
        <v>268</v>
      </c>
      <c r="E4243" s="258" t="s">
        <v>19</v>
      </c>
      <c r="F4243" s="259" t="s">
        <v>300</v>
      </c>
      <c r="G4243" s="257"/>
      <c r="H4243" s="260">
        <v>160.03999999999999</v>
      </c>
      <c r="I4243" s="261"/>
      <c r="J4243" s="257"/>
      <c r="K4243" s="257"/>
      <c r="L4243" s="262"/>
      <c r="M4243" s="263"/>
      <c r="N4243" s="264"/>
      <c r="O4243" s="264"/>
      <c r="P4243" s="264"/>
      <c r="Q4243" s="264"/>
      <c r="R4243" s="264"/>
      <c r="S4243" s="264"/>
      <c r="T4243" s="265"/>
      <c r="U4243" s="15"/>
      <c r="V4243" s="15"/>
      <c r="W4243" s="15"/>
      <c r="X4243" s="15"/>
      <c r="Y4243" s="15"/>
      <c r="Z4243" s="15"/>
      <c r="AA4243" s="15"/>
      <c r="AB4243" s="15"/>
      <c r="AC4243" s="15"/>
      <c r="AD4243" s="15"/>
      <c r="AE4243" s="15"/>
      <c r="AT4243" s="266" t="s">
        <v>268</v>
      </c>
      <c r="AU4243" s="266" t="s">
        <v>93</v>
      </c>
      <c r="AV4243" s="15" t="s">
        <v>108</v>
      </c>
      <c r="AW4243" s="15" t="s">
        <v>34</v>
      </c>
      <c r="AX4243" s="15" t="s">
        <v>74</v>
      </c>
      <c r="AY4243" s="266" t="s">
        <v>224</v>
      </c>
    </row>
    <row r="4244" s="14" customFormat="1">
      <c r="A4244" s="14"/>
      <c r="B4244" s="246"/>
      <c r="C4244" s="247"/>
      <c r="D4244" s="231" t="s">
        <v>268</v>
      </c>
      <c r="E4244" s="248" t="s">
        <v>19</v>
      </c>
      <c r="F4244" s="249" t="s">
        <v>665</v>
      </c>
      <c r="G4244" s="247"/>
      <c r="H4244" s="248" t="s">
        <v>19</v>
      </c>
      <c r="I4244" s="250"/>
      <c r="J4244" s="247"/>
      <c r="K4244" s="247"/>
      <c r="L4244" s="251"/>
      <c r="M4244" s="252"/>
      <c r="N4244" s="253"/>
      <c r="O4244" s="253"/>
      <c r="P4244" s="253"/>
      <c r="Q4244" s="253"/>
      <c r="R4244" s="253"/>
      <c r="S4244" s="253"/>
      <c r="T4244" s="25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T4244" s="255" t="s">
        <v>268</v>
      </c>
      <c r="AU4244" s="255" t="s">
        <v>93</v>
      </c>
      <c r="AV4244" s="14" t="s">
        <v>82</v>
      </c>
      <c r="AW4244" s="14" t="s">
        <v>34</v>
      </c>
      <c r="AX4244" s="14" t="s">
        <v>74</v>
      </c>
      <c r="AY4244" s="255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2740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4549</v>
      </c>
      <c r="G4246" s="230"/>
      <c r="H4246" s="234">
        <v>42.75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2742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4545</v>
      </c>
      <c r="G4248" s="230"/>
      <c r="H4248" s="234">
        <v>7.4400000000000004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2743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4548</v>
      </c>
      <c r="G4250" s="230"/>
      <c r="H4250" s="234">
        <v>4.7000000000000002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4" customFormat="1">
      <c r="A4251" s="14"/>
      <c r="B4251" s="246"/>
      <c r="C4251" s="247"/>
      <c r="D4251" s="231" t="s">
        <v>268</v>
      </c>
      <c r="E4251" s="248" t="s">
        <v>19</v>
      </c>
      <c r="F4251" s="249" t="s">
        <v>2745</v>
      </c>
      <c r="G4251" s="247"/>
      <c r="H4251" s="248" t="s">
        <v>19</v>
      </c>
      <c r="I4251" s="250"/>
      <c r="J4251" s="247"/>
      <c r="K4251" s="247"/>
      <c r="L4251" s="251"/>
      <c r="M4251" s="252"/>
      <c r="N4251" s="253"/>
      <c r="O4251" s="253"/>
      <c r="P4251" s="253"/>
      <c r="Q4251" s="253"/>
      <c r="R4251" s="253"/>
      <c r="S4251" s="253"/>
      <c r="T4251" s="25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T4251" s="255" t="s">
        <v>268</v>
      </c>
      <c r="AU4251" s="255" t="s">
        <v>93</v>
      </c>
      <c r="AV4251" s="14" t="s">
        <v>82</v>
      </c>
      <c r="AW4251" s="14" t="s">
        <v>34</v>
      </c>
      <c r="AX4251" s="14" t="s">
        <v>74</v>
      </c>
      <c r="AY4251" s="255" t="s">
        <v>224</v>
      </c>
    </row>
    <row r="4252" s="13" customFormat="1">
      <c r="A4252" s="13"/>
      <c r="B4252" s="229"/>
      <c r="C4252" s="230"/>
      <c r="D4252" s="231" t="s">
        <v>268</v>
      </c>
      <c r="E4252" s="232" t="s">
        <v>19</v>
      </c>
      <c r="F4252" s="233" t="s">
        <v>4544</v>
      </c>
      <c r="G4252" s="230"/>
      <c r="H4252" s="234">
        <v>79.5</v>
      </c>
      <c r="I4252" s="235"/>
      <c r="J4252" s="230"/>
      <c r="K4252" s="230"/>
      <c r="L4252" s="236"/>
      <c r="M4252" s="237"/>
      <c r="N4252" s="238"/>
      <c r="O4252" s="238"/>
      <c r="P4252" s="238"/>
      <c r="Q4252" s="238"/>
      <c r="R4252" s="238"/>
      <c r="S4252" s="238"/>
      <c r="T4252" s="239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40" t="s">
        <v>268</v>
      </c>
      <c r="AU4252" s="240" t="s">
        <v>93</v>
      </c>
      <c r="AV4252" s="13" t="s">
        <v>93</v>
      </c>
      <c r="AW4252" s="13" t="s">
        <v>34</v>
      </c>
      <c r="AX4252" s="13" t="s">
        <v>74</v>
      </c>
      <c r="AY4252" s="240" t="s">
        <v>224</v>
      </c>
    </row>
    <row r="4253" s="15" customFormat="1">
      <c r="A4253" s="15"/>
      <c r="B4253" s="256"/>
      <c r="C4253" s="257"/>
      <c r="D4253" s="231" t="s">
        <v>268</v>
      </c>
      <c r="E4253" s="258" t="s">
        <v>19</v>
      </c>
      <c r="F4253" s="259" t="s">
        <v>300</v>
      </c>
      <c r="G4253" s="257"/>
      <c r="H4253" s="260">
        <v>134.38999999999999</v>
      </c>
      <c r="I4253" s="261"/>
      <c r="J4253" s="257"/>
      <c r="K4253" s="257"/>
      <c r="L4253" s="262"/>
      <c r="M4253" s="263"/>
      <c r="N4253" s="264"/>
      <c r="O4253" s="264"/>
      <c r="P4253" s="264"/>
      <c r="Q4253" s="264"/>
      <c r="R4253" s="264"/>
      <c r="S4253" s="264"/>
      <c r="T4253" s="265"/>
      <c r="U4253" s="15"/>
      <c r="V4253" s="15"/>
      <c r="W4253" s="15"/>
      <c r="X4253" s="15"/>
      <c r="Y4253" s="15"/>
      <c r="Z4253" s="15"/>
      <c r="AA4253" s="15"/>
      <c r="AB4253" s="15"/>
      <c r="AC4253" s="15"/>
      <c r="AD4253" s="15"/>
      <c r="AE4253" s="15"/>
      <c r="AT4253" s="266" t="s">
        <v>268</v>
      </c>
      <c r="AU4253" s="266" t="s">
        <v>93</v>
      </c>
      <c r="AV4253" s="15" t="s">
        <v>108</v>
      </c>
      <c r="AW4253" s="15" t="s">
        <v>34</v>
      </c>
      <c r="AX4253" s="15" t="s">
        <v>74</v>
      </c>
      <c r="AY4253" s="266" t="s">
        <v>224</v>
      </c>
    </row>
    <row r="4254" s="14" customFormat="1">
      <c r="A4254" s="14"/>
      <c r="B4254" s="246"/>
      <c r="C4254" s="247"/>
      <c r="D4254" s="231" t="s">
        <v>268</v>
      </c>
      <c r="E4254" s="248" t="s">
        <v>19</v>
      </c>
      <c r="F4254" s="249" t="s">
        <v>667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268</v>
      </c>
      <c r="AU4254" s="255" t="s">
        <v>93</v>
      </c>
      <c r="AV4254" s="14" t="s">
        <v>82</v>
      </c>
      <c r="AW4254" s="14" t="s">
        <v>34</v>
      </c>
      <c r="AX4254" s="14" t="s">
        <v>74</v>
      </c>
      <c r="AY4254" s="255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2746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4550</v>
      </c>
      <c r="G4256" s="230"/>
      <c r="H4256" s="234">
        <v>47.700000000000003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4" customFormat="1">
      <c r="A4257" s="14"/>
      <c r="B4257" s="246"/>
      <c r="C4257" s="247"/>
      <c r="D4257" s="231" t="s">
        <v>268</v>
      </c>
      <c r="E4257" s="248" t="s">
        <v>19</v>
      </c>
      <c r="F4257" s="249" t="s">
        <v>2748</v>
      </c>
      <c r="G4257" s="247"/>
      <c r="H4257" s="248" t="s">
        <v>19</v>
      </c>
      <c r="I4257" s="250"/>
      <c r="J4257" s="247"/>
      <c r="K4257" s="247"/>
      <c r="L4257" s="251"/>
      <c r="M4257" s="252"/>
      <c r="N4257" s="253"/>
      <c r="O4257" s="253"/>
      <c r="P4257" s="253"/>
      <c r="Q4257" s="253"/>
      <c r="R4257" s="253"/>
      <c r="S4257" s="253"/>
      <c r="T4257" s="25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5" t="s">
        <v>268</v>
      </c>
      <c r="AU4257" s="255" t="s">
        <v>93</v>
      </c>
      <c r="AV4257" s="14" t="s">
        <v>82</v>
      </c>
      <c r="AW4257" s="14" t="s">
        <v>34</v>
      </c>
      <c r="AX4257" s="14" t="s">
        <v>74</v>
      </c>
      <c r="AY4257" s="255" t="s">
        <v>224</v>
      </c>
    </row>
    <row r="4258" s="13" customFormat="1">
      <c r="A4258" s="13"/>
      <c r="B4258" s="229"/>
      <c r="C4258" s="230"/>
      <c r="D4258" s="231" t="s">
        <v>268</v>
      </c>
      <c r="E4258" s="232" t="s">
        <v>19</v>
      </c>
      <c r="F4258" s="233" t="s">
        <v>4543</v>
      </c>
      <c r="G4258" s="230"/>
      <c r="H4258" s="234">
        <v>2.3500000000000001</v>
      </c>
      <c r="I4258" s="235"/>
      <c r="J4258" s="230"/>
      <c r="K4258" s="230"/>
      <c r="L4258" s="236"/>
      <c r="M4258" s="237"/>
      <c r="N4258" s="238"/>
      <c r="O4258" s="238"/>
      <c r="P4258" s="238"/>
      <c r="Q4258" s="238"/>
      <c r="R4258" s="238"/>
      <c r="S4258" s="238"/>
      <c r="T4258" s="239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0" t="s">
        <v>268</v>
      </c>
      <c r="AU4258" s="240" t="s">
        <v>93</v>
      </c>
      <c r="AV4258" s="13" t="s">
        <v>93</v>
      </c>
      <c r="AW4258" s="13" t="s">
        <v>34</v>
      </c>
      <c r="AX4258" s="13" t="s">
        <v>74</v>
      </c>
      <c r="AY4258" s="240" t="s">
        <v>224</v>
      </c>
    </row>
    <row r="4259" s="15" customFormat="1">
      <c r="A4259" s="15"/>
      <c r="B4259" s="256"/>
      <c r="C4259" s="257"/>
      <c r="D4259" s="231" t="s">
        <v>268</v>
      </c>
      <c r="E4259" s="258" t="s">
        <v>19</v>
      </c>
      <c r="F4259" s="259" t="s">
        <v>300</v>
      </c>
      <c r="G4259" s="257"/>
      <c r="H4259" s="260">
        <v>50.049999999999997</v>
      </c>
      <c r="I4259" s="261"/>
      <c r="J4259" s="257"/>
      <c r="K4259" s="257"/>
      <c r="L4259" s="262"/>
      <c r="M4259" s="263"/>
      <c r="N4259" s="264"/>
      <c r="O4259" s="264"/>
      <c r="P4259" s="264"/>
      <c r="Q4259" s="264"/>
      <c r="R4259" s="264"/>
      <c r="S4259" s="264"/>
      <c r="T4259" s="265"/>
      <c r="U4259" s="15"/>
      <c r="V4259" s="15"/>
      <c r="W4259" s="15"/>
      <c r="X4259" s="15"/>
      <c r="Y4259" s="15"/>
      <c r="Z4259" s="15"/>
      <c r="AA4259" s="15"/>
      <c r="AB4259" s="15"/>
      <c r="AC4259" s="15"/>
      <c r="AD4259" s="15"/>
      <c r="AE4259" s="15"/>
      <c r="AT4259" s="266" t="s">
        <v>268</v>
      </c>
      <c r="AU4259" s="266" t="s">
        <v>93</v>
      </c>
      <c r="AV4259" s="15" t="s">
        <v>108</v>
      </c>
      <c r="AW4259" s="15" t="s">
        <v>34</v>
      </c>
      <c r="AX4259" s="15" t="s">
        <v>74</v>
      </c>
      <c r="AY4259" s="266" t="s">
        <v>224</v>
      </c>
    </row>
    <row r="4260" s="16" customFormat="1">
      <c r="A4260" s="16"/>
      <c r="B4260" s="272"/>
      <c r="C4260" s="273"/>
      <c r="D4260" s="231" t="s">
        <v>268</v>
      </c>
      <c r="E4260" s="274" t="s">
        <v>19</v>
      </c>
      <c r="F4260" s="275" t="s">
        <v>351</v>
      </c>
      <c r="G4260" s="273"/>
      <c r="H4260" s="276">
        <v>570.79499999999996</v>
      </c>
      <c r="I4260" s="277"/>
      <c r="J4260" s="273"/>
      <c r="K4260" s="273"/>
      <c r="L4260" s="278"/>
      <c r="M4260" s="279"/>
      <c r="N4260" s="280"/>
      <c r="O4260" s="280"/>
      <c r="P4260" s="280"/>
      <c r="Q4260" s="280"/>
      <c r="R4260" s="280"/>
      <c r="S4260" s="280"/>
      <c r="T4260" s="281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T4260" s="282" t="s">
        <v>268</v>
      </c>
      <c r="AU4260" s="282" t="s">
        <v>93</v>
      </c>
      <c r="AV4260" s="16" t="s">
        <v>231</v>
      </c>
      <c r="AW4260" s="16" t="s">
        <v>34</v>
      </c>
      <c r="AX4260" s="16" t="s">
        <v>82</v>
      </c>
      <c r="AY4260" s="282" t="s">
        <v>224</v>
      </c>
    </row>
    <row r="4261" s="2" customFormat="1" ht="24.15" customHeight="1">
      <c r="A4261" s="41"/>
      <c r="B4261" s="42"/>
      <c r="C4261" s="286" t="s">
        <v>4551</v>
      </c>
      <c r="D4261" s="286" t="s">
        <v>572</v>
      </c>
      <c r="E4261" s="287" t="s">
        <v>4552</v>
      </c>
      <c r="F4261" s="288" t="s">
        <v>4553</v>
      </c>
      <c r="G4261" s="289" t="s">
        <v>471</v>
      </c>
      <c r="H4261" s="290">
        <v>627.875</v>
      </c>
      <c r="I4261" s="291"/>
      <c r="J4261" s="292">
        <f>ROUND(I4261*H4261,2)</f>
        <v>0</v>
      </c>
      <c r="K4261" s="288" t="s">
        <v>312</v>
      </c>
      <c r="L4261" s="293"/>
      <c r="M4261" s="294" t="s">
        <v>19</v>
      </c>
      <c r="N4261" s="295" t="s">
        <v>46</v>
      </c>
      <c r="O4261" s="87"/>
      <c r="P4261" s="225">
        <f>O4261*H4261</f>
        <v>0</v>
      </c>
      <c r="Q4261" s="225">
        <v>8.0000000000000007E-05</v>
      </c>
      <c r="R4261" s="225">
        <f>Q4261*H4261</f>
        <v>0.050230000000000004</v>
      </c>
      <c r="S4261" s="225">
        <v>0</v>
      </c>
      <c r="T4261" s="226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7" t="s">
        <v>643</v>
      </c>
      <c r="AT4261" s="227" t="s">
        <v>572</v>
      </c>
      <c r="AU4261" s="227" t="s">
        <v>93</v>
      </c>
      <c r="AY4261" s="20" t="s">
        <v>224</v>
      </c>
      <c r="BE4261" s="228">
        <f>IF(N4261="základní",J4261,0)</f>
        <v>0</v>
      </c>
      <c r="BF4261" s="228">
        <f>IF(N4261="snížená",J4261,0)</f>
        <v>0</v>
      </c>
      <c r="BG4261" s="228">
        <f>IF(N4261="zákl. přenesená",J4261,0)</f>
        <v>0</v>
      </c>
      <c r="BH4261" s="228">
        <f>IF(N4261="sníž. přenesená",J4261,0)</f>
        <v>0</v>
      </c>
      <c r="BI4261" s="228">
        <f>IF(N4261="nulová",J4261,0)</f>
        <v>0</v>
      </c>
      <c r="BJ4261" s="20" t="s">
        <v>93</v>
      </c>
      <c r="BK4261" s="228">
        <f>ROUND(I4261*H4261,2)</f>
        <v>0</v>
      </c>
      <c r="BL4261" s="20" t="s">
        <v>544</v>
      </c>
      <c r="BM4261" s="227" t="s">
        <v>4554</v>
      </c>
    </row>
    <row r="4262" s="13" customFormat="1">
      <c r="A4262" s="13"/>
      <c r="B4262" s="229"/>
      <c r="C4262" s="230"/>
      <c r="D4262" s="231" t="s">
        <v>268</v>
      </c>
      <c r="E4262" s="232" t="s">
        <v>19</v>
      </c>
      <c r="F4262" s="233" t="s">
        <v>4555</v>
      </c>
      <c r="G4262" s="230"/>
      <c r="H4262" s="234">
        <v>627.875</v>
      </c>
      <c r="I4262" s="235"/>
      <c r="J4262" s="230"/>
      <c r="K4262" s="230"/>
      <c r="L4262" s="236"/>
      <c r="M4262" s="237"/>
      <c r="N4262" s="238"/>
      <c r="O4262" s="238"/>
      <c r="P4262" s="238"/>
      <c r="Q4262" s="238"/>
      <c r="R4262" s="238"/>
      <c r="S4262" s="238"/>
      <c r="T4262" s="239"/>
      <c r="U4262" s="13"/>
      <c r="V4262" s="13"/>
      <c r="W4262" s="13"/>
      <c r="X4262" s="13"/>
      <c r="Y4262" s="13"/>
      <c r="Z4262" s="13"/>
      <c r="AA4262" s="13"/>
      <c r="AB4262" s="13"/>
      <c r="AC4262" s="13"/>
      <c r="AD4262" s="13"/>
      <c r="AE4262" s="13"/>
      <c r="AT4262" s="240" t="s">
        <v>268</v>
      </c>
      <c r="AU4262" s="240" t="s">
        <v>93</v>
      </c>
      <c r="AV4262" s="13" t="s">
        <v>93</v>
      </c>
      <c r="AW4262" s="13" t="s">
        <v>34</v>
      </c>
      <c r="AX4262" s="13" t="s">
        <v>82</v>
      </c>
      <c r="AY4262" s="240" t="s">
        <v>224</v>
      </c>
    </row>
    <row r="4263" s="2" customFormat="1" ht="37.8" customHeight="1">
      <c r="A4263" s="41"/>
      <c r="B4263" s="42"/>
      <c r="C4263" s="216" t="s">
        <v>4556</v>
      </c>
      <c r="D4263" s="216" t="s">
        <v>227</v>
      </c>
      <c r="E4263" s="217" t="s">
        <v>4557</v>
      </c>
      <c r="F4263" s="218" t="s">
        <v>4558</v>
      </c>
      <c r="G4263" s="219" t="s">
        <v>266</v>
      </c>
      <c r="H4263" s="220">
        <v>1989.3720000000001</v>
      </c>
      <c r="I4263" s="221"/>
      <c r="J4263" s="222">
        <f>ROUND(I4263*H4263,2)</f>
        <v>0</v>
      </c>
      <c r="K4263" s="218" t="s">
        <v>312</v>
      </c>
      <c r="L4263" s="47"/>
      <c r="M4263" s="223" t="s">
        <v>19</v>
      </c>
      <c r="N4263" s="224" t="s">
        <v>46</v>
      </c>
      <c r="O4263" s="87"/>
      <c r="P4263" s="225">
        <f>O4263*H4263</f>
        <v>0</v>
      </c>
      <c r="Q4263" s="225">
        <v>0.0090900000000000009</v>
      </c>
      <c r="R4263" s="225">
        <f>Q4263*H4263</f>
        <v>18.083391480000003</v>
      </c>
      <c r="S4263" s="225">
        <v>0</v>
      </c>
      <c r="T4263" s="226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7" t="s">
        <v>544</v>
      </c>
      <c r="AT4263" s="227" t="s">
        <v>227</v>
      </c>
      <c r="AU4263" s="227" t="s">
        <v>93</v>
      </c>
      <c r="AY4263" s="20" t="s">
        <v>224</v>
      </c>
      <c r="BE4263" s="228">
        <f>IF(N4263="základní",J4263,0)</f>
        <v>0</v>
      </c>
      <c r="BF4263" s="228">
        <f>IF(N4263="snížená",J4263,0)</f>
        <v>0</v>
      </c>
      <c r="BG4263" s="228">
        <f>IF(N4263="zákl. přenesená",J4263,0)</f>
        <v>0</v>
      </c>
      <c r="BH4263" s="228">
        <f>IF(N4263="sníž. přenesená",J4263,0)</f>
        <v>0</v>
      </c>
      <c r="BI4263" s="228">
        <f>IF(N4263="nulová",J4263,0)</f>
        <v>0</v>
      </c>
      <c r="BJ4263" s="20" t="s">
        <v>93</v>
      </c>
      <c r="BK4263" s="228">
        <f>ROUND(I4263*H4263,2)</f>
        <v>0</v>
      </c>
      <c r="BL4263" s="20" t="s">
        <v>544</v>
      </c>
      <c r="BM4263" s="227" t="s">
        <v>4559</v>
      </c>
    </row>
    <row r="4264" s="2" customFormat="1">
      <c r="A4264" s="41"/>
      <c r="B4264" s="42"/>
      <c r="C4264" s="43"/>
      <c r="D4264" s="267" t="s">
        <v>314</v>
      </c>
      <c r="E4264" s="43"/>
      <c r="F4264" s="268" t="s">
        <v>4560</v>
      </c>
      <c r="G4264" s="43"/>
      <c r="H4264" s="43"/>
      <c r="I4264" s="269"/>
      <c r="J4264" s="43"/>
      <c r="K4264" s="43"/>
      <c r="L4264" s="47"/>
      <c r="M4264" s="270"/>
      <c r="N4264" s="271"/>
      <c r="O4264" s="87"/>
      <c r="P4264" s="87"/>
      <c r="Q4264" s="87"/>
      <c r="R4264" s="87"/>
      <c r="S4264" s="87"/>
      <c r="T4264" s="88"/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T4264" s="20" t="s">
        <v>314</v>
      </c>
      <c r="AU4264" s="20" t="s">
        <v>93</v>
      </c>
    </row>
    <row r="4265" s="14" customFormat="1">
      <c r="A4265" s="14"/>
      <c r="B4265" s="246"/>
      <c r="C4265" s="247"/>
      <c r="D4265" s="231" t="s">
        <v>268</v>
      </c>
      <c r="E4265" s="248" t="s">
        <v>19</v>
      </c>
      <c r="F4265" s="249" t="s">
        <v>648</v>
      </c>
      <c r="G4265" s="247"/>
      <c r="H4265" s="248" t="s">
        <v>19</v>
      </c>
      <c r="I4265" s="250"/>
      <c r="J4265" s="247"/>
      <c r="K4265" s="247"/>
      <c r="L4265" s="251"/>
      <c r="M4265" s="252"/>
      <c r="N4265" s="253"/>
      <c r="O4265" s="253"/>
      <c r="P4265" s="253"/>
      <c r="Q4265" s="253"/>
      <c r="R4265" s="253"/>
      <c r="S4265" s="253"/>
      <c r="T4265" s="25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T4265" s="255" t="s">
        <v>268</v>
      </c>
      <c r="AU4265" s="255" t="s">
        <v>93</v>
      </c>
      <c r="AV4265" s="14" t="s">
        <v>82</v>
      </c>
      <c r="AW4265" s="14" t="s">
        <v>34</v>
      </c>
      <c r="AX4265" s="14" t="s">
        <v>74</v>
      </c>
      <c r="AY4265" s="255" t="s">
        <v>224</v>
      </c>
    </row>
    <row r="4266" s="14" customFormat="1">
      <c r="A4266" s="14"/>
      <c r="B4266" s="246"/>
      <c r="C4266" s="247"/>
      <c r="D4266" s="231" t="s">
        <v>268</v>
      </c>
      <c r="E4266" s="248" t="s">
        <v>19</v>
      </c>
      <c r="F4266" s="249" t="s">
        <v>1549</v>
      </c>
      <c r="G4266" s="247"/>
      <c r="H4266" s="248" t="s">
        <v>19</v>
      </c>
      <c r="I4266" s="250"/>
      <c r="J4266" s="247"/>
      <c r="K4266" s="247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268</v>
      </c>
      <c r="AU4266" s="255" t="s">
        <v>93</v>
      </c>
      <c r="AV4266" s="14" t="s">
        <v>82</v>
      </c>
      <c r="AW4266" s="14" t="s">
        <v>34</v>
      </c>
      <c r="AX4266" s="14" t="s">
        <v>74</v>
      </c>
      <c r="AY4266" s="255" t="s">
        <v>224</v>
      </c>
    </row>
    <row r="4267" s="13" customFormat="1">
      <c r="A4267" s="13"/>
      <c r="B4267" s="229"/>
      <c r="C4267" s="230"/>
      <c r="D4267" s="231" t="s">
        <v>268</v>
      </c>
      <c r="E4267" s="232" t="s">
        <v>19</v>
      </c>
      <c r="F4267" s="233" t="s">
        <v>2682</v>
      </c>
      <c r="G4267" s="230"/>
      <c r="H4267" s="234">
        <v>22.692</v>
      </c>
      <c r="I4267" s="235"/>
      <c r="J4267" s="230"/>
      <c r="K4267" s="230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268</v>
      </c>
      <c r="AU4267" s="240" t="s">
        <v>93</v>
      </c>
      <c r="AV4267" s="13" t="s">
        <v>93</v>
      </c>
      <c r="AW4267" s="13" t="s">
        <v>34</v>
      </c>
      <c r="AX4267" s="13" t="s">
        <v>74</v>
      </c>
      <c r="AY4267" s="240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2683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2684</v>
      </c>
      <c r="G4269" s="230"/>
      <c r="H4269" s="234">
        <v>6.7210000000000001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2685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2686</v>
      </c>
      <c r="G4271" s="230"/>
      <c r="H4271" s="234">
        <v>16.280000000000001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4" customFormat="1">
      <c r="A4272" s="14"/>
      <c r="B4272" s="246"/>
      <c r="C4272" s="247"/>
      <c r="D4272" s="231" t="s">
        <v>268</v>
      </c>
      <c r="E4272" s="248" t="s">
        <v>19</v>
      </c>
      <c r="F4272" s="249" t="s">
        <v>2687</v>
      </c>
      <c r="G4272" s="247"/>
      <c r="H4272" s="248" t="s">
        <v>19</v>
      </c>
      <c r="I4272" s="250"/>
      <c r="J4272" s="247"/>
      <c r="K4272" s="247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268</v>
      </c>
      <c r="AU4272" s="255" t="s">
        <v>93</v>
      </c>
      <c r="AV4272" s="14" t="s">
        <v>82</v>
      </c>
      <c r="AW4272" s="14" t="s">
        <v>34</v>
      </c>
      <c r="AX4272" s="14" t="s">
        <v>74</v>
      </c>
      <c r="AY4272" s="255" t="s">
        <v>224</v>
      </c>
    </row>
    <row r="4273" s="13" customFormat="1">
      <c r="A4273" s="13"/>
      <c r="B4273" s="229"/>
      <c r="C4273" s="230"/>
      <c r="D4273" s="231" t="s">
        <v>268</v>
      </c>
      <c r="E4273" s="232" t="s">
        <v>19</v>
      </c>
      <c r="F4273" s="233" t="s">
        <v>2688</v>
      </c>
      <c r="G4273" s="230"/>
      <c r="H4273" s="234">
        <v>3.3410000000000002</v>
      </c>
      <c r="I4273" s="235"/>
      <c r="J4273" s="230"/>
      <c r="K4273" s="230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268</v>
      </c>
      <c r="AU4273" s="240" t="s">
        <v>93</v>
      </c>
      <c r="AV4273" s="13" t="s">
        <v>93</v>
      </c>
      <c r="AW4273" s="13" t="s">
        <v>34</v>
      </c>
      <c r="AX4273" s="13" t="s">
        <v>74</v>
      </c>
      <c r="AY4273" s="240" t="s">
        <v>224</v>
      </c>
    </row>
    <row r="4274" s="14" customFormat="1">
      <c r="A4274" s="14"/>
      <c r="B4274" s="246"/>
      <c r="C4274" s="247"/>
      <c r="D4274" s="231" t="s">
        <v>268</v>
      </c>
      <c r="E4274" s="248" t="s">
        <v>19</v>
      </c>
      <c r="F4274" s="249" t="s">
        <v>2689</v>
      </c>
      <c r="G4274" s="247"/>
      <c r="H4274" s="248" t="s">
        <v>19</v>
      </c>
      <c r="I4274" s="250"/>
      <c r="J4274" s="247"/>
      <c r="K4274" s="247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268</v>
      </c>
      <c r="AU4274" s="255" t="s">
        <v>93</v>
      </c>
      <c r="AV4274" s="14" t="s">
        <v>82</v>
      </c>
      <c r="AW4274" s="14" t="s">
        <v>34</v>
      </c>
      <c r="AX4274" s="14" t="s">
        <v>74</v>
      </c>
      <c r="AY4274" s="255" t="s">
        <v>224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2690</v>
      </c>
      <c r="G4275" s="230"/>
      <c r="H4275" s="234">
        <v>12.821999999999999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74</v>
      </c>
      <c r="AY4275" s="240" t="s">
        <v>224</v>
      </c>
    </row>
    <row r="4276" s="14" customFormat="1">
      <c r="A4276" s="14"/>
      <c r="B4276" s="246"/>
      <c r="C4276" s="247"/>
      <c r="D4276" s="231" t="s">
        <v>268</v>
      </c>
      <c r="E4276" s="248" t="s">
        <v>19</v>
      </c>
      <c r="F4276" s="249" t="s">
        <v>2691</v>
      </c>
      <c r="G4276" s="247"/>
      <c r="H4276" s="248" t="s">
        <v>19</v>
      </c>
      <c r="I4276" s="250"/>
      <c r="J4276" s="247"/>
      <c r="K4276" s="247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268</v>
      </c>
      <c r="AU4276" s="255" t="s">
        <v>93</v>
      </c>
      <c r="AV4276" s="14" t="s">
        <v>82</v>
      </c>
      <c r="AW4276" s="14" t="s">
        <v>34</v>
      </c>
      <c r="AX4276" s="14" t="s">
        <v>74</v>
      </c>
      <c r="AY4276" s="255" t="s">
        <v>224</v>
      </c>
    </row>
    <row r="4277" s="13" customFormat="1">
      <c r="A4277" s="13"/>
      <c r="B4277" s="229"/>
      <c r="C4277" s="230"/>
      <c r="D4277" s="231" t="s">
        <v>268</v>
      </c>
      <c r="E4277" s="232" t="s">
        <v>19</v>
      </c>
      <c r="F4277" s="233" t="s">
        <v>2692</v>
      </c>
      <c r="G4277" s="230"/>
      <c r="H4277" s="234">
        <v>23.004000000000001</v>
      </c>
      <c r="I4277" s="235"/>
      <c r="J4277" s="230"/>
      <c r="K4277" s="230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268</v>
      </c>
      <c r="AU4277" s="240" t="s">
        <v>93</v>
      </c>
      <c r="AV4277" s="13" t="s">
        <v>93</v>
      </c>
      <c r="AW4277" s="13" t="s">
        <v>34</v>
      </c>
      <c r="AX4277" s="13" t="s">
        <v>74</v>
      </c>
      <c r="AY4277" s="240" t="s">
        <v>224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2693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3" customFormat="1">
      <c r="A4279" s="13"/>
      <c r="B4279" s="229"/>
      <c r="C4279" s="230"/>
      <c r="D4279" s="231" t="s">
        <v>268</v>
      </c>
      <c r="E4279" s="232" t="s">
        <v>19</v>
      </c>
      <c r="F4279" s="233" t="s">
        <v>2694</v>
      </c>
      <c r="G4279" s="230"/>
      <c r="H4279" s="234">
        <v>30.992000000000001</v>
      </c>
      <c r="I4279" s="235"/>
      <c r="J4279" s="230"/>
      <c r="K4279" s="230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268</v>
      </c>
      <c r="AU4279" s="240" t="s">
        <v>93</v>
      </c>
      <c r="AV4279" s="13" t="s">
        <v>93</v>
      </c>
      <c r="AW4279" s="13" t="s">
        <v>34</v>
      </c>
      <c r="AX4279" s="13" t="s">
        <v>74</v>
      </c>
      <c r="AY4279" s="240" t="s">
        <v>224</v>
      </c>
    </row>
    <row r="4280" s="14" customFormat="1">
      <c r="A4280" s="14"/>
      <c r="B4280" s="246"/>
      <c r="C4280" s="247"/>
      <c r="D4280" s="231" t="s">
        <v>268</v>
      </c>
      <c r="E4280" s="248" t="s">
        <v>19</v>
      </c>
      <c r="F4280" s="249" t="s">
        <v>2695</v>
      </c>
      <c r="G4280" s="247"/>
      <c r="H4280" s="248" t="s">
        <v>19</v>
      </c>
      <c r="I4280" s="250"/>
      <c r="J4280" s="247"/>
      <c r="K4280" s="247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268</v>
      </c>
      <c r="AU4280" s="255" t="s">
        <v>93</v>
      </c>
      <c r="AV4280" s="14" t="s">
        <v>82</v>
      </c>
      <c r="AW4280" s="14" t="s">
        <v>34</v>
      </c>
      <c r="AX4280" s="14" t="s">
        <v>74</v>
      </c>
      <c r="AY4280" s="255" t="s">
        <v>224</v>
      </c>
    </row>
    <row r="4281" s="13" customFormat="1">
      <c r="A4281" s="13"/>
      <c r="B4281" s="229"/>
      <c r="C4281" s="230"/>
      <c r="D4281" s="231" t="s">
        <v>268</v>
      </c>
      <c r="E4281" s="232" t="s">
        <v>19</v>
      </c>
      <c r="F4281" s="233" t="s">
        <v>2696</v>
      </c>
      <c r="G4281" s="230"/>
      <c r="H4281" s="234">
        <v>32.863999999999997</v>
      </c>
      <c r="I4281" s="235"/>
      <c r="J4281" s="230"/>
      <c r="K4281" s="230"/>
      <c r="L4281" s="236"/>
      <c r="M4281" s="237"/>
      <c r="N4281" s="238"/>
      <c r="O4281" s="238"/>
      <c r="P4281" s="238"/>
      <c r="Q4281" s="238"/>
      <c r="R4281" s="238"/>
      <c r="S4281" s="238"/>
      <c r="T4281" s="23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0" t="s">
        <v>268</v>
      </c>
      <c r="AU4281" s="240" t="s">
        <v>93</v>
      </c>
      <c r="AV4281" s="13" t="s">
        <v>93</v>
      </c>
      <c r="AW4281" s="13" t="s">
        <v>34</v>
      </c>
      <c r="AX4281" s="13" t="s">
        <v>74</v>
      </c>
      <c r="AY4281" s="240" t="s">
        <v>224</v>
      </c>
    </row>
    <row r="4282" s="14" customFormat="1">
      <c r="A4282" s="14"/>
      <c r="B4282" s="246"/>
      <c r="C4282" s="247"/>
      <c r="D4282" s="231" t="s">
        <v>268</v>
      </c>
      <c r="E4282" s="248" t="s">
        <v>19</v>
      </c>
      <c r="F4282" s="249" t="s">
        <v>2697</v>
      </c>
      <c r="G4282" s="247"/>
      <c r="H4282" s="248" t="s">
        <v>19</v>
      </c>
      <c r="I4282" s="250"/>
      <c r="J4282" s="247"/>
      <c r="K4282" s="247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268</v>
      </c>
      <c r="AU4282" s="255" t="s">
        <v>93</v>
      </c>
      <c r="AV4282" s="14" t="s">
        <v>82</v>
      </c>
      <c r="AW4282" s="14" t="s">
        <v>34</v>
      </c>
      <c r="AX4282" s="14" t="s">
        <v>74</v>
      </c>
      <c r="AY4282" s="255" t="s">
        <v>224</v>
      </c>
    </row>
    <row r="4283" s="13" customFormat="1">
      <c r="A4283" s="13"/>
      <c r="B4283" s="229"/>
      <c r="C4283" s="230"/>
      <c r="D4283" s="231" t="s">
        <v>268</v>
      </c>
      <c r="E4283" s="232" t="s">
        <v>19</v>
      </c>
      <c r="F4283" s="233" t="s">
        <v>2698</v>
      </c>
      <c r="G4283" s="230"/>
      <c r="H4283" s="234">
        <v>12.882999999999999</v>
      </c>
      <c r="I4283" s="235"/>
      <c r="J4283" s="230"/>
      <c r="K4283" s="230"/>
      <c r="L4283" s="236"/>
      <c r="M4283" s="237"/>
      <c r="N4283" s="238"/>
      <c r="O4283" s="238"/>
      <c r="P4283" s="238"/>
      <c r="Q4283" s="238"/>
      <c r="R4283" s="238"/>
      <c r="S4283" s="238"/>
      <c r="T4283" s="23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0" t="s">
        <v>268</v>
      </c>
      <c r="AU4283" s="240" t="s">
        <v>93</v>
      </c>
      <c r="AV4283" s="13" t="s">
        <v>93</v>
      </c>
      <c r="AW4283" s="13" t="s">
        <v>34</v>
      </c>
      <c r="AX4283" s="13" t="s">
        <v>74</v>
      </c>
      <c r="AY4283" s="240" t="s">
        <v>224</v>
      </c>
    </row>
    <row r="4284" s="14" customFormat="1">
      <c r="A4284" s="14"/>
      <c r="B4284" s="246"/>
      <c r="C4284" s="247"/>
      <c r="D4284" s="231" t="s">
        <v>268</v>
      </c>
      <c r="E4284" s="248" t="s">
        <v>19</v>
      </c>
      <c r="F4284" s="249" t="s">
        <v>2699</v>
      </c>
      <c r="G4284" s="247"/>
      <c r="H4284" s="248" t="s">
        <v>19</v>
      </c>
      <c r="I4284" s="250"/>
      <c r="J4284" s="247"/>
      <c r="K4284" s="247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268</v>
      </c>
      <c r="AU4284" s="255" t="s">
        <v>93</v>
      </c>
      <c r="AV4284" s="14" t="s">
        <v>82</v>
      </c>
      <c r="AW4284" s="14" t="s">
        <v>34</v>
      </c>
      <c r="AX4284" s="14" t="s">
        <v>74</v>
      </c>
      <c r="AY4284" s="255" t="s">
        <v>224</v>
      </c>
    </row>
    <row r="4285" s="13" customFormat="1">
      <c r="A4285" s="13"/>
      <c r="B4285" s="229"/>
      <c r="C4285" s="230"/>
      <c r="D4285" s="231" t="s">
        <v>268</v>
      </c>
      <c r="E4285" s="232" t="s">
        <v>19</v>
      </c>
      <c r="F4285" s="233" t="s">
        <v>2700</v>
      </c>
      <c r="G4285" s="230"/>
      <c r="H4285" s="234">
        <v>17.920999999999999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268</v>
      </c>
      <c r="AU4285" s="240" t="s">
        <v>93</v>
      </c>
      <c r="AV4285" s="13" t="s">
        <v>93</v>
      </c>
      <c r="AW4285" s="13" t="s">
        <v>34</v>
      </c>
      <c r="AX4285" s="13" t="s">
        <v>74</v>
      </c>
      <c r="AY4285" s="240" t="s">
        <v>224</v>
      </c>
    </row>
    <row r="4286" s="14" customFormat="1">
      <c r="A4286" s="14"/>
      <c r="B4286" s="246"/>
      <c r="C4286" s="247"/>
      <c r="D4286" s="231" t="s">
        <v>268</v>
      </c>
      <c r="E4286" s="248" t="s">
        <v>19</v>
      </c>
      <c r="F4286" s="249" t="s">
        <v>2701</v>
      </c>
      <c r="G4286" s="247"/>
      <c r="H4286" s="248" t="s">
        <v>19</v>
      </c>
      <c r="I4286" s="250"/>
      <c r="J4286" s="247"/>
      <c r="K4286" s="247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268</v>
      </c>
      <c r="AU4286" s="255" t="s">
        <v>93</v>
      </c>
      <c r="AV4286" s="14" t="s">
        <v>82</v>
      </c>
      <c r="AW4286" s="14" t="s">
        <v>34</v>
      </c>
      <c r="AX4286" s="14" t="s">
        <v>74</v>
      </c>
      <c r="AY4286" s="255" t="s">
        <v>224</v>
      </c>
    </row>
    <row r="4287" s="13" customFormat="1">
      <c r="A4287" s="13"/>
      <c r="B4287" s="229"/>
      <c r="C4287" s="230"/>
      <c r="D4287" s="231" t="s">
        <v>268</v>
      </c>
      <c r="E4287" s="232" t="s">
        <v>19</v>
      </c>
      <c r="F4287" s="233" t="s">
        <v>2702</v>
      </c>
      <c r="G4287" s="230"/>
      <c r="H4287" s="234">
        <v>23.158999999999999</v>
      </c>
      <c r="I4287" s="235"/>
      <c r="J4287" s="230"/>
      <c r="K4287" s="230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268</v>
      </c>
      <c r="AU4287" s="240" t="s">
        <v>93</v>
      </c>
      <c r="AV4287" s="13" t="s">
        <v>93</v>
      </c>
      <c r="AW4287" s="13" t="s">
        <v>34</v>
      </c>
      <c r="AX4287" s="13" t="s">
        <v>74</v>
      </c>
      <c r="AY4287" s="240" t="s">
        <v>224</v>
      </c>
    </row>
    <row r="4288" s="14" customFormat="1">
      <c r="A4288" s="14"/>
      <c r="B4288" s="246"/>
      <c r="C4288" s="247"/>
      <c r="D4288" s="231" t="s">
        <v>268</v>
      </c>
      <c r="E4288" s="248" t="s">
        <v>19</v>
      </c>
      <c r="F4288" s="249" t="s">
        <v>2703</v>
      </c>
      <c r="G4288" s="247"/>
      <c r="H4288" s="248" t="s">
        <v>19</v>
      </c>
      <c r="I4288" s="250"/>
      <c r="J4288" s="247"/>
      <c r="K4288" s="247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268</v>
      </c>
      <c r="AU4288" s="255" t="s">
        <v>93</v>
      </c>
      <c r="AV4288" s="14" t="s">
        <v>82</v>
      </c>
      <c r="AW4288" s="14" t="s">
        <v>34</v>
      </c>
      <c r="AX4288" s="14" t="s">
        <v>74</v>
      </c>
      <c r="AY4288" s="255" t="s">
        <v>224</v>
      </c>
    </row>
    <row r="4289" s="13" customFormat="1">
      <c r="A4289" s="13"/>
      <c r="B4289" s="229"/>
      <c r="C4289" s="230"/>
      <c r="D4289" s="231" t="s">
        <v>268</v>
      </c>
      <c r="E4289" s="232" t="s">
        <v>19</v>
      </c>
      <c r="F4289" s="233" t="s">
        <v>2704</v>
      </c>
      <c r="G4289" s="230"/>
      <c r="H4289" s="234">
        <v>15.94</v>
      </c>
      <c r="I4289" s="235"/>
      <c r="J4289" s="230"/>
      <c r="K4289" s="230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268</v>
      </c>
      <c r="AU4289" s="240" t="s">
        <v>93</v>
      </c>
      <c r="AV4289" s="13" t="s">
        <v>93</v>
      </c>
      <c r="AW4289" s="13" t="s">
        <v>34</v>
      </c>
      <c r="AX4289" s="13" t="s">
        <v>74</v>
      </c>
      <c r="AY4289" s="240" t="s">
        <v>224</v>
      </c>
    </row>
    <row r="4290" s="14" customFormat="1">
      <c r="A4290" s="14"/>
      <c r="B4290" s="246"/>
      <c r="C4290" s="247"/>
      <c r="D4290" s="231" t="s">
        <v>268</v>
      </c>
      <c r="E4290" s="248" t="s">
        <v>19</v>
      </c>
      <c r="F4290" s="249" t="s">
        <v>2705</v>
      </c>
      <c r="G4290" s="247"/>
      <c r="H4290" s="248" t="s">
        <v>19</v>
      </c>
      <c r="I4290" s="250"/>
      <c r="J4290" s="247"/>
      <c r="K4290" s="247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268</v>
      </c>
      <c r="AU4290" s="255" t="s">
        <v>93</v>
      </c>
      <c r="AV4290" s="14" t="s">
        <v>82</v>
      </c>
      <c r="AW4290" s="14" t="s">
        <v>34</v>
      </c>
      <c r="AX4290" s="14" t="s">
        <v>74</v>
      </c>
      <c r="AY4290" s="255" t="s">
        <v>224</v>
      </c>
    </row>
    <row r="4291" s="13" customFormat="1">
      <c r="A4291" s="13"/>
      <c r="B4291" s="229"/>
      <c r="C4291" s="230"/>
      <c r="D4291" s="231" t="s">
        <v>268</v>
      </c>
      <c r="E4291" s="232" t="s">
        <v>19</v>
      </c>
      <c r="F4291" s="233" t="s">
        <v>2706</v>
      </c>
      <c r="G4291" s="230"/>
      <c r="H4291" s="234">
        <v>23.699000000000002</v>
      </c>
      <c r="I4291" s="235"/>
      <c r="J4291" s="230"/>
      <c r="K4291" s="230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268</v>
      </c>
      <c r="AU4291" s="240" t="s">
        <v>93</v>
      </c>
      <c r="AV4291" s="13" t="s">
        <v>93</v>
      </c>
      <c r="AW4291" s="13" t="s">
        <v>34</v>
      </c>
      <c r="AX4291" s="13" t="s">
        <v>74</v>
      </c>
      <c r="AY4291" s="240" t="s">
        <v>224</v>
      </c>
    </row>
    <row r="4292" s="14" customFormat="1">
      <c r="A4292" s="14"/>
      <c r="B4292" s="246"/>
      <c r="C4292" s="247"/>
      <c r="D4292" s="231" t="s">
        <v>268</v>
      </c>
      <c r="E4292" s="248" t="s">
        <v>19</v>
      </c>
      <c r="F4292" s="249" t="s">
        <v>2707</v>
      </c>
      <c r="G4292" s="247"/>
      <c r="H4292" s="248" t="s">
        <v>19</v>
      </c>
      <c r="I4292" s="250"/>
      <c r="J4292" s="247"/>
      <c r="K4292" s="247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268</v>
      </c>
      <c r="AU4292" s="255" t="s">
        <v>93</v>
      </c>
      <c r="AV4292" s="14" t="s">
        <v>82</v>
      </c>
      <c r="AW4292" s="14" t="s">
        <v>34</v>
      </c>
      <c r="AX4292" s="14" t="s">
        <v>74</v>
      </c>
      <c r="AY4292" s="255" t="s">
        <v>224</v>
      </c>
    </row>
    <row r="4293" s="13" customFormat="1">
      <c r="A4293" s="13"/>
      <c r="B4293" s="229"/>
      <c r="C4293" s="230"/>
      <c r="D4293" s="231" t="s">
        <v>268</v>
      </c>
      <c r="E4293" s="232" t="s">
        <v>19</v>
      </c>
      <c r="F4293" s="233" t="s">
        <v>2708</v>
      </c>
      <c r="G4293" s="230"/>
      <c r="H4293" s="234">
        <v>20.988</v>
      </c>
      <c r="I4293" s="235"/>
      <c r="J4293" s="230"/>
      <c r="K4293" s="230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268</v>
      </c>
      <c r="AU4293" s="240" t="s">
        <v>93</v>
      </c>
      <c r="AV4293" s="13" t="s">
        <v>93</v>
      </c>
      <c r="AW4293" s="13" t="s">
        <v>34</v>
      </c>
      <c r="AX4293" s="13" t="s">
        <v>74</v>
      </c>
      <c r="AY4293" s="240" t="s">
        <v>224</v>
      </c>
    </row>
    <row r="4294" s="14" customFormat="1">
      <c r="A4294" s="14"/>
      <c r="B4294" s="246"/>
      <c r="C4294" s="247"/>
      <c r="D4294" s="231" t="s">
        <v>268</v>
      </c>
      <c r="E4294" s="248" t="s">
        <v>19</v>
      </c>
      <c r="F4294" s="249" t="s">
        <v>2709</v>
      </c>
      <c r="G4294" s="247"/>
      <c r="H4294" s="248" t="s">
        <v>19</v>
      </c>
      <c r="I4294" s="250"/>
      <c r="J4294" s="247"/>
      <c r="K4294" s="247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268</v>
      </c>
      <c r="AU4294" s="255" t="s">
        <v>93</v>
      </c>
      <c r="AV4294" s="14" t="s">
        <v>82</v>
      </c>
      <c r="AW4294" s="14" t="s">
        <v>34</v>
      </c>
      <c r="AX4294" s="14" t="s">
        <v>74</v>
      </c>
      <c r="AY4294" s="255" t="s">
        <v>224</v>
      </c>
    </row>
    <row r="4295" s="13" customFormat="1">
      <c r="A4295" s="13"/>
      <c r="B4295" s="229"/>
      <c r="C4295" s="230"/>
      <c r="D4295" s="231" t="s">
        <v>268</v>
      </c>
      <c r="E4295" s="232" t="s">
        <v>19</v>
      </c>
      <c r="F4295" s="233" t="s">
        <v>2710</v>
      </c>
      <c r="G4295" s="230"/>
      <c r="H4295" s="234">
        <v>25.852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268</v>
      </c>
      <c r="AU4295" s="240" t="s">
        <v>93</v>
      </c>
      <c r="AV4295" s="13" t="s">
        <v>93</v>
      </c>
      <c r="AW4295" s="13" t="s">
        <v>34</v>
      </c>
      <c r="AX4295" s="13" t="s">
        <v>74</v>
      </c>
      <c r="AY4295" s="240" t="s">
        <v>224</v>
      </c>
    </row>
    <row r="4296" s="14" customFormat="1">
      <c r="A4296" s="14"/>
      <c r="B4296" s="246"/>
      <c r="C4296" s="247"/>
      <c r="D4296" s="231" t="s">
        <v>268</v>
      </c>
      <c r="E4296" s="248" t="s">
        <v>19</v>
      </c>
      <c r="F4296" s="249" t="s">
        <v>2711</v>
      </c>
      <c r="G4296" s="247"/>
      <c r="H4296" s="248" t="s">
        <v>19</v>
      </c>
      <c r="I4296" s="250"/>
      <c r="J4296" s="247"/>
      <c r="K4296" s="247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268</v>
      </c>
      <c r="AU4296" s="255" t="s">
        <v>93</v>
      </c>
      <c r="AV4296" s="14" t="s">
        <v>82</v>
      </c>
      <c r="AW4296" s="14" t="s">
        <v>34</v>
      </c>
      <c r="AX4296" s="14" t="s">
        <v>74</v>
      </c>
      <c r="AY4296" s="255" t="s">
        <v>224</v>
      </c>
    </row>
    <row r="4297" s="13" customFormat="1">
      <c r="A4297" s="13"/>
      <c r="B4297" s="229"/>
      <c r="C4297" s="230"/>
      <c r="D4297" s="231" t="s">
        <v>268</v>
      </c>
      <c r="E4297" s="232" t="s">
        <v>19</v>
      </c>
      <c r="F4297" s="233" t="s">
        <v>2712</v>
      </c>
      <c r="G4297" s="230"/>
      <c r="H4297" s="234">
        <v>22.949999999999999</v>
      </c>
      <c r="I4297" s="235"/>
      <c r="J4297" s="230"/>
      <c r="K4297" s="230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268</v>
      </c>
      <c r="AU4297" s="240" t="s">
        <v>93</v>
      </c>
      <c r="AV4297" s="13" t="s">
        <v>93</v>
      </c>
      <c r="AW4297" s="13" t="s">
        <v>34</v>
      </c>
      <c r="AX4297" s="13" t="s">
        <v>74</v>
      </c>
      <c r="AY4297" s="240" t="s">
        <v>224</v>
      </c>
    </row>
    <row r="4298" s="14" customFormat="1">
      <c r="A4298" s="14"/>
      <c r="B4298" s="246"/>
      <c r="C4298" s="247"/>
      <c r="D4298" s="231" t="s">
        <v>268</v>
      </c>
      <c r="E4298" s="248" t="s">
        <v>19</v>
      </c>
      <c r="F4298" s="249" t="s">
        <v>2713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268</v>
      </c>
      <c r="AU4298" s="255" t="s">
        <v>93</v>
      </c>
      <c r="AV4298" s="14" t="s">
        <v>82</v>
      </c>
      <c r="AW4298" s="14" t="s">
        <v>34</v>
      </c>
      <c r="AX4298" s="14" t="s">
        <v>74</v>
      </c>
      <c r="AY4298" s="255" t="s">
        <v>224</v>
      </c>
    </row>
    <row r="4299" s="13" customFormat="1">
      <c r="A4299" s="13"/>
      <c r="B4299" s="229"/>
      <c r="C4299" s="230"/>
      <c r="D4299" s="231" t="s">
        <v>268</v>
      </c>
      <c r="E4299" s="232" t="s">
        <v>19</v>
      </c>
      <c r="F4299" s="233" t="s">
        <v>2714</v>
      </c>
      <c r="G4299" s="230"/>
      <c r="H4299" s="234">
        <v>118.01600000000001</v>
      </c>
      <c r="I4299" s="235"/>
      <c r="J4299" s="230"/>
      <c r="K4299" s="230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268</v>
      </c>
      <c r="AU4299" s="240" t="s">
        <v>93</v>
      </c>
      <c r="AV4299" s="13" t="s">
        <v>93</v>
      </c>
      <c r="AW4299" s="13" t="s">
        <v>34</v>
      </c>
      <c r="AX4299" s="13" t="s">
        <v>74</v>
      </c>
      <c r="AY4299" s="240" t="s">
        <v>224</v>
      </c>
    </row>
    <row r="4300" s="14" customFormat="1">
      <c r="A4300" s="14"/>
      <c r="B4300" s="246"/>
      <c r="C4300" s="247"/>
      <c r="D4300" s="231" t="s">
        <v>268</v>
      </c>
      <c r="E4300" s="248" t="s">
        <v>19</v>
      </c>
      <c r="F4300" s="249" t="s">
        <v>2715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268</v>
      </c>
      <c r="AU4300" s="255" t="s">
        <v>93</v>
      </c>
      <c r="AV4300" s="14" t="s">
        <v>82</v>
      </c>
      <c r="AW4300" s="14" t="s">
        <v>34</v>
      </c>
      <c r="AX4300" s="14" t="s">
        <v>74</v>
      </c>
      <c r="AY4300" s="255" t="s">
        <v>224</v>
      </c>
    </row>
    <row r="4301" s="13" customFormat="1">
      <c r="A4301" s="13"/>
      <c r="B4301" s="229"/>
      <c r="C4301" s="230"/>
      <c r="D4301" s="231" t="s">
        <v>268</v>
      </c>
      <c r="E4301" s="232" t="s">
        <v>19</v>
      </c>
      <c r="F4301" s="233" t="s">
        <v>2712</v>
      </c>
      <c r="G4301" s="230"/>
      <c r="H4301" s="234">
        <v>22.949999999999999</v>
      </c>
      <c r="I4301" s="235"/>
      <c r="J4301" s="230"/>
      <c r="K4301" s="230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268</v>
      </c>
      <c r="AU4301" s="240" t="s">
        <v>93</v>
      </c>
      <c r="AV4301" s="13" t="s">
        <v>93</v>
      </c>
      <c r="AW4301" s="13" t="s">
        <v>34</v>
      </c>
      <c r="AX4301" s="13" t="s">
        <v>74</v>
      </c>
      <c r="AY4301" s="240" t="s">
        <v>224</v>
      </c>
    </row>
    <row r="4302" s="14" customFormat="1">
      <c r="A4302" s="14"/>
      <c r="B4302" s="246"/>
      <c r="C4302" s="247"/>
      <c r="D4302" s="231" t="s">
        <v>268</v>
      </c>
      <c r="E4302" s="248" t="s">
        <v>19</v>
      </c>
      <c r="F4302" s="249" t="s">
        <v>2716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268</v>
      </c>
      <c r="AU4302" s="255" t="s">
        <v>93</v>
      </c>
      <c r="AV4302" s="14" t="s">
        <v>82</v>
      </c>
      <c r="AW4302" s="14" t="s">
        <v>34</v>
      </c>
      <c r="AX4302" s="14" t="s">
        <v>74</v>
      </c>
      <c r="AY4302" s="255" t="s">
        <v>224</v>
      </c>
    </row>
    <row r="4303" s="13" customFormat="1">
      <c r="A4303" s="13"/>
      <c r="B4303" s="229"/>
      <c r="C4303" s="230"/>
      <c r="D4303" s="231" t="s">
        <v>268</v>
      </c>
      <c r="E4303" s="232" t="s">
        <v>19</v>
      </c>
      <c r="F4303" s="233" t="s">
        <v>2717</v>
      </c>
      <c r="G4303" s="230"/>
      <c r="H4303" s="234">
        <v>27.617999999999999</v>
      </c>
      <c r="I4303" s="235"/>
      <c r="J4303" s="230"/>
      <c r="K4303" s="230"/>
      <c r="L4303" s="236"/>
      <c r="M4303" s="237"/>
      <c r="N4303" s="238"/>
      <c r="O4303" s="238"/>
      <c r="P4303" s="238"/>
      <c r="Q4303" s="238"/>
      <c r="R4303" s="238"/>
      <c r="S4303" s="238"/>
      <c r="T4303" s="23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0" t="s">
        <v>268</v>
      </c>
      <c r="AU4303" s="240" t="s">
        <v>93</v>
      </c>
      <c r="AV4303" s="13" t="s">
        <v>93</v>
      </c>
      <c r="AW4303" s="13" t="s">
        <v>34</v>
      </c>
      <c r="AX4303" s="13" t="s">
        <v>74</v>
      </c>
      <c r="AY4303" s="240" t="s">
        <v>224</v>
      </c>
    </row>
    <row r="4304" s="14" customFormat="1">
      <c r="A4304" s="14"/>
      <c r="B4304" s="246"/>
      <c r="C4304" s="247"/>
      <c r="D4304" s="231" t="s">
        <v>268</v>
      </c>
      <c r="E4304" s="248" t="s">
        <v>19</v>
      </c>
      <c r="F4304" s="249" t="s">
        <v>2718</v>
      </c>
      <c r="G4304" s="247"/>
      <c r="H4304" s="248" t="s">
        <v>19</v>
      </c>
      <c r="I4304" s="250"/>
      <c r="J4304" s="247"/>
      <c r="K4304" s="247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268</v>
      </c>
      <c r="AU4304" s="255" t="s">
        <v>93</v>
      </c>
      <c r="AV4304" s="14" t="s">
        <v>82</v>
      </c>
      <c r="AW4304" s="14" t="s">
        <v>34</v>
      </c>
      <c r="AX4304" s="14" t="s">
        <v>74</v>
      </c>
      <c r="AY4304" s="255" t="s">
        <v>224</v>
      </c>
    </row>
    <row r="4305" s="13" customFormat="1">
      <c r="A4305" s="13"/>
      <c r="B4305" s="229"/>
      <c r="C4305" s="230"/>
      <c r="D4305" s="231" t="s">
        <v>268</v>
      </c>
      <c r="E4305" s="232" t="s">
        <v>19</v>
      </c>
      <c r="F4305" s="233" t="s">
        <v>2719</v>
      </c>
      <c r="G4305" s="230"/>
      <c r="H4305" s="234">
        <v>23.922000000000001</v>
      </c>
      <c r="I4305" s="235"/>
      <c r="J4305" s="230"/>
      <c r="K4305" s="230"/>
      <c r="L4305" s="236"/>
      <c r="M4305" s="237"/>
      <c r="N4305" s="238"/>
      <c r="O4305" s="238"/>
      <c r="P4305" s="238"/>
      <c r="Q4305" s="238"/>
      <c r="R4305" s="238"/>
      <c r="S4305" s="238"/>
      <c r="T4305" s="239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0" t="s">
        <v>268</v>
      </c>
      <c r="AU4305" s="240" t="s">
        <v>93</v>
      </c>
      <c r="AV4305" s="13" t="s">
        <v>93</v>
      </c>
      <c r="AW4305" s="13" t="s">
        <v>34</v>
      </c>
      <c r="AX4305" s="13" t="s">
        <v>74</v>
      </c>
      <c r="AY4305" s="240" t="s">
        <v>224</v>
      </c>
    </row>
    <row r="4306" s="15" customFormat="1">
      <c r="A4306" s="15"/>
      <c r="B4306" s="256"/>
      <c r="C4306" s="257"/>
      <c r="D4306" s="231" t="s">
        <v>268</v>
      </c>
      <c r="E4306" s="258" t="s">
        <v>19</v>
      </c>
      <c r="F4306" s="259" t="s">
        <v>300</v>
      </c>
      <c r="G4306" s="257"/>
      <c r="H4306" s="260">
        <v>504.61399999999998</v>
      </c>
      <c r="I4306" s="261"/>
      <c r="J4306" s="257"/>
      <c r="K4306" s="257"/>
      <c r="L4306" s="262"/>
      <c r="M4306" s="263"/>
      <c r="N4306" s="264"/>
      <c r="O4306" s="264"/>
      <c r="P4306" s="264"/>
      <c r="Q4306" s="264"/>
      <c r="R4306" s="264"/>
      <c r="S4306" s="264"/>
      <c r="T4306" s="265"/>
      <c r="U4306" s="15"/>
      <c r="V4306" s="15"/>
      <c r="W4306" s="15"/>
      <c r="X4306" s="15"/>
      <c r="Y4306" s="15"/>
      <c r="Z4306" s="15"/>
      <c r="AA4306" s="15"/>
      <c r="AB4306" s="15"/>
      <c r="AC4306" s="15"/>
      <c r="AD4306" s="15"/>
      <c r="AE4306" s="15"/>
      <c r="AT4306" s="266" t="s">
        <v>268</v>
      </c>
      <c r="AU4306" s="266" t="s">
        <v>93</v>
      </c>
      <c r="AV4306" s="15" t="s">
        <v>108</v>
      </c>
      <c r="AW4306" s="15" t="s">
        <v>34</v>
      </c>
      <c r="AX4306" s="15" t="s">
        <v>74</v>
      </c>
      <c r="AY4306" s="266" t="s">
        <v>224</v>
      </c>
    </row>
    <row r="4307" s="14" customFormat="1">
      <c r="A4307" s="14"/>
      <c r="B4307" s="246"/>
      <c r="C4307" s="247"/>
      <c r="D4307" s="231" t="s">
        <v>268</v>
      </c>
      <c r="E4307" s="248" t="s">
        <v>19</v>
      </c>
      <c r="F4307" s="249" t="s">
        <v>662</v>
      </c>
      <c r="G4307" s="247"/>
      <c r="H4307" s="248" t="s">
        <v>19</v>
      </c>
      <c r="I4307" s="250"/>
      <c r="J4307" s="247"/>
      <c r="K4307" s="247"/>
      <c r="L4307" s="251"/>
      <c r="M4307" s="252"/>
      <c r="N4307" s="253"/>
      <c r="O4307" s="253"/>
      <c r="P4307" s="253"/>
      <c r="Q4307" s="253"/>
      <c r="R4307" s="253"/>
      <c r="S4307" s="253"/>
      <c r="T4307" s="25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T4307" s="255" t="s">
        <v>268</v>
      </c>
      <c r="AU4307" s="255" t="s">
        <v>93</v>
      </c>
      <c r="AV4307" s="14" t="s">
        <v>82</v>
      </c>
      <c r="AW4307" s="14" t="s">
        <v>34</v>
      </c>
      <c r="AX4307" s="14" t="s">
        <v>74</v>
      </c>
      <c r="AY4307" s="255" t="s">
        <v>224</v>
      </c>
    </row>
    <row r="4308" s="14" customFormat="1">
      <c r="A4308" s="14"/>
      <c r="B4308" s="246"/>
      <c r="C4308" s="247"/>
      <c r="D4308" s="231" t="s">
        <v>268</v>
      </c>
      <c r="E4308" s="248" t="s">
        <v>19</v>
      </c>
      <c r="F4308" s="249" t="s">
        <v>2720</v>
      </c>
      <c r="G4308" s="247"/>
      <c r="H4308" s="248" t="s">
        <v>19</v>
      </c>
      <c r="I4308" s="250"/>
      <c r="J4308" s="247"/>
      <c r="K4308" s="247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268</v>
      </c>
      <c r="AU4308" s="255" t="s">
        <v>93</v>
      </c>
      <c r="AV4308" s="14" t="s">
        <v>82</v>
      </c>
      <c r="AW4308" s="14" t="s">
        <v>34</v>
      </c>
      <c r="AX4308" s="14" t="s">
        <v>74</v>
      </c>
      <c r="AY4308" s="255" t="s">
        <v>224</v>
      </c>
    </row>
    <row r="4309" s="13" customFormat="1">
      <c r="A4309" s="13"/>
      <c r="B4309" s="229"/>
      <c r="C4309" s="230"/>
      <c r="D4309" s="231" t="s">
        <v>268</v>
      </c>
      <c r="E4309" s="232" t="s">
        <v>19</v>
      </c>
      <c r="F4309" s="233" t="s">
        <v>2721</v>
      </c>
      <c r="G4309" s="230"/>
      <c r="H4309" s="234">
        <v>22.177</v>
      </c>
      <c r="I4309" s="235"/>
      <c r="J4309" s="230"/>
      <c r="K4309" s="230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268</v>
      </c>
      <c r="AU4309" s="240" t="s">
        <v>93</v>
      </c>
      <c r="AV4309" s="13" t="s">
        <v>93</v>
      </c>
      <c r="AW4309" s="13" t="s">
        <v>34</v>
      </c>
      <c r="AX4309" s="13" t="s">
        <v>74</v>
      </c>
      <c r="AY4309" s="240" t="s">
        <v>224</v>
      </c>
    </row>
    <row r="4310" s="14" customFormat="1">
      <c r="A4310" s="14"/>
      <c r="B4310" s="246"/>
      <c r="C4310" s="247"/>
      <c r="D4310" s="231" t="s">
        <v>268</v>
      </c>
      <c r="E4310" s="248" t="s">
        <v>19</v>
      </c>
      <c r="F4310" s="249" t="s">
        <v>2722</v>
      </c>
      <c r="G4310" s="247"/>
      <c r="H4310" s="248" t="s">
        <v>19</v>
      </c>
      <c r="I4310" s="250"/>
      <c r="J4310" s="247"/>
      <c r="K4310" s="247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268</v>
      </c>
      <c r="AU4310" s="255" t="s">
        <v>93</v>
      </c>
      <c r="AV4310" s="14" t="s">
        <v>82</v>
      </c>
      <c r="AW4310" s="14" t="s">
        <v>34</v>
      </c>
      <c r="AX4310" s="14" t="s">
        <v>74</v>
      </c>
      <c r="AY4310" s="255" t="s">
        <v>224</v>
      </c>
    </row>
    <row r="4311" s="13" customFormat="1">
      <c r="A4311" s="13"/>
      <c r="B4311" s="229"/>
      <c r="C4311" s="230"/>
      <c r="D4311" s="231" t="s">
        <v>268</v>
      </c>
      <c r="E4311" s="232" t="s">
        <v>19</v>
      </c>
      <c r="F4311" s="233" t="s">
        <v>2723</v>
      </c>
      <c r="G4311" s="230"/>
      <c r="H4311" s="234">
        <v>22.420000000000002</v>
      </c>
      <c r="I4311" s="235"/>
      <c r="J4311" s="230"/>
      <c r="K4311" s="230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268</v>
      </c>
      <c r="AU4311" s="240" t="s">
        <v>93</v>
      </c>
      <c r="AV4311" s="13" t="s">
        <v>93</v>
      </c>
      <c r="AW4311" s="13" t="s">
        <v>34</v>
      </c>
      <c r="AX4311" s="13" t="s">
        <v>74</v>
      </c>
      <c r="AY4311" s="240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2724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3" customFormat="1">
      <c r="A4313" s="13"/>
      <c r="B4313" s="229"/>
      <c r="C4313" s="230"/>
      <c r="D4313" s="231" t="s">
        <v>268</v>
      </c>
      <c r="E4313" s="232" t="s">
        <v>19</v>
      </c>
      <c r="F4313" s="233" t="s">
        <v>2725</v>
      </c>
      <c r="G4313" s="230"/>
      <c r="H4313" s="234">
        <v>26.399999999999999</v>
      </c>
      <c r="I4313" s="235"/>
      <c r="J4313" s="230"/>
      <c r="K4313" s="230"/>
      <c r="L4313" s="236"/>
      <c r="M4313" s="237"/>
      <c r="N4313" s="238"/>
      <c r="O4313" s="238"/>
      <c r="P4313" s="238"/>
      <c r="Q4313" s="238"/>
      <c r="R4313" s="238"/>
      <c r="S4313" s="238"/>
      <c r="T4313" s="23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0" t="s">
        <v>268</v>
      </c>
      <c r="AU4313" s="240" t="s">
        <v>93</v>
      </c>
      <c r="AV4313" s="13" t="s">
        <v>93</v>
      </c>
      <c r="AW4313" s="13" t="s">
        <v>34</v>
      </c>
      <c r="AX4313" s="13" t="s">
        <v>74</v>
      </c>
      <c r="AY4313" s="240" t="s">
        <v>224</v>
      </c>
    </row>
    <row r="4314" s="14" customFormat="1">
      <c r="A4314" s="14"/>
      <c r="B4314" s="246"/>
      <c r="C4314" s="247"/>
      <c r="D4314" s="231" t="s">
        <v>268</v>
      </c>
      <c r="E4314" s="248" t="s">
        <v>19</v>
      </c>
      <c r="F4314" s="249" t="s">
        <v>2726</v>
      </c>
      <c r="G4314" s="247"/>
      <c r="H4314" s="248" t="s">
        <v>19</v>
      </c>
      <c r="I4314" s="250"/>
      <c r="J4314" s="247"/>
      <c r="K4314" s="247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268</v>
      </c>
      <c r="AU4314" s="255" t="s">
        <v>93</v>
      </c>
      <c r="AV4314" s="14" t="s">
        <v>82</v>
      </c>
      <c r="AW4314" s="14" t="s">
        <v>34</v>
      </c>
      <c r="AX4314" s="14" t="s">
        <v>74</v>
      </c>
      <c r="AY4314" s="255" t="s">
        <v>224</v>
      </c>
    </row>
    <row r="4315" s="13" customFormat="1">
      <c r="A4315" s="13"/>
      <c r="B4315" s="229"/>
      <c r="C4315" s="230"/>
      <c r="D4315" s="231" t="s">
        <v>268</v>
      </c>
      <c r="E4315" s="232" t="s">
        <v>19</v>
      </c>
      <c r="F4315" s="233" t="s">
        <v>2727</v>
      </c>
      <c r="G4315" s="230"/>
      <c r="H4315" s="234">
        <v>209.19499999999999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268</v>
      </c>
      <c r="AU4315" s="240" t="s">
        <v>93</v>
      </c>
      <c r="AV4315" s="13" t="s">
        <v>93</v>
      </c>
      <c r="AW4315" s="13" t="s">
        <v>34</v>
      </c>
      <c r="AX4315" s="13" t="s">
        <v>74</v>
      </c>
      <c r="AY4315" s="240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2728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3" customFormat="1">
      <c r="A4317" s="13"/>
      <c r="B4317" s="229"/>
      <c r="C4317" s="230"/>
      <c r="D4317" s="231" t="s">
        <v>268</v>
      </c>
      <c r="E4317" s="232" t="s">
        <v>19</v>
      </c>
      <c r="F4317" s="233" t="s">
        <v>2729</v>
      </c>
      <c r="G4317" s="230"/>
      <c r="H4317" s="234">
        <v>25.518000000000001</v>
      </c>
      <c r="I4317" s="235"/>
      <c r="J4317" s="230"/>
      <c r="K4317" s="230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268</v>
      </c>
      <c r="AU4317" s="240" t="s">
        <v>93</v>
      </c>
      <c r="AV4317" s="13" t="s">
        <v>93</v>
      </c>
      <c r="AW4317" s="13" t="s">
        <v>34</v>
      </c>
      <c r="AX4317" s="13" t="s">
        <v>74</v>
      </c>
      <c r="AY4317" s="240" t="s">
        <v>224</v>
      </c>
    </row>
    <row r="4318" s="14" customFormat="1">
      <c r="A4318" s="14"/>
      <c r="B4318" s="246"/>
      <c r="C4318" s="247"/>
      <c r="D4318" s="231" t="s">
        <v>268</v>
      </c>
      <c r="E4318" s="248" t="s">
        <v>19</v>
      </c>
      <c r="F4318" s="249" t="s">
        <v>2730</v>
      </c>
      <c r="G4318" s="247"/>
      <c r="H4318" s="248" t="s">
        <v>19</v>
      </c>
      <c r="I4318" s="250"/>
      <c r="J4318" s="247"/>
      <c r="K4318" s="247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268</v>
      </c>
      <c r="AU4318" s="255" t="s">
        <v>93</v>
      </c>
      <c r="AV4318" s="14" t="s">
        <v>82</v>
      </c>
      <c r="AW4318" s="14" t="s">
        <v>34</v>
      </c>
      <c r="AX4318" s="14" t="s">
        <v>74</v>
      </c>
      <c r="AY4318" s="255" t="s">
        <v>224</v>
      </c>
    </row>
    <row r="4319" s="13" customFormat="1">
      <c r="A4319" s="13"/>
      <c r="B4319" s="229"/>
      <c r="C4319" s="230"/>
      <c r="D4319" s="231" t="s">
        <v>268</v>
      </c>
      <c r="E4319" s="232" t="s">
        <v>19</v>
      </c>
      <c r="F4319" s="233" t="s">
        <v>2731</v>
      </c>
      <c r="G4319" s="230"/>
      <c r="H4319" s="234">
        <v>134.517</v>
      </c>
      <c r="I4319" s="235"/>
      <c r="J4319" s="230"/>
      <c r="K4319" s="230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268</v>
      </c>
      <c r="AU4319" s="240" t="s">
        <v>93</v>
      </c>
      <c r="AV4319" s="13" t="s">
        <v>93</v>
      </c>
      <c r="AW4319" s="13" t="s">
        <v>34</v>
      </c>
      <c r="AX4319" s="13" t="s">
        <v>74</v>
      </c>
      <c r="AY4319" s="240" t="s">
        <v>224</v>
      </c>
    </row>
    <row r="4320" s="14" customFormat="1">
      <c r="A4320" s="14"/>
      <c r="B4320" s="246"/>
      <c r="C4320" s="247"/>
      <c r="D4320" s="231" t="s">
        <v>268</v>
      </c>
      <c r="E4320" s="248" t="s">
        <v>19</v>
      </c>
      <c r="F4320" s="249" t="s">
        <v>2732</v>
      </c>
      <c r="G4320" s="247"/>
      <c r="H4320" s="248" t="s">
        <v>19</v>
      </c>
      <c r="I4320" s="250"/>
      <c r="J4320" s="247"/>
      <c r="K4320" s="247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268</v>
      </c>
      <c r="AU4320" s="255" t="s">
        <v>93</v>
      </c>
      <c r="AV4320" s="14" t="s">
        <v>82</v>
      </c>
      <c r="AW4320" s="14" t="s">
        <v>34</v>
      </c>
      <c r="AX4320" s="14" t="s">
        <v>74</v>
      </c>
      <c r="AY4320" s="255" t="s">
        <v>224</v>
      </c>
    </row>
    <row r="4321" s="13" customFormat="1">
      <c r="A4321" s="13"/>
      <c r="B4321" s="229"/>
      <c r="C4321" s="230"/>
      <c r="D4321" s="231" t="s">
        <v>268</v>
      </c>
      <c r="E4321" s="232" t="s">
        <v>19</v>
      </c>
      <c r="F4321" s="233" t="s">
        <v>2725</v>
      </c>
      <c r="G4321" s="230"/>
      <c r="H4321" s="234">
        <v>26.399999999999999</v>
      </c>
      <c r="I4321" s="235"/>
      <c r="J4321" s="230"/>
      <c r="K4321" s="230"/>
      <c r="L4321" s="236"/>
      <c r="M4321" s="237"/>
      <c r="N4321" s="238"/>
      <c r="O4321" s="238"/>
      <c r="P4321" s="238"/>
      <c r="Q4321" s="238"/>
      <c r="R4321" s="238"/>
      <c r="S4321" s="238"/>
      <c r="T4321" s="239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0" t="s">
        <v>268</v>
      </c>
      <c r="AU4321" s="240" t="s">
        <v>93</v>
      </c>
      <c r="AV4321" s="13" t="s">
        <v>93</v>
      </c>
      <c r="AW4321" s="13" t="s">
        <v>34</v>
      </c>
      <c r="AX4321" s="13" t="s">
        <v>74</v>
      </c>
      <c r="AY4321" s="240" t="s">
        <v>224</v>
      </c>
    </row>
    <row r="4322" s="15" customFormat="1">
      <c r="A4322" s="15"/>
      <c r="B4322" s="256"/>
      <c r="C4322" s="257"/>
      <c r="D4322" s="231" t="s">
        <v>268</v>
      </c>
      <c r="E4322" s="258" t="s">
        <v>19</v>
      </c>
      <c r="F4322" s="259" t="s">
        <v>300</v>
      </c>
      <c r="G4322" s="257"/>
      <c r="H4322" s="260">
        <v>466.62700000000001</v>
      </c>
      <c r="I4322" s="261"/>
      <c r="J4322" s="257"/>
      <c r="K4322" s="257"/>
      <c r="L4322" s="262"/>
      <c r="M4322" s="263"/>
      <c r="N4322" s="264"/>
      <c r="O4322" s="264"/>
      <c r="P4322" s="264"/>
      <c r="Q4322" s="264"/>
      <c r="R4322" s="264"/>
      <c r="S4322" s="264"/>
      <c r="T4322" s="265"/>
      <c r="U4322" s="15"/>
      <c r="V4322" s="15"/>
      <c r="W4322" s="15"/>
      <c r="X4322" s="15"/>
      <c r="Y4322" s="15"/>
      <c r="Z4322" s="15"/>
      <c r="AA4322" s="15"/>
      <c r="AB4322" s="15"/>
      <c r="AC4322" s="15"/>
      <c r="AD4322" s="15"/>
      <c r="AE4322" s="15"/>
      <c r="AT4322" s="266" t="s">
        <v>268</v>
      </c>
      <c r="AU4322" s="266" t="s">
        <v>93</v>
      </c>
      <c r="AV4322" s="15" t="s">
        <v>108</v>
      </c>
      <c r="AW4322" s="15" t="s">
        <v>34</v>
      </c>
      <c r="AX4322" s="15" t="s">
        <v>74</v>
      </c>
      <c r="AY4322" s="266" t="s">
        <v>224</v>
      </c>
    </row>
    <row r="4323" s="14" customFormat="1">
      <c r="A4323" s="14"/>
      <c r="B4323" s="246"/>
      <c r="C4323" s="247"/>
      <c r="D4323" s="231" t="s">
        <v>268</v>
      </c>
      <c r="E4323" s="248" t="s">
        <v>19</v>
      </c>
      <c r="F4323" s="249" t="s">
        <v>664</v>
      </c>
      <c r="G4323" s="247"/>
      <c r="H4323" s="248" t="s">
        <v>19</v>
      </c>
      <c r="I4323" s="250"/>
      <c r="J4323" s="247"/>
      <c r="K4323" s="247"/>
      <c r="L4323" s="251"/>
      <c r="M4323" s="252"/>
      <c r="N4323" s="253"/>
      <c r="O4323" s="253"/>
      <c r="P4323" s="253"/>
      <c r="Q4323" s="253"/>
      <c r="R4323" s="253"/>
      <c r="S4323" s="253"/>
      <c r="T4323" s="25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5" t="s">
        <v>268</v>
      </c>
      <c r="AU4323" s="255" t="s">
        <v>93</v>
      </c>
      <c r="AV4323" s="14" t="s">
        <v>82</v>
      </c>
      <c r="AW4323" s="14" t="s">
        <v>34</v>
      </c>
      <c r="AX4323" s="14" t="s">
        <v>74</v>
      </c>
      <c r="AY4323" s="255" t="s">
        <v>224</v>
      </c>
    </row>
    <row r="4324" s="14" customFormat="1">
      <c r="A4324" s="14"/>
      <c r="B4324" s="246"/>
      <c r="C4324" s="247"/>
      <c r="D4324" s="231" t="s">
        <v>268</v>
      </c>
      <c r="E4324" s="248" t="s">
        <v>19</v>
      </c>
      <c r="F4324" s="249" t="s">
        <v>2733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268</v>
      </c>
      <c r="AU4324" s="255" t="s">
        <v>93</v>
      </c>
      <c r="AV4324" s="14" t="s">
        <v>82</v>
      </c>
      <c r="AW4324" s="14" t="s">
        <v>34</v>
      </c>
      <c r="AX4324" s="14" t="s">
        <v>74</v>
      </c>
      <c r="AY4324" s="255" t="s">
        <v>224</v>
      </c>
    </row>
    <row r="4325" s="13" customFormat="1">
      <c r="A4325" s="13"/>
      <c r="B4325" s="229"/>
      <c r="C4325" s="230"/>
      <c r="D4325" s="231" t="s">
        <v>268</v>
      </c>
      <c r="E4325" s="232" t="s">
        <v>19</v>
      </c>
      <c r="F4325" s="233" t="s">
        <v>2734</v>
      </c>
      <c r="G4325" s="230"/>
      <c r="H4325" s="234">
        <v>179.356</v>
      </c>
      <c r="I4325" s="235"/>
      <c r="J4325" s="230"/>
      <c r="K4325" s="230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268</v>
      </c>
      <c r="AU4325" s="240" t="s">
        <v>93</v>
      </c>
      <c r="AV4325" s="13" t="s">
        <v>93</v>
      </c>
      <c r="AW4325" s="13" t="s">
        <v>34</v>
      </c>
      <c r="AX4325" s="13" t="s">
        <v>74</v>
      </c>
      <c r="AY4325" s="240" t="s">
        <v>224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2735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93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2736</v>
      </c>
      <c r="G4327" s="230"/>
      <c r="H4327" s="234">
        <v>25.504999999999999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93</v>
      </c>
      <c r="AV4327" s="13" t="s">
        <v>93</v>
      </c>
      <c r="AW4327" s="13" t="s">
        <v>34</v>
      </c>
      <c r="AX4327" s="13" t="s">
        <v>74</v>
      </c>
      <c r="AY4327" s="240" t="s">
        <v>224</v>
      </c>
    </row>
    <row r="4328" s="14" customFormat="1">
      <c r="A4328" s="14"/>
      <c r="B4328" s="246"/>
      <c r="C4328" s="247"/>
      <c r="D4328" s="231" t="s">
        <v>268</v>
      </c>
      <c r="E4328" s="248" t="s">
        <v>19</v>
      </c>
      <c r="F4328" s="249" t="s">
        <v>2737</v>
      </c>
      <c r="G4328" s="247"/>
      <c r="H4328" s="248" t="s">
        <v>19</v>
      </c>
      <c r="I4328" s="250"/>
      <c r="J4328" s="247"/>
      <c r="K4328" s="247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268</v>
      </c>
      <c r="AU4328" s="255" t="s">
        <v>93</v>
      </c>
      <c r="AV4328" s="14" t="s">
        <v>82</v>
      </c>
      <c r="AW4328" s="14" t="s">
        <v>34</v>
      </c>
      <c r="AX4328" s="14" t="s">
        <v>74</v>
      </c>
      <c r="AY4328" s="255" t="s">
        <v>224</v>
      </c>
    </row>
    <row r="4329" s="13" customFormat="1">
      <c r="A4329" s="13"/>
      <c r="B4329" s="229"/>
      <c r="C4329" s="230"/>
      <c r="D4329" s="231" t="s">
        <v>268</v>
      </c>
      <c r="E4329" s="232" t="s">
        <v>19</v>
      </c>
      <c r="F4329" s="233" t="s">
        <v>2738</v>
      </c>
      <c r="G4329" s="230"/>
      <c r="H4329" s="234">
        <v>52.799999999999997</v>
      </c>
      <c r="I4329" s="235"/>
      <c r="J4329" s="230"/>
      <c r="K4329" s="230"/>
      <c r="L4329" s="236"/>
      <c r="M4329" s="237"/>
      <c r="N4329" s="238"/>
      <c r="O4329" s="238"/>
      <c r="P4329" s="238"/>
      <c r="Q4329" s="238"/>
      <c r="R4329" s="238"/>
      <c r="S4329" s="238"/>
      <c r="T4329" s="23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0" t="s">
        <v>268</v>
      </c>
      <c r="AU4329" s="240" t="s">
        <v>93</v>
      </c>
      <c r="AV4329" s="13" t="s">
        <v>93</v>
      </c>
      <c r="AW4329" s="13" t="s">
        <v>34</v>
      </c>
      <c r="AX4329" s="13" t="s">
        <v>74</v>
      </c>
      <c r="AY4329" s="240" t="s">
        <v>224</v>
      </c>
    </row>
    <row r="4330" s="14" customFormat="1">
      <c r="A4330" s="14"/>
      <c r="B4330" s="246"/>
      <c r="C4330" s="247"/>
      <c r="D4330" s="231" t="s">
        <v>268</v>
      </c>
      <c r="E4330" s="248" t="s">
        <v>19</v>
      </c>
      <c r="F4330" s="249" t="s">
        <v>2739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268</v>
      </c>
      <c r="AU4330" s="255" t="s">
        <v>93</v>
      </c>
      <c r="AV4330" s="14" t="s">
        <v>82</v>
      </c>
      <c r="AW4330" s="14" t="s">
        <v>34</v>
      </c>
      <c r="AX4330" s="14" t="s">
        <v>74</v>
      </c>
      <c r="AY4330" s="255" t="s">
        <v>224</v>
      </c>
    </row>
    <row r="4331" s="13" customFormat="1">
      <c r="A4331" s="13"/>
      <c r="B4331" s="229"/>
      <c r="C4331" s="230"/>
      <c r="D4331" s="231" t="s">
        <v>268</v>
      </c>
      <c r="E4331" s="232" t="s">
        <v>19</v>
      </c>
      <c r="F4331" s="233" t="s">
        <v>2727</v>
      </c>
      <c r="G4331" s="230"/>
      <c r="H4331" s="234">
        <v>209.19499999999999</v>
      </c>
      <c r="I4331" s="235"/>
      <c r="J4331" s="230"/>
      <c r="K4331" s="230"/>
      <c r="L4331" s="236"/>
      <c r="M4331" s="237"/>
      <c r="N4331" s="238"/>
      <c r="O4331" s="238"/>
      <c r="P4331" s="238"/>
      <c r="Q4331" s="238"/>
      <c r="R4331" s="238"/>
      <c r="S4331" s="238"/>
      <c r="T4331" s="239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0" t="s">
        <v>268</v>
      </c>
      <c r="AU4331" s="240" t="s">
        <v>93</v>
      </c>
      <c r="AV4331" s="13" t="s">
        <v>93</v>
      </c>
      <c r="AW4331" s="13" t="s">
        <v>34</v>
      </c>
      <c r="AX4331" s="13" t="s">
        <v>74</v>
      </c>
      <c r="AY4331" s="240" t="s">
        <v>224</v>
      </c>
    </row>
    <row r="4332" s="15" customFormat="1">
      <c r="A4332" s="15"/>
      <c r="B4332" s="256"/>
      <c r="C4332" s="257"/>
      <c r="D4332" s="231" t="s">
        <v>268</v>
      </c>
      <c r="E4332" s="258" t="s">
        <v>19</v>
      </c>
      <c r="F4332" s="259" t="s">
        <v>300</v>
      </c>
      <c r="G4332" s="257"/>
      <c r="H4332" s="260">
        <v>466.85599999999999</v>
      </c>
      <c r="I4332" s="261"/>
      <c r="J4332" s="257"/>
      <c r="K4332" s="257"/>
      <c r="L4332" s="262"/>
      <c r="M4332" s="263"/>
      <c r="N4332" s="264"/>
      <c r="O4332" s="264"/>
      <c r="P4332" s="264"/>
      <c r="Q4332" s="264"/>
      <c r="R4332" s="264"/>
      <c r="S4332" s="264"/>
      <c r="T4332" s="265"/>
      <c r="U4332" s="15"/>
      <c r="V4332" s="15"/>
      <c r="W4332" s="15"/>
      <c r="X4332" s="15"/>
      <c r="Y4332" s="15"/>
      <c r="Z4332" s="15"/>
      <c r="AA4332" s="15"/>
      <c r="AB4332" s="15"/>
      <c r="AC4332" s="15"/>
      <c r="AD4332" s="15"/>
      <c r="AE4332" s="15"/>
      <c r="AT4332" s="266" t="s">
        <v>268</v>
      </c>
      <c r="AU4332" s="266" t="s">
        <v>93</v>
      </c>
      <c r="AV4332" s="15" t="s">
        <v>108</v>
      </c>
      <c r="AW4332" s="15" t="s">
        <v>34</v>
      </c>
      <c r="AX4332" s="15" t="s">
        <v>74</v>
      </c>
      <c r="AY4332" s="266" t="s">
        <v>224</v>
      </c>
    </row>
    <row r="4333" s="14" customFormat="1">
      <c r="A4333" s="14"/>
      <c r="B4333" s="246"/>
      <c r="C4333" s="247"/>
      <c r="D4333" s="231" t="s">
        <v>268</v>
      </c>
      <c r="E4333" s="248" t="s">
        <v>19</v>
      </c>
      <c r="F4333" s="249" t="s">
        <v>665</v>
      </c>
      <c r="G4333" s="247"/>
      <c r="H4333" s="248" t="s">
        <v>19</v>
      </c>
      <c r="I4333" s="250"/>
      <c r="J4333" s="247"/>
      <c r="K4333" s="247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268</v>
      </c>
      <c r="AU4333" s="255" t="s">
        <v>93</v>
      </c>
      <c r="AV4333" s="14" t="s">
        <v>82</v>
      </c>
      <c r="AW4333" s="14" t="s">
        <v>34</v>
      </c>
      <c r="AX4333" s="14" t="s">
        <v>74</v>
      </c>
      <c r="AY4333" s="255" t="s">
        <v>224</v>
      </c>
    </row>
    <row r="4334" s="14" customFormat="1">
      <c r="A4334" s="14"/>
      <c r="B4334" s="246"/>
      <c r="C4334" s="247"/>
      <c r="D4334" s="231" t="s">
        <v>268</v>
      </c>
      <c r="E4334" s="248" t="s">
        <v>19</v>
      </c>
      <c r="F4334" s="249" t="s">
        <v>2740</v>
      </c>
      <c r="G4334" s="247"/>
      <c r="H4334" s="248" t="s">
        <v>19</v>
      </c>
      <c r="I4334" s="250"/>
      <c r="J4334" s="247"/>
      <c r="K4334" s="247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268</v>
      </c>
      <c r="AU4334" s="255" t="s">
        <v>93</v>
      </c>
      <c r="AV4334" s="14" t="s">
        <v>82</v>
      </c>
      <c r="AW4334" s="14" t="s">
        <v>34</v>
      </c>
      <c r="AX4334" s="14" t="s">
        <v>74</v>
      </c>
      <c r="AY4334" s="255" t="s">
        <v>224</v>
      </c>
    </row>
    <row r="4335" s="13" customFormat="1">
      <c r="A4335" s="13"/>
      <c r="B4335" s="229"/>
      <c r="C4335" s="230"/>
      <c r="D4335" s="231" t="s">
        <v>268</v>
      </c>
      <c r="E4335" s="232" t="s">
        <v>19</v>
      </c>
      <c r="F4335" s="233" t="s">
        <v>2741</v>
      </c>
      <c r="G4335" s="230"/>
      <c r="H4335" s="234">
        <v>112.098</v>
      </c>
      <c r="I4335" s="235"/>
      <c r="J4335" s="230"/>
      <c r="K4335" s="230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268</v>
      </c>
      <c r="AU4335" s="240" t="s">
        <v>93</v>
      </c>
      <c r="AV4335" s="13" t="s">
        <v>93</v>
      </c>
      <c r="AW4335" s="13" t="s">
        <v>34</v>
      </c>
      <c r="AX4335" s="13" t="s">
        <v>74</v>
      </c>
      <c r="AY4335" s="240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2742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2736</v>
      </c>
      <c r="G4337" s="230"/>
      <c r="H4337" s="234">
        <v>25.504999999999999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93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4" customFormat="1">
      <c r="A4338" s="14"/>
      <c r="B4338" s="246"/>
      <c r="C4338" s="247"/>
      <c r="D4338" s="231" t="s">
        <v>268</v>
      </c>
      <c r="E4338" s="248" t="s">
        <v>19</v>
      </c>
      <c r="F4338" s="249" t="s">
        <v>2743</v>
      </c>
      <c r="G4338" s="247"/>
      <c r="H4338" s="248" t="s">
        <v>19</v>
      </c>
      <c r="I4338" s="250"/>
      <c r="J4338" s="247"/>
      <c r="K4338" s="247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5" t="s">
        <v>268</v>
      </c>
      <c r="AU4338" s="255" t="s">
        <v>93</v>
      </c>
      <c r="AV4338" s="14" t="s">
        <v>82</v>
      </c>
      <c r="AW4338" s="14" t="s">
        <v>34</v>
      </c>
      <c r="AX4338" s="14" t="s">
        <v>74</v>
      </c>
      <c r="AY4338" s="255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2744</v>
      </c>
      <c r="G4339" s="230"/>
      <c r="H4339" s="234">
        <v>52.560000000000002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93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4" customFormat="1">
      <c r="A4340" s="14"/>
      <c r="B4340" s="246"/>
      <c r="C4340" s="247"/>
      <c r="D4340" s="231" t="s">
        <v>268</v>
      </c>
      <c r="E4340" s="248" t="s">
        <v>19</v>
      </c>
      <c r="F4340" s="249" t="s">
        <v>2745</v>
      </c>
      <c r="G4340" s="247"/>
      <c r="H4340" s="248" t="s">
        <v>19</v>
      </c>
      <c r="I4340" s="250"/>
      <c r="J4340" s="247"/>
      <c r="K4340" s="247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5" t="s">
        <v>268</v>
      </c>
      <c r="AU4340" s="255" t="s">
        <v>93</v>
      </c>
      <c r="AV4340" s="14" t="s">
        <v>82</v>
      </c>
      <c r="AW4340" s="14" t="s">
        <v>34</v>
      </c>
      <c r="AX4340" s="14" t="s">
        <v>74</v>
      </c>
      <c r="AY4340" s="255" t="s">
        <v>224</v>
      </c>
    </row>
    <row r="4341" s="13" customFormat="1">
      <c r="A4341" s="13"/>
      <c r="B4341" s="229"/>
      <c r="C4341" s="230"/>
      <c r="D4341" s="231" t="s">
        <v>268</v>
      </c>
      <c r="E4341" s="232" t="s">
        <v>19</v>
      </c>
      <c r="F4341" s="233" t="s">
        <v>2727</v>
      </c>
      <c r="G4341" s="230"/>
      <c r="H4341" s="234">
        <v>209.19499999999999</v>
      </c>
      <c r="I4341" s="235"/>
      <c r="J4341" s="230"/>
      <c r="K4341" s="230"/>
      <c r="L4341" s="236"/>
      <c r="M4341" s="237"/>
      <c r="N4341" s="238"/>
      <c r="O4341" s="238"/>
      <c r="P4341" s="238"/>
      <c r="Q4341" s="238"/>
      <c r="R4341" s="238"/>
      <c r="S4341" s="238"/>
      <c r="T4341" s="239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40" t="s">
        <v>268</v>
      </c>
      <c r="AU4341" s="240" t="s">
        <v>93</v>
      </c>
      <c r="AV4341" s="13" t="s">
        <v>93</v>
      </c>
      <c r="AW4341" s="13" t="s">
        <v>34</v>
      </c>
      <c r="AX4341" s="13" t="s">
        <v>74</v>
      </c>
      <c r="AY4341" s="240" t="s">
        <v>224</v>
      </c>
    </row>
    <row r="4342" s="15" customFormat="1">
      <c r="A4342" s="15"/>
      <c r="B4342" s="256"/>
      <c r="C4342" s="257"/>
      <c r="D4342" s="231" t="s">
        <v>268</v>
      </c>
      <c r="E4342" s="258" t="s">
        <v>19</v>
      </c>
      <c r="F4342" s="259" t="s">
        <v>300</v>
      </c>
      <c r="G4342" s="257"/>
      <c r="H4342" s="260">
        <v>399.358</v>
      </c>
      <c r="I4342" s="261"/>
      <c r="J4342" s="257"/>
      <c r="K4342" s="257"/>
      <c r="L4342" s="262"/>
      <c r="M4342" s="263"/>
      <c r="N4342" s="264"/>
      <c r="O4342" s="264"/>
      <c r="P4342" s="264"/>
      <c r="Q4342" s="264"/>
      <c r="R4342" s="264"/>
      <c r="S4342" s="264"/>
      <c r="T4342" s="265"/>
      <c r="U4342" s="15"/>
      <c r="V4342" s="15"/>
      <c r="W4342" s="15"/>
      <c r="X4342" s="15"/>
      <c r="Y4342" s="15"/>
      <c r="Z4342" s="15"/>
      <c r="AA4342" s="15"/>
      <c r="AB4342" s="15"/>
      <c r="AC4342" s="15"/>
      <c r="AD4342" s="15"/>
      <c r="AE4342" s="15"/>
      <c r="AT4342" s="266" t="s">
        <v>268</v>
      </c>
      <c r="AU4342" s="266" t="s">
        <v>93</v>
      </c>
      <c r="AV4342" s="15" t="s">
        <v>108</v>
      </c>
      <c r="AW4342" s="15" t="s">
        <v>34</v>
      </c>
      <c r="AX4342" s="15" t="s">
        <v>74</v>
      </c>
      <c r="AY4342" s="266" t="s">
        <v>224</v>
      </c>
    </row>
    <row r="4343" s="14" customFormat="1">
      <c r="A4343" s="14"/>
      <c r="B4343" s="246"/>
      <c r="C4343" s="247"/>
      <c r="D4343" s="231" t="s">
        <v>268</v>
      </c>
      <c r="E4343" s="248" t="s">
        <v>19</v>
      </c>
      <c r="F4343" s="249" t="s">
        <v>667</v>
      </c>
      <c r="G4343" s="247"/>
      <c r="H4343" s="248" t="s">
        <v>19</v>
      </c>
      <c r="I4343" s="250"/>
      <c r="J4343" s="247"/>
      <c r="K4343" s="247"/>
      <c r="L4343" s="251"/>
      <c r="M4343" s="252"/>
      <c r="N4343" s="253"/>
      <c r="O4343" s="253"/>
      <c r="P4343" s="253"/>
      <c r="Q4343" s="253"/>
      <c r="R4343" s="253"/>
      <c r="S4343" s="253"/>
      <c r="T4343" s="25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T4343" s="255" t="s">
        <v>268</v>
      </c>
      <c r="AU4343" s="255" t="s">
        <v>93</v>
      </c>
      <c r="AV4343" s="14" t="s">
        <v>82</v>
      </c>
      <c r="AW4343" s="14" t="s">
        <v>34</v>
      </c>
      <c r="AX4343" s="14" t="s">
        <v>74</v>
      </c>
      <c r="AY4343" s="255" t="s">
        <v>224</v>
      </c>
    </row>
    <row r="4344" s="14" customFormat="1">
      <c r="A4344" s="14"/>
      <c r="B4344" s="246"/>
      <c r="C4344" s="247"/>
      <c r="D4344" s="231" t="s">
        <v>268</v>
      </c>
      <c r="E4344" s="248" t="s">
        <v>19</v>
      </c>
      <c r="F4344" s="249" t="s">
        <v>2746</v>
      </c>
      <c r="G4344" s="247"/>
      <c r="H4344" s="248" t="s">
        <v>19</v>
      </c>
      <c r="I4344" s="250"/>
      <c r="J4344" s="247"/>
      <c r="K4344" s="247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268</v>
      </c>
      <c r="AU4344" s="255" t="s">
        <v>93</v>
      </c>
      <c r="AV4344" s="14" t="s">
        <v>82</v>
      </c>
      <c r="AW4344" s="14" t="s">
        <v>34</v>
      </c>
      <c r="AX4344" s="14" t="s">
        <v>74</v>
      </c>
      <c r="AY4344" s="255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2747</v>
      </c>
      <c r="G4345" s="230"/>
      <c r="H4345" s="234">
        <v>125.517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93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4" customFormat="1">
      <c r="A4346" s="14"/>
      <c r="B4346" s="246"/>
      <c r="C4346" s="247"/>
      <c r="D4346" s="231" t="s">
        <v>268</v>
      </c>
      <c r="E4346" s="248" t="s">
        <v>19</v>
      </c>
      <c r="F4346" s="249" t="s">
        <v>2748</v>
      </c>
      <c r="G4346" s="247"/>
      <c r="H4346" s="248" t="s">
        <v>19</v>
      </c>
      <c r="I4346" s="250"/>
      <c r="J4346" s="247"/>
      <c r="K4346" s="247"/>
      <c r="L4346" s="251"/>
      <c r="M4346" s="252"/>
      <c r="N4346" s="253"/>
      <c r="O4346" s="253"/>
      <c r="P4346" s="253"/>
      <c r="Q4346" s="253"/>
      <c r="R4346" s="253"/>
      <c r="S4346" s="253"/>
      <c r="T4346" s="25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T4346" s="255" t="s">
        <v>268</v>
      </c>
      <c r="AU4346" s="255" t="s">
        <v>93</v>
      </c>
      <c r="AV4346" s="14" t="s">
        <v>82</v>
      </c>
      <c r="AW4346" s="14" t="s">
        <v>34</v>
      </c>
      <c r="AX4346" s="14" t="s">
        <v>74</v>
      </c>
      <c r="AY4346" s="255" t="s">
        <v>224</v>
      </c>
    </row>
    <row r="4347" s="13" customFormat="1">
      <c r="A4347" s="13"/>
      <c r="B4347" s="229"/>
      <c r="C4347" s="230"/>
      <c r="D4347" s="231" t="s">
        <v>268</v>
      </c>
      <c r="E4347" s="232" t="s">
        <v>19</v>
      </c>
      <c r="F4347" s="233" t="s">
        <v>2725</v>
      </c>
      <c r="G4347" s="230"/>
      <c r="H4347" s="234">
        <v>26.399999999999999</v>
      </c>
      <c r="I4347" s="235"/>
      <c r="J4347" s="230"/>
      <c r="K4347" s="230"/>
      <c r="L4347" s="236"/>
      <c r="M4347" s="237"/>
      <c r="N4347" s="238"/>
      <c r="O4347" s="238"/>
      <c r="P4347" s="238"/>
      <c r="Q4347" s="238"/>
      <c r="R4347" s="238"/>
      <c r="S4347" s="238"/>
      <c r="T4347" s="239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40" t="s">
        <v>268</v>
      </c>
      <c r="AU4347" s="240" t="s">
        <v>93</v>
      </c>
      <c r="AV4347" s="13" t="s">
        <v>93</v>
      </c>
      <c r="AW4347" s="13" t="s">
        <v>34</v>
      </c>
      <c r="AX4347" s="13" t="s">
        <v>74</v>
      </c>
      <c r="AY4347" s="240" t="s">
        <v>224</v>
      </c>
    </row>
    <row r="4348" s="15" customFormat="1">
      <c r="A4348" s="15"/>
      <c r="B4348" s="256"/>
      <c r="C4348" s="257"/>
      <c r="D4348" s="231" t="s">
        <v>268</v>
      </c>
      <c r="E4348" s="258" t="s">
        <v>19</v>
      </c>
      <c r="F4348" s="259" t="s">
        <v>300</v>
      </c>
      <c r="G4348" s="257"/>
      <c r="H4348" s="260">
        <v>151.917</v>
      </c>
      <c r="I4348" s="261"/>
      <c r="J4348" s="257"/>
      <c r="K4348" s="257"/>
      <c r="L4348" s="262"/>
      <c r="M4348" s="263"/>
      <c r="N4348" s="264"/>
      <c r="O4348" s="264"/>
      <c r="P4348" s="264"/>
      <c r="Q4348" s="264"/>
      <c r="R4348" s="264"/>
      <c r="S4348" s="264"/>
      <c r="T4348" s="26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T4348" s="266" t="s">
        <v>268</v>
      </c>
      <c r="AU4348" s="266" t="s">
        <v>93</v>
      </c>
      <c r="AV4348" s="15" t="s">
        <v>108</v>
      </c>
      <c r="AW4348" s="15" t="s">
        <v>34</v>
      </c>
      <c r="AX4348" s="15" t="s">
        <v>74</v>
      </c>
      <c r="AY4348" s="266" t="s">
        <v>224</v>
      </c>
    </row>
    <row r="4349" s="16" customFormat="1">
      <c r="A4349" s="16"/>
      <c r="B4349" s="272"/>
      <c r="C4349" s="273"/>
      <c r="D4349" s="231" t="s">
        <v>268</v>
      </c>
      <c r="E4349" s="274" t="s">
        <v>19</v>
      </c>
      <c r="F4349" s="275" t="s">
        <v>351</v>
      </c>
      <c r="G4349" s="273"/>
      <c r="H4349" s="276">
        <v>1989.3720000000001</v>
      </c>
      <c r="I4349" s="277"/>
      <c r="J4349" s="273"/>
      <c r="K4349" s="273"/>
      <c r="L4349" s="278"/>
      <c r="M4349" s="279"/>
      <c r="N4349" s="280"/>
      <c r="O4349" s="280"/>
      <c r="P4349" s="280"/>
      <c r="Q4349" s="280"/>
      <c r="R4349" s="280"/>
      <c r="S4349" s="280"/>
      <c r="T4349" s="281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T4349" s="282" t="s">
        <v>268</v>
      </c>
      <c r="AU4349" s="282" t="s">
        <v>93</v>
      </c>
      <c r="AV4349" s="16" t="s">
        <v>231</v>
      </c>
      <c r="AW4349" s="16" t="s">
        <v>34</v>
      </c>
      <c r="AX4349" s="16" t="s">
        <v>82</v>
      </c>
      <c r="AY4349" s="282" t="s">
        <v>224</v>
      </c>
    </row>
    <row r="4350" s="2" customFormat="1" ht="16.5" customHeight="1">
      <c r="A4350" s="41"/>
      <c r="B4350" s="42"/>
      <c r="C4350" s="286" t="s">
        <v>4561</v>
      </c>
      <c r="D4350" s="286" t="s">
        <v>572</v>
      </c>
      <c r="E4350" s="287" t="s">
        <v>4562</v>
      </c>
      <c r="F4350" s="288" t="s">
        <v>4563</v>
      </c>
      <c r="G4350" s="289" t="s">
        <v>266</v>
      </c>
      <c r="H4350" s="290">
        <v>2261.3850000000002</v>
      </c>
      <c r="I4350" s="291"/>
      <c r="J4350" s="292">
        <f>ROUND(I4350*H4350,2)</f>
        <v>0</v>
      </c>
      <c r="K4350" s="288" t="s">
        <v>19</v>
      </c>
      <c r="L4350" s="293"/>
      <c r="M4350" s="294" t="s">
        <v>19</v>
      </c>
      <c r="N4350" s="295" t="s">
        <v>46</v>
      </c>
      <c r="O4350" s="87"/>
      <c r="P4350" s="225">
        <f>O4350*H4350</f>
        <v>0</v>
      </c>
      <c r="Q4350" s="225">
        <v>0.018409999999999999</v>
      </c>
      <c r="R4350" s="225">
        <f>Q4350*H4350</f>
        <v>41.632097850000001</v>
      </c>
      <c r="S4350" s="225">
        <v>0</v>
      </c>
      <c r="T4350" s="226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7" t="s">
        <v>643</v>
      </c>
      <c r="AT4350" s="227" t="s">
        <v>572</v>
      </c>
      <c r="AU4350" s="227" t="s">
        <v>93</v>
      </c>
      <c r="AY4350" s="20" t="s">
        <v>224</v>
      </c>
      <c r="BE4350" s="228">
        <f>IF(N4350="základní",J4350,0)</f>
        <v>0</v>
      </c>
      <c r="BF4350" s="228">
        <f>IF(N4350="snížená",J4350,0)</f>
        <v>0</v>
      </c>
      <c r="BG4350" s="228">
        <f>IF(N4350="zákl. přenesená",J4350,0)</f>
        <v>0</v>
      </c>
      <c r="BH4350" s="228">
        <f>IF(N4350="sníž. přenesená",J4350,0)</f>
        <v>0</v>
      </c>
      <c r="BI4350" s="228">
        <f>IF(N4350="nulová",J4350,0)</f>
        <v>0</v>
      </c>
      <c r="BJ4350" s="20" t="s">
        <v>93</v>
      </c>
      <c r="BK4350" s="228">
        <f>ROUND(I4350*H4350,2)</f>
        <v>0</v>
      </c>
      <c r="BL4350" s="20" t="s">
        <v>544</v>
      </c>
      <c r="BM4350" s="227" t="s">
        <v>4564</v>
      </c>
    </row>
    <row r="4351" s="13" customFormat="1">
      <c r="A4351" s="13"/>
      <c r="B4351" s="229"/>
      <c r="C4351" s="230"/>
      <c r="D4351" s="231" t="s">
        <v>268</v>
      </c>
      <c r="E4351" s="232" t="s">
        <v>19</v>
      </c>
      <c r="F4351" s="233" t="s">
        <v>4565</v>
      </c>
      <c r="G4351" s="230"/>
      <c r="H4351" s="234">
        <v>2261.3850000000002</v>
      </c>
      <c r="I4351" s="235"/>
      <c r="J4351" s="230"/>
      <c r="K4351" s="230"/>
      <c r="L4351" s="236"/>
      <c r="M4351" s="237"/>
      <c r="N4351" s="238"/>
      <c r="O4351" s="238"/>
      <c r="P4351" s="238"/>
      <c r="Q4351" s="238"/>
      <c r="R4351" s="238"/>
      <c r="S4351" s="238"/>
      <c r="T4351" s="239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0" t="s">
        <v>268</v>
      </c>
      <c r="AU4351" s="240" t="s">
        <v>93</v>
      </c>
      <c r="AV4351" s="13" t="s">
        <v>93</v>
      </c>
      <c r="AW4351" s="13" t="s">
        <v>34</v>
      </c>
      <c r="AX4351" s="13" t="s">
        <v>82</v>
      </c>
      <c r="AY4351" s="240" t="s">
        <v>224</v>
      </c>
    </row>
    <row r="4352" s="2" customFormat="1" ht="24.15" customHeight="1">
      <c r="A4352" s="41"/>
      <c r="B4352" s="42"/>
      <c r="C4352" s="216" t="s">
        <v>4566</v>
      </c>
      <c r="D4352" s="216" t="s">
        <v>227</v>
      </c>
      <c r="E4352" s="217" t="s">
        <v>4567</v>
      </c>
      <c r="F4352" s="218" t="s">
        <v>4568</v>
      </c>
      <c r="G4352" s="219" t="s">
        <v>471</v>
      </c>
      <c r="H4352" s="220">
        <v>1373.385</v>
      </c>
      <c r="I4352" s="221"/>
      <c r="J4352" s="222">
        <f>ROUND(I4352*H4352,2)</f>
        <v>0</v>
      </c>
      <c r="K4352" s="218" t="s">
        <v>312</v>
      </c>
      <c r="L4352" s="47"/>
      <c r="M4352" s="223" t="s">
        <v>19</v>
      </c>
      <c r="N4352" s="224" t="s">
        <v>46</v>
      </c>
      <c r="O4352" s="87"/>
      <c r="P4352" s="225">
        <f>O4352*H4352</f>
        <v>0</v>
      </c>
      <c r="Q4352" s="225">
        <v>3.0000000000000001E-05</v>
      </c>
      <c r="R4352" s="225">
        <f>Q4352*H4352</f>
        <v>0.041201550000000003</v>
      </c>
      <c r="S4352" s="225">
        <v>0</v>
      </c>
      <c r="T4352" s="226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7" t="s">
        <v>544</v>
      </c>
      <c r="AT4352" s="227" t="s">
        <v>227</v>
      </c>
      <c r="AU4352" s="227" t="s">
        <v>93</v>
      </c>
      <c r="AY4352" s="20" t="s">
        <v>224</v>
      </c>
      <c r="BE4352" s="228">
        <f>IF(N4352="základní",J4352,0)</f>
        <v>0</v>
      </c>
      <c r="BF4352" s="228">
        <f>IF(N4352="snížená",J4352,0)</f>
        <v>0</v>
      </c>
      <c r="BG4352" s="228">
        <f>IF(N4352="zákl. přenesená",J4352,0)</f>
        <v>0</v>
      </c>
      <c r="BH4352" s="228">
        <f>IF(N4352="sníž. přenesená",J4352,0)</f>
        <v>0</v>
      </c>
      <c r="BI4352" s="228">
        <f>IF(N4352="nulová",J4352,0)</f>
        <v>0</v>
      </c>
      <c r="BJ4352" s="20" t="s">
        <v>93</v>
      </c>
      <c r="BK4352" s="228">
        <f>ROUND(I4352*H4352,2)</f>
        <v>0</v>
      </c>
      <c r="BL4352" s="20" t="s">
        <v>544</v>
      </c>
      <c r="BM4352" s="227" t="s">
        <v>4569</v>
      </c>
    </row>
    <row r="4353" s="2" customFormat="1">
      <c r="A4353" s="41"/>
      <c r="B4353" s="42"/>
      <c r="C4353" s="43"/>
      <c r="D4353" s="267" t="s">
        <v>314</v>
      </c>
      <c r="E4353" s="43"/>
      <c r="F4353" s="268" t="s">
        <v>4570</v>
      </c>
      <c r="G4353" s="43"/>
      <c r="H4353" s="43"/>
      <c r="I4353" s="269"/>
      <c r="J4353" s="43"/>
      <c r="K4353" s="43"/>
      <c r="L4353" s="47"/>
      <c r="M4353" s="270"/>
      <c r="N4353" s="271"/>
      <c r="O4353" s="87"/>
      <c r="P4353" s="87"/>
      <c r="Q4353" s="87"/>
      <c r="R4353" s="87"/>
      <c r="S4353" s="87"/>
      <c r="T4353" s="88"/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T4353" s="20" t="s">
        <v>314</v>
      </c>
      <c r="AU4353" s="20" t="s">
        <v>93</v>
      </c>
    </row>
    <row r="4354" s="14" customFormat="1">
      <c r="A4354" s="14"/>
      <c r="B4354" s="246"/>
      <c r="C4354" s="247"/>
      <c r="D4354" s="231" t="s">
        <v>268</v>
      </c>
      <c r="E4354" s="248" t="s">
        <v>19</v>
      </c>
      <c r="F4354" s="249" t="s">
        <v>648</v>
      </c>
      <c r="G4354" s="247"/>
      <c r="H4354" s="248" t="s">
        <v>19</v>
      </c>
      <c r="I4354" s="250"/>
      <c r="J4354" s="247"/>
      <c r="K4354" s="247"/>
      <c r="L4354" s="251"/>
      <c r="M4354" s="252"/>
      <c r="N4354" s="253"/>
      <c r="O4354" s="253"/>
      <c r="P4354" s="253"/>
      <c r="Q4354" s="253"/>
      <c r="R4354" s="253"/>
      <c r="S4354" s="253"/>
      <c r="T4354" s="25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T4354" s="255" t="s">
        <v>268</v>
      </c>
      <c r="AU4354" s="255" t="s">
        <v>93</v>
      </c>
      <c r="AV4354" s="14" t="s">
        <v>82</v>
      </c>
      <c r="AW4354" s="14" t="s">
        <v>34</v>
      </c>
      <c r="AX4354" s="14" t="s">
        <v>74</v>
      </c>
      <c r="AY4354" s="255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1549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93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4571</v>
      </c>
      <c r="G4356" s="230"/>
      <c r="H4356" s="234">
        <v>15.6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93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2683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4534</v>
      </c>
      <c r="G4358" s="230"/>
      <c r="H4358" s="234">
        <v>5.2000000000000002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2685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4572</v>
      </c>
      <c r="G4360" s="230"/>
      <c r="H4360" s="234">
        <v>10.4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4" customFormat="1">
      <c r="A4361" s="14"/>
      <c r="B4361" s="246"/>
      <c r="C4361" s="247"/>
      <c r="D4361" s="231" t="s">
        <v>268</v>
      </c>
      <c r="E4361" s="248" t="s">
        <v>19</v>
      </c>
      <c r="F4361" s="249" t="s">
        <v>2687</v>
      </c>
      <c r="G4361" s="247"/>
      <c r="H4361" s="248" t="s">
        <v>19</v>
      </c>
      <c r="I4361" s="250"/>
      <c r="J4361" s="247"/>
      <c r="K4361" s="247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268</v>
      </c>
      <c r="AU4361" s="255" t="s">
        <v>93</v>
      </c>
      <c r="AV4361" s="14" t="s">
        <v>82</v>
      </c>
      <c r="AW4361" s="14" t="s">
        <v>34</v>
      </c>
      <c r="AX4361" s="14" t="s">
        <v>74</v>
      </c>
      <c r="AY4361" s="255" t="s">
        <v>224</v>
      </c>
    </row>
    <row r="4362" s="13" customFormat="1">
      <c r="A4362" s="13"/>
      <c r="B4362" s="229"/>
      <c r="C4362" s="230"/>
      <c r="D4362" s="231" t="s">
        <v>268</v>
      </c>
      <c r="E4362" s="232" t="s">
        <v>19</v>
      </c>
      <c r="F4362" s="233" t="s">
        <v>4534</v>
      </c>
      <c r="G4362" s="230"/>
      <c r="H4362" s="234">
        <v>5.2000000000000002</v>
      </c>
      <c r="I4362" s="235"/>
      <c r="J4362" s="230"/>
      <c r="K4362" s="230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268</v>
      </c>
      <c r="AU4362" s="240" t="s">
        <v>93</v>
      </c>
      <c r="AV4362" s="13" t="s">
        <v>93</v>
      </c>
      <c r="AW4362" s="13" t="s">
        <v>34</v>
      </c>
      <c r="AX4362" s="13" t="s">
        <v>74</v>
      </c>
      <c r="AY4362" s="240" t="s">
        <v>224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2689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93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4572</v>
      </c>
      <c r="G4364" s="230"/>
      <c r="H4364" s="234">
        <v>10.4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74</v>
      </c>
      <c r="AY4364" s="240" t="s">
        <v>224</v>
      </c>
    </row>
    <row r="4365" s="14" customFormat="1">
      <c r="A4365" s="14"/>
      <c r="B4365" s="246"/>
      <c r="C4365" s="247"/>
      <c r="D4365" s="231" t="s">
        <v>268</v>
      </c>
      <c r="E4365" s="248" t="s">
        <v>19</v>
      </c>
      <c r="F4365" s="249" t="s">
        <v>2691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268</v>
      </c>
      <c r="AU4365" s="255" t="s">
        <v>93</v>
      </c>
      <c r="AV4365" s="14" t="s">
        <v>82</v>
      </c>
      <c r="AW4365" s="14" t="s">
        <v>34</v>
      </c>
      <c r="AX4365" s="14" t="s">
        <v>74</v>
      </c>
      <c r="AY4365" s="255" t="s">
        <v>224</v>
      </c>
    </row>
    <row r="4366" s="13" customFormat="1">
      <c r="A4366" s="13"/>
      <c r="B4366" s="229"/>
      <c r="C4366" s="230"/>
      <c r="D4366" s="231" t="s">
        <v>268</v>
      </c>
      <c r="E4366" s="232" t="s">
        <v>19</v>
      </c>
      <c r="F4366" s="233" t="s">
        <v>4572</v>
      </c>
      <c r="G4366" s="230"/>
      <c r="H4366" s="234">
        <v>10.4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268</v>
      </c>
      <c r="AU4366" s="240" t="s">
        <v>93</v>
      </c>
      <c r="AV4366" s="13" t="s">
        <v>93</v>
      </c>
      <c r="AW4366" s="13" t="s">
        <v>34</v>
      </c>
      <c r="AX4366" s="13" t="s">
        <v>74</v>
      </c>
      <c r="AY4366" s="240" t="s">
        <v>224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2693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3" customFormat="1">
      <c r="A4368" s="13"/>
      <c r="B4368" s="229"/>
      <c r="C4368" s="230"/>
      <c r="D4368" s="231" t="s">
        <v>268</v>
      </c>
      <c r="E4368" s="232" t="s">
        <v>19</v>
      </c>
      <c r="F4368" s="233" t="s">
        <v>4573</v>
      </c>
      <c r="G4368" s="230"/>
      <c r="H4368" s="234">
        <v>20.800000000000001</v>
      </c>
      <c r="I4368" s="235"/>
      <c r="J4368" s="230"/>
      <c r="K4368" s="230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268</v>
      </c>
      <c r="AU4368" s="240" t="s">
        <v>93</v>
      </c>
      <c r="AV4368" s="13" t="s">
        <v>93</v>
      </c>
      <c r="AW4368" s="13" t="s">
        <v>34</v>
      </c>
      <c r="AX4368" s="13" t="s">
        <v>74</v>
      </c>
      <c r="AY4368" s="240" t="s">
        <v>224</v>
      </c>
    </row>
    <row r="4369" s="14" customFormat="1">
      <c r="A4369" s="14"/>
      <c r="B4369" s="246"/>
      <c r="C4369" s="247"/>
      <c r="D4369" s="231" t="s">
        <v>268</v>
      </c>
      <c r="E4369" s="248" t="s">
        <v>19</v>
      </c>
      <c r="F4369" s="249" t="s">
        <v>2695</v>
      </c>
      <c r="G4369" s="247"/>
      <c r="H4369" s="248" t="s">
        <v>19</v>
      </c>
      <c r="I4369" s="250"/>
      <c r="J4369" s="247"/>
      <c r="K4369" s="247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268</v>
      </c>
      <c r="AU4369" s="255" t="s">
        <v>93</v>
      </c>
      <c r="AV4369" s="14" t="s">
        <v>82</v>
      </c>
      <c r="AW4369" s="14" t="s">
        <v>34</v>
      </c>
      <c r="AX4369" s="14" t="s">
        <v>74</v>
      </c>
      <c r="AY4369" s="255" t="s">
        <v>224</v>
      </c>
    </row>
    <row r="4370" s="13" customFormat="1">
      <c r="A4370" s="13"/>
      <c r="B4370" s="229"/>
      <c r="C4370" s="230"/>
      <c r="D4370" s="231" t="s">
        <v>268</v>
      </c>
      <c r="E4370" s="232" t="s">
        <v>19</v>
      </c>
      <c r="F4370" s="233" t="s">
        <v>4571</v>
      </c>
      <c r="G4370" s="230"/>
      <c r="H4370" s="234">
        <v>15.6</v>
      </c>
      <c r="I4370" s="235"/>
      <c r="J4370" s="230"/>
      <c r="K4370" s="230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268</v>
      </c>
      <c r="AU4370" s="240" t="s">
        <v>93</v>
      </c>
      <c r="AV4370" s="13" t="s">
        <v>93</v>
      </c>
      <c r="AW4370" s="13" t="s">
        <v>34</v>
      </c>
      <c r="AX4370" s="13" t="s">
        <v>74</v>
      </c>
      <c r="AY4370" s="240" t="s">
        <v>224</v>
      </c>
    </row>
    <row r="4371" s="14" customFormat="1">
      <c r="A4371" s="14"/>
      <c r="B4371" s="246"/>
      <c r="C4371" s="247"/>
      <c r="D4371" s="231" t="s">
        <v>268</v>
      </c>
      <c r="E4371" s="248" t="s">
        <v>19</v>
      </c>
      <c r="F4371" s="249" t="s">
        <v>2697</v>
      </c>
      <c r="G4371" s="247"/>
      <c r="H4371" s="248" t="s">
        <v>19</v>
      </c>
      <c r="I4371" s="250"/>
      <c r="J4371" s="247"/>
      <c r="K4371" s="247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268</v>
      </c>
      <c r="AU4371" s="255" t="s">
        <v>93</v>
      </c>
      <c r="AV4371" s="14" t="s">
        <v>82</v>
      </c>
      <c r="AW4371" s="14" t="s">
        <v>34</v>
      </c>
      <c r="AX4371" s="14" t="s">
        <v>74</v>
      </c>
      <c r="AY4371" s="255" t="s">
        <v>224</v>
      </c>
    </row>
    <row r="4372" s="13" customFormat="1">
      <c r="A4372" s="13"/>
      <c r="B4372" s="229"/>
      <c r="C4372" s="230"/>
      <c r="D4372" s="231" t="s">
        <v>268</v>
      </c>
      <c r="E4372" s="232" t="s">
        <v>19</v>
      </c>
      <c r="F4372" s="233" t="s">
        <v>4574</v>
      </c>
      <c r="G4372" s="230"/>
      <c r="H4372" s="234">
        <v>7.7999999999999998</v>
      </c>
      <c r="I4372" s="235"/>
      <c r="J4372" s="230"/>
      <c r="K4372" s="230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268</v>
      </c>
      <c r="AU4372" s="240" t="s">
        <v>93</v>
      </c>
      <c r="AV4372" s="13" t="s">
        <v>93</v>
      </c>
      <c r="AW4372" s="13" t="s">
        <v>34</v>
      </c>
      <c r="AX4372" s="13" t="s">
        <v>74</v>
      </c>
      <c r="AY4372" s="240" t="s">
        <v>224</v>
      </c>
    </row>
    <row r="4373" s="14" customFormat="1">
      <c r="A4373" s="14"/>
      <c r="B4373" s="246"/>
      <c r="C4373" s="247"/>
      <c r="D4373" s="231" t="s">
        <v>268</v>
      </c>
      <c r="E4373" s="248" t="s">
        <v>19</v>
      </c>
      <c r="F4373" s="249" t="s">
        <v>2699</v>
      </c>
      <c r="G4373" s="247"/>
      <c r="H4373" s="248" t="s">
        <v>19</v>
      </c>
      <c r="I4373" s="250"/>
      <c r="J4373" s="247"/>
      <c r="K4373" s="247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268</v>
      </c>
      <c r="AU4373" s="255" t="s">
        <v>93</v>
      </c>
      <c r="AV4373" s="14" t="s">
        <v>82</v>
      </c>
      <c r="AW4373" s="14" t="s">
        <v>34</v>
      </c>
      <c r="AX4373" s="14" t="s">
        <v>74</v>
      </c>
      <c r="AY4373" s="255" t="s">
        <v>224</v>
      </c>
    </row>
    <row r="4374" s="13" customFormat="1">
      <c r="A4374" s="13"/>
      <c r="B4374" s="229"/>
      <c r="C4374" s="230"/>
      <c r="D4374" s="231" t="s">
        <v>268</v>
      </c>
      <c r="E4374" s="232" t="s">
        <v>19</v>
      </c>
      <c r="F4374" s="233" t="s">
        <v>4575</v>
      </c>
      <c r="G4374" s="230"/>
      <c r="H4374" s="234">
        <v>10.800000000000001</v>
      </c>
      <c r="I4374" s="235"/>
      <c r="J4374" s="230"/>
      <c r="K4374" s="230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268</v>
      </c>
      <c r="AU4374" s="240" t="s">
        <v>93</v>
      </c>
      <c r="AV4374" s="13" t="s">
        <v>93</v>
      </c>
      <c r="AW4374" s="13" t="s">
        <v>34</v>
      </c>
      <c r="AX4374" s="13" t="s">
        <v>74</v>
      </c>
      <c r="AY4374" s="240" t="s">
        <v>224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2701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93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4575</v>
      </c>
      <c r="G4376" s="230"/>
      <c r="H4376" s="234">
        <v>10.800000000000001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93</v>
      </c>
      <c r="AV4376" s="13" t="s">
        <v>93</v>
      </c>
      <c r="AW4376" s="13" t="s">
        <v>34</v>
      </c>
      <c r="AX4376" s="13" t="s">
        <v>74</v>
      </c>
      <c r="AY4376" s="240" t="s">
        <v>224</v>
      </c>
    </row>
    <row r="4377" s="14" customFormat="1">
      <c r="A4377" s="14"/>
      <c r="B4377" s="246"/>
      <c r="C4377" s="247"/>
      <c r="D4377" s="231" t="s">
        <v>268</v>
      </c>
      <c r="E4377" s="248" t="s">
        <v>19</v>
      </c>
      <c r="F4377" s="249" t="s">
        <v>2703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268</v>
      </c>
      <c r="AU4377" s="255" t="s">
        <v>93</v>
      </c>
      <c r="AV4377" s="14" t="s">
        <v>82</v>
      </c>
      <c r="AW4377" s="14" t="s">
        <v>34</v>
      </c>
      <c r="AX4377" s="14" t="s">
        <v>74</v>
      </c>
      <c r="AY4377" s="255" t="s">
        <v>224</v>
      </c>
    </row>
    <row r="4378" s="13" customFormat="1">
      <c r="A4378" s="13"/>
      <c r="B4378" s="229"/>
      <c r="C4378" s="230"/>
      <c r="D4378" s="231" t="s">
        <v>268</v>
      </c>
      <c r="E4378" s="232" t="s">
        <v>19</v>
      </c>
      <c r="F4378" s="233" t="s">
        <v>4576</v>
      </c>
      <c r="G4378" s="230"/>
      <c r="H4378" s="234">
        <v>12.699999999999999</v>
      </c>
      <c r="I4378" s="235"/>
      <c r="J4378" s="230"/>
      <c r="K4378" s="230"/>
      <c r="L4378" s="236"/>
      <c r="M4378" s="237"/>
      <c r="N4378" s="238"/>
      <c r="O4378" s="238"/>
      <c r="P4378" s="238"/>
      <c r="Q4378" s="238"/>
      <c r="R4378" s="238"/>
      <c r="S4378" s="238"/>
      <c r="T4378" s="23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0" t="s">
        <v>268</v>
      </c>
      <c r="AU4378" s="240" t="s">
        <v>93</v>
      </c>
      <c r="AV4378" s="13" t="s">
        <v>93</v>
      </c>
      <c r="AW4378" s="13" t="s">
        <v>34</v>
      </c>
      <c r="AX4378" s="13" t="s">
        <v>74</v>
      </c>
      <c r="AY4378" s="240" t="s">
        <v>224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2705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93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4575</v>
      </c>
      <c r="G4380" s="230"/>
      <c r="H4380" s="234">
        <v>10.800000000000001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93</v>
      </c>
      <c r="AV4380" s="13" t="s">
        <v>93</v>
      </c>
      <c r="AW4380" s="13" t="s">
        <v>34</v>
      </c>
      <c r="AX4380" s="13" t="s">
        <v>74</v>
      </c>
      <c r="AY4380" s="240" t="s">
        <v>224</v>
      </c>
    </row>
    <row r="4381" s="14" customFormat="1">
      <c r="A4381" s="14"/>
      <c r="B4381" s="246"/>
      <c r="C4381" s="247"/>
      <c r="D4381" s="231" t="s">
        <v>268</v>
      </c>
      <c r="E4381" s="248" t="s">
        <v>19</v>
      </c>
      <c r="F4381" s="249" t="s">
        <v>2707</v>
      </c>
      <c r="G4381" s="247"/>
      <c r="H4381" s="248" t="s">
        <v>19</v>
      </c>
      <c r="I4381" s="250"/>
      <c r="J4381" s="247"/>
      <c r="K4381" s="247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268</v>
      </c>
      <c r="AU4381" s="255" t="s">
        <v>93</v>
      </c>
      <c r="AV4381" s="14" t="s">
        <v>82</v>
      </c>
      <c r="AW4381" s="14" t="s">
        <v>34</v>
      </c>
      <c r="AX4381" s="14" t="s">
        <v>74</v>
      </c>
      <c r="AY4381" s="255" t="s">
        <v>224</v>
      </c>
    </row>
    <row r="4382" s="13" customFormat="1">
      <c r="A4382" s="13"/>
      <c r="B4382" s="229"/>
      <c r="C4382" s="230"/>
      <c r="D4382" s="231" t="s">
        <v>268</v>
      </c>
      <c r="E4382" s="232" t="s">
        <v>19</v>
      </c>
      <c r="F4382" s="233" t="s">
        <v>4575</v>
      </c>
      <c r="G4382" s="230"/>
      <c r="H4382" s="234">
        <v>10.800000000000001</v>
      </c>
      <c r="I4382" s="235"/>
      <c r="J4382" s="230"/>
      <c r="K4382" s="230"/>
      <c r="L4382" s="236"/>
      <c r="M4382" s="237"/>
      <c r="N4382" s="238"/>
      <c r="O4382" s="238"/>
      <c r="P4382" s="238"/>
      <c r="Q4382" s="238"/>
      <c r="R4382" s="238"/>
      <c r="S4382" s="238"/>
      <c r="T4382" s="23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0" t="s">
        <v>268</v>
      </c>
      <c r="AU4382" s="240" t="s">
        <v>93</v>
      </c>
      <c r="AV4382" s="13" t="s">
        <v>93</v>
      </c>
      <c r="AW4382" s="13" t="s">
        <v>34</v>
      </c>
      <c r="AX4382" s="13" t="s">
        <v>74</v>
      </c>
      <c r="AY4382" s="240" t="s">
        <v>224</v>
      </c>
    </row>
    <row r="4383" s="14" customFormat="1">
      <c r="A4383" s="14"/>
      <c r="B4383" s="246"/>
      <c r="C4383" s="247"/>
      <c r="D4383" s="231" t="s">
        <v>268</v>
      </c>
      <c r="E4383" s="248" t="s">
        <v>19</v>
      </c>
      <c r="F4383" s="249" t="s">
        <v>2709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268</v>
      </c>
      <c r="AU4383" s="255" t="s">
        <v>93</v>
      </c>
      <c r="AV4383" s="14" t="s">
        <v>82</v>
      </c>
      <c r="AW4383" s="14" t="s">
        <v>34</v>
      </c>
      <c r="AX4383" s="14" t="s">
        <v>74</v>
      </c>
      <c r="AY4383" s="255" t="s">
        <v>224</v>
      </c>
    </row>
    <row r="4384" s="13" customFormat="1">
      <c r="A4384" s="13"/>
      <c r="B4384" s="229"/>
      <c r="C4384" s="230"/>
      <c r="D4384" s="231" t="s">
        <v>268</v>
      </c>
      <c r="E4384" s="232" t="s">
        <v>19</v>
      </c>
      <c r="F4384" s="233" t="s">
        <v>4577</v>
      </c>
      <c r="G4384" s="230"/>
      <c r="H4384" s="234">
        <v>17.699999999999999</v>
      </c>
      <c r="I4384" s="235"/>
      <c r="J4384" s="230"/>
      <c r="K4384" s="230"/>
      <c r="L4384" s="236"/>
      <c r="M4384" s="237"/>
      <c r="N4384" s="238"/>
      <c r="O4384" s="238"/>
      <c r="P4384" s="238"/>
      <c r="Q4384" s="238"/>
      <c r="R4384" s="238"/>
      <c r="S4384" s="238"/>
      <c r="T4384" s="23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0" t="s">
        <v>268</v>
      </c>
      <c r="AU4384" s="240" t="s">
        <v>93</v>
      </c>
      <c r="AV4384" s="13" t="s">
        <v>93</v>
      </c>
      <c r="AW4384" s="13" t="s">
        <v>34</v>
      </c>
      <c r="AX4384" s="13" t="s">
        <v>74</v>
      </c>
      <c r="AY4384" s="240" t="s">
        <v>224</v>
      </c>
    </row>
    <row r="4385" s="14" customFormat="1">
      <c r="A4385" s="14"/>
      <c r="B4385" s="246"/>
      <c r="C4385" s="247"/>
      <c r="D4385" s="231" t="s">
        <v>268</v>
      </c>
      <c r="E4385" s="248" t="s">
        <v>19</v>
      </c>
      <c r="F4385" s="249" t="s">
        <v>2711</v>
      </c>
      <c r="G4385" s="247"/>
      <c r="H4385" s="248" t="s">
        <v>19</v>
      </c>
      <c r="I4385" s="250"/>
      <c r="J4385" s="247"/>
      <c r="K4385" s="247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5" t="s">
        <v>268</v>
      </c>
      <c r="AU4385" s="255" t="s">
        <v>93</v>
      </c>
      <c r="AV4385" s="14" t="s">
        <v>82</v>
      </c>
      <c r="AW4385" s="14" t="s">
        <v>34</v>
      </c>
      <c r="AX4385" s="14" t="s">
        <v>74</v>
      </c>
      <c r="AY4385" s="255" t="s">
        <v>224</v>
      </c>
    </row>
    <row r="4386" s="13" customFormat="1">
      <c r="A4386" s="13"/>
      <c r="B4386" s="229"/>
      <c r="C4386" s="230"/>
      <c r="D4386" s="231" t="s">
        <v>268</v>
      </c>
      <c r="E4386" s="232" t="s">
        <v>19</v>
      </c>
      <c r="F4386" s="233" t="s">
        <v>4578</v>
      </c>
      <c r="G4386" s="230"/>
      <c r="H4386" s="234">
        <v>19.789999999999999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268</v>
      </c>
      <c r="AU4386" s="240" t="s">
        <v>93</v>
      </c>
      <c r="AV4386" s="13" t="s">
        <v>93</v>
      </c>
      <c r="AW4386" s="13" t="s">
        <v>34</v>
      </c>
      <c r="AX4386" s="13" t="s">
        <v>74</v>
      </c>
      <c r="AY4386" s="240" t="s">
        <v>224</v>
      </c>
    </row>
    <row r="4387" s="14" customFormat="1">
      <c r="A4387" s="14"/>
      <c r="B4387" s="246"/>
      <c r="C4387" s="247"/>
      <c r="D4387" s="231" t="s">
        <v>268</v>
      </c>
      <c r="E4387" s="248" t="s">
        <v>19</v>
      </c>
      <c r="F4387" s="249" t="s">
        <v>2713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268</v>
      </c>
      <c r="AU4387" s="255" t="s">
        <v>93</v>
      </c>
      <c r="AV4387" s="14" t="s">
        <v>82</v>
      </c>
      <c r="AW4387" s="14" t="s">
        <v>34</v>
      </c>
      <c r="AX4387" s="14" t="s">
        <v>74</v>
      </c>
      <c r="AY4387" s="255" t="s">
        <v>224</v>
      </c>
    </row>
    <row r="4388" s="13" customFormat="1">
      <c r="A4388" s="13"/>
      <c r="B4388" s="229"/>
      <c r="C4388" s="230"/>
      <c r="D4388" s="231" t="s">
        <v>268</v>
      </c>
      <c r="E4388" s="232" t="s">
        <v>19</v>
      </c>
      <c r="F4388" s="233" t="s">
        <v>4579</v>
      </c>
      <c r="G4388" s="230"/>
      <c r="H4388" s="234">
        <v>52</v>
      </c>
      <c r="I4388" s="235"/>
      <c r="J4388" s="230"/>
      <c r="K4388" s="230"/>
      <c r="L4388" s="236"/>
      <c r="M4388" s="237"/>
      <c r="N4388" s="238"/>
      <c r="O4388" s="238"/>
      <c r="P4388" s="238"/>
      <c r="Q4388" s="238"/>
      <c r="R4388" s="238"/>
      <c r="S4388" s="238"/>
      <c r="T4388" s="23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0" t="s">
        <v>268</v>
      </c>
      <c r="AU4388" s="240" t="s">
        <v>93</v>
      </c>
      <c r="AV4388" s="13" t="s">
        <v>93</v>
      </c>
      <c r="AW4388" s="13" t="s">
        <v>34</v>
      </c>
      <c r="AX4388" s="13" t="s">
        <v>74</v>
      </c>
      <c r="AY4388" s="240" t="s">
        <v>224</v>
      </c>
    </row>
    <row r="4389" s="14" customFormat="1">
      <c r="A4389" s="14"/>
      <c r="B4389" s="246"/>
      <c r="C4389" s="247"/>
      <c r="D4389" s="231" t="s">
        <v>268</v>
      </c>
      <c r="E4389" s="248" t="s">
        <v>19</v>
      </c>
      <c r="F4389" s="249" t="s">
        <v>2715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268</v>
      </c>
      <c r="AU4389" s="255" t="s">
        <v>93</v>
      </c>
      <c r="AV4389" s="14" t="s">
        <v>82</v>
      </c>
      <c r="AW4389" s="14" t="s">
        <v>34</v>
      </c>
      <c r="AX4389" s="14" t="s">
        <v>74</v>
      </c>
      <c r="AY4389" s="255" t="s">
        <v>224</v>
      </c>
    </row>
    <row r="4390" s="13" customFormat="1">
      <c r="A4390" s="13"/>
      <c r="B4390" s="229"/>
      <c r="C4390" s="230"/>
      <c r="D4390" s="231" t="s">
        <v>268</v>
      </c>
      <c r="E4390" s="232" t="s">
        <v>19</v>
      </c>
      <c r="F4390" s="233" t="s">
        <v>4578</v>
      </c>
      <c r="G4390" s="230"/>
      <c r="H4390" s="234">
        <v>19.789999999999999</v>
      </c>
      <c r="I4390" s="235"/>
      <c r="J4390" s="230"/>
      <c r="K4390" s="230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268</v>
      </c>
      <c r="AU4390" s="240" t="s">
        <v>93</v>
      </c>
      <c r="AV4390" s="13" t="s">
        <v>93</v>
      </c>
      <c r="AW4390" s="13" t="s">
        <v>34</v>
      </c>
      <c r="AX4390" s="13" t="s">
        <v>74</v>
      </c>
      <c r="AY4390" s="240" t="s">
        <v>224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2716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93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3" customFormat="1">
      <c r="A4392" s="13"/>
      <c r="B4392" s="229"/>
      <c r="C4392" s="230"/>
      <c r="D4392" s="231" t="s">
        <v>268</v>
      </c>
      <c r="E4392" s="232" t="s">
        <v>19</v>
      </c>
      <c r="F4392" s="233" t="s">
        <v>148</v>
      </c>
      <c r="G4392" s="230"/>
      <c r="H4392" s="234">
        <v>13</v>
      </c>
      <c r="I4392" s="235"/>
      <c r="J4392" s="230"/>
      <c r="K4392" s="230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268</v>
      </c>
      <c r="AU4392" s="240" t="s">
        <v>93</v>
      </c>
      <c r="AV4392" s="13" t="s">
        <v>93</v>
      </c>
      <c r="AW4392" s="13" t="s">
        <v>34</v>
      </c>
      <c r="AX4392" s="13" t="s">
        <v>74</v>
      </c>
      <c r="AY4392" s="240" t="s">
        <v>224</v>
      </c>
    </row>
    <row r="4393" s="14" customFormat="1">
      <c r="A4393" s="14"/>
      <c r="B4393" s="246"/>
      <c r="C4393" s="247"/>
      <c r="D4393" s="231" t="s">
        <v>268</v>
      </c>
      <c r="E4393" s="248" t="s">
        <v>19</v>
      </c>
      <c r="F4393" s="249" t="s">
        <v>2718</v>
      </c>
      <c r="G4393" s="247"/>
      <c r="H4393" s="248" t="s">
        <v>19</v>
      </c>
      <c r="I4393" s="250"/>
      <c r="J4393" s="247"/>
      <c r="K4393" s="247"/>
      <c r="L4393" s="251"/>
      <c r="M4393" s="252"/>
      <c r="N4393" s="253"/>
      <c r="O4393" s="253"/>
      <c r="P4393" s="253"/>
      <c r="Q4393" s="253"/>
      <c r="R4393" s="253"/>
      <c r="S4393" s="253"/>
      <c r="T4393" s="25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T4393" s="255" t="s">
        <v>268</v>
      </c>
      <c r="AU4393" s="255" t="s">
        <v>93</v>
      </c>
      <c r="AV4393" s="14" t="s">
        <v>82</v>
      </c>
      <c r="AW4393" s="14" t="s">
        <v>34</v>
      </c>
      <c r="AX4393" s="14" t="s">
        <v>74</v>
      </c>
      <c r="AY4393" s="255" t="s">
        <v>224</v>
      </c>
    </row>
    <row r="4394" s="13" customFormat="1">
      <c r="A4394" s="13"/>
      <c r="B4394" s="229"/>
      <c r="C4394" s="230"/>
      <c r="D4394" s="231" t="s">
        <v>268</v>
      </c>
      <c r="E4394" s="232" t="s">
        <v>19</v>
      </c>
      <c r="F4394" s="233" t="s">
        <v>4580</v>
      </c>
      <c r="G4394" s="230"/>
      <c r="H4394" s="234">
        <v>18.585000000000001</v>
      </c>
      <c r="I4394" s="235"/>
      <c r="J4394" s="230"/>
      <c r="K4394" s="230"/>
      <c r="L4394" s="236"/>
      <c r="M4394" s="237"/>
      <c r="N4394" s="238"/>
      <c r="O4394" s="238"/>
      <c r="P4394" s="238"/>
      <c r="Q4394" s="238"/>
      <c r="R4394" s="238"/>
      <c r="S4394" s="238"/>
      <c r="T4394" s="239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40" t="s">
        <v>268</v>
      </c>
      <c r="AU4394" s="240" t="s">
        <v>93</v>
      </c>
      <c r="AV4394" s="13" t="s">
        <v>93</v>
      </c>
      <c r="AW4394" s="13" t="s">
        <v>34</v>
      </c>
      <c r="AX4394" s="13" t="s">
        <v>74</v>
      </c>
      <c r="AY4394" s="240" t="s">
        <v>224</v>
      </c>
    </row>
    <row r="4395" s="15" customFormat="1">
      <c r="A4395" s="15"/>
      <c r="B4395" s="256"/>
      <c r="C4395" s="257"/>
      <c r="D4395" s="231" t="s">
        <v>268</v>
      </c>
      <c r="E4395" s="258" t="s">
        <v>19</v>
      </c>
      <c r="F4395" s="259" t="s">
        <v>300</v>
      </c>
      <c r="G4395" s="257"/>
      <c r="H4395" s="260">
        <v>298.16500000000002</v>
      </c>
      <c r="I4395" s="261"/>
      <c r="J4395" s="257"/>
      <c r="K4395" s="257"/>
      <c r="L4395" s="262"/>
      <c r="M4395" s="263"/>
      <c r="N4395" s="264"/>
      <c r="O4395" s="264"/>
      <c r="P4395" s="264"/>
      <c r="Q4395" s="264"/>
      <c r="R4395" s="264"/>
      <c r="S4395" s="264"/>
      <c r="T4395" s="26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5"/>
      <c r="AE4395" s="15"/>
      <c r="AT4395" s="266" t="s">
        <v>268</v>
      </c>
      <c r="AU4395" s="266" t="s">
        <v>93</v>
      </c>
      <c r="AV4395" s="15" t="s">
        <v>108</v>
      </c>
      <c r="AW4395" s="15" t="s">
        <v>34</v>
      </c>
      <c r="AX4395" s="15" t="s">
        <v>74</v>
      </c>
      <c r="AY4395" s="266" t="s">
        <v>224</v>
      </c>
    </row>
    <row r="4396" s="14" customFormat="1">
      <c r="A4396" s="14"/>
      <c r="B4396" s="246"/>
      <c r="C4396" s="247"/>
      <c r="D4396" s="231" t="s">
        <v>268</v>
      </c>
      <c r="E4396" s="248" t="s">
        <v>19</v>
      </c>
      <c r="F4396" s="249" t="s">
        <v>662</v>
      </c>
      <c r="G4396" s="247"/>
      <c r="H4396" s="248" t="s">
        <v>19</v>
      </c>
      <c r="I4396" s="250"/>
      <c r="J4396" s="247"/>
      <c r="K4396" s="247"/>
      <c r="L4396" s="251"/>
      <c r="M4396" s="252"/>
      <c r="N4396" s="253"/>
      <c r="O4396" s="253"/>
      <c r="P4396" s="253"/>
      <c r="Q4396" s="253"/>
      <c r="R4396" s="253"/>
      <c r="S4396" s="253"/>
      <c r="T4396" s="25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T4396" s="255" t="s">
        <v>268</v>
      </c>
      <c r="AU4396" s="255" t="s">
        <v>93</v>
      </c>
      <c r="AV4396" s="14" t="s">
        <v>82</v>
      </c>
      <c r="AW4396" s="14" t="s">
        <v>34</v>
      </c>
      <c r="AX4396" s="14" t="s">
        <v>74</v>
      </c>
      <c r="AY4396" s="255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2720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93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3" customFormat="1">
      <c r="A4398" s="13"/>
      <c r="B4398" s="229"/>
      <c r="C4398" s="230"/>
      <c r="D4398" s="231" t="s">
        <v>268</v>
      </c>
      <c r="E4398" s="232" t="s">
        <v>19</v>
      </c>
      <c r="F4398" s="233" t="s">
        <v>4581</v>
      </c>
      <c r="G4398" s="230"/>
      <c r="H4398" s="234">
        <v>18.5</v>
      </c>
      <c r="I4398" s="235"/>
      <c r="J4398" s="230"/>
      <c r="K4398" s="230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268</v>
      </c>
      <c r="AU4398" s="240" t="s">
        <v>93</v>
      </c>
      <c r="AV4398" s="13" t="s">
        <v>93</v>
      </c>
      <c r="AW4398" s="13" t="s">
        <v>34</v>
      </c>
      <c r="AX4398" s="13" t="s">
        <v>74</v>
      </c>
      <c r="AY4398" s="240" t="s">
        <v>224</v>
      </c>
    </row>
    <row r="4399" s="14" customFormat="1">
      <c r="A4399" s="14"/>
      <c r="B4399" s="246"/>
      <c r="C4399" s="247"/>
      <c r="D4399" s="231" t="s">
        <v>268</v>
      </c>
      <c r="E4399" s="248" t="s">
        <v>19</v>
      </c>
      <c r="F4399" s="249" t="s">
        <v>2722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268</v>
      </c>
      <c r="AU4399" s="255" t="s">
        <v>93</v>
      </c>
      <c r="AV4399" s="14" t="s">
        <v>82</v>
      </c>
      <c r="AW4399" s="14" t="s">
        <v>34</v>
      </c>
      <c r="AX4399" s="14" t="s">
        <v>74</v>
      </c>
      <c r="AY4399" s="255" t="s">
        <v>224</v>
      </c>
    </row>
    <row r="4400" s="13" customFormat="1">
      <c r="A4400" s="13"/>
      <c r="B4400" s="229"/>
      <c r="C4400" s="230"/>
      <c r="D4400" s="231" t="s">
        <v>268</v>
      </c>
      <c r="E4400" s="232" t="s">
        <v>19</v>
      </c>
      <c r="F4400" s="233" t="s">
        <v>4582</v>
      </c>
      <c r="G4400" s="230"/>
      <c r="H4400" s="234">
        <v>18.550000000000001</v>
      </c>
      <c r="I4400" s="235"/>
      <c r="J4400" s="230"/>
      <c r="K4400" s="230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268</v>
      </c>
      <c r="AU4400" s="240" t="s">
        <v>93</v>
      </c>
      <c r="AV4400" s="13" t="s">
        <v>93</v>
      </c>
      <c r="AW4400" s="13" t="s">
        <v>34</v>
      </c>
      <c r="AX4400" s="13" t="s">
        <v>74</v>
      </c>
      <c r="AY4400" s="240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2724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93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3" customFormat="1">
      <c r="A4402" s="13"/>
      <c r="B4402" s="229"/>
      <c r="C4402" s="230"/>
      <c r="D4402" s="231" t="s">
        <v>268</v>
      </c>
      <c r="E4402" s="232" t="s">
        <v>19</v>
      </c>
      <c r="F4402" s="233" t="s">
        <v>4583</v>
      </c>
      <c r="G4402" s="230"/>
      <c r="H4402" s="234">
        <v>11.75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268</v>
      </c>
      <c r="AU4402" s="240" t="s">
        <v>93</v>
      </c>
      <c r="AV4402" s="13" t="s">
        <v>93</v>
      </c>
      <c r="AW4402" s="13" t="s">
        <v>34</v>
      </c>
      <c r="AX4402" s="13" t="s">
        <v>74</v>
      </c>
      <c r="AY4402" s="240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2726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93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3" customFormat="1">
      <c r="A4404" s="13"/>
      <c r="B4404" s="229"/>
      <c r="C4404" s="230"/>
      <c r="D4404" s="231" t="s">
        <v>268</v>
      </c>
      <c r="E4404" s="232" t="s">
        <v>19</v>
      </c>
      <c r="F4404" s="233" t="s">
        <v>4584</v>
      </c>
      <c r="G4404" s="230"/>
      <c r="H4404" s="234">
        <v>168</v>
      </c>
      <c r="I4404" s="235"/>
      <c r="J4404" s="230"/>
      <c r="K4404" s="230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268</v>
      </c>
      <c r="AU4404" s="240" t="s">
        <v>93</v>
      </c>
      <c r="AV4404" s="13" t="s">
        <v>93</v>
      </c>
      <c r="AW4404" s="13" t="s">
        <v>34</v>
      </c>
      <c r="AX4404" s="13" t="s">
        <v>74</v>
      </c>
      <c r="AY4404" s="240" t="s">
        <v>224</v>
      </c>
    </row>
    <row r="4405" s="14" customFormat="1">
      <c r="A4405" s="14"/>
      <c r="B4405" s="246"/>
      <c r="C4405" s="247"/>
      <c r="D4405" s="231" t="s">
        <v>268</v>
      </c>
      <c r="E4405" s="248" t="s">
        <v>19</v>
      </c>
      <c r="F4405" s="249" t="s">
        <v>2728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268</v>
      </c>
      <c r="AU4405" s="255" t="s">
        <v>93</v>
      </c>
      <c r="AV4405" s="14" t="s">
        <v>82</v>
      </c>
      <c r="AW4405" s="14" t="s">
        <v>34</v>
      </c>
      <c r="AX4405" s="14" t="s">
        <v>74</v>
      </c>
      <c r="AY4405" s="255" t="s">
        <v>224</v>
      </c>
    </row>
    <row r="4406" s="13" customFormat="1">
      <c r="A4406" s="13"/>
      <c r="B4406" s="229"/>
      <c r="C4406" s="230"/>
      <c r="D4406" s="231" t="s">
        <v>268</v>
      </c>
      <c r="E4406" s="232" t="s">
        <v>19</v>
      </c>
      <c r="F4406" s="233" t="s">
        <v>4585</v>
      </c>
      <c r="G4406" s="230"/>
      <c r="H4406" s="234">
        <v>16.84</v>
      </c>
      <c r="I4406" s="235"/>
      <c r="J4406" s="230"/>
      <c r="K4406" s="230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268</v>
      </c>
      <c r="AU4406" s="240" t="s">
        <v>93</v>
      </c>
      <c r="AV4406" s="13" t="s">
        <v>93</v>
      </c>
      <c r="AW4406" s="13" t="s">
        <v>34</v>
      </c>
      <c r="AX4406" s="13" t="s">
        <v>74</v>
      </c>
      <c r="AY4406" s="240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2730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93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3" customFormat="1">
      <c r="A4408" s="13"/>
      <c r="B4408" s="229"/>
      <c r="C4408" s="230"/>
      <c r="D4408" s="231" t="s">
        <v>268</v>
      </c>
      <c r="E4408" s="232" t="s">
        <v>19</v>
      </c>
      <c r="F4408" s="233" t="s">
        <v>4586</v>
      </c>
      <c r="G4408" s="230"/>
      <c r="H4408" s="234">
        <v>104.40000000000001</v>
      </c>
      <c r="I4408" s="235"/>
      <c r="J4408" s="230"/>
      <c r="K4408" s="230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268</v>
      </c>
      <c r="AU4408" s="240" t="s">
        <v>93</v>
      </c>
      <c r="AV4408" s="13" t="s">
        <v>93</v>
      </c>
      <c r="AW4408" s="13" t="s">
        <v>34</v>
      </c>
      <c r="AX4408" s="13" t="s">
        <v>74</v>
      </c>
      <c r="AY4408" s="240" t="s">
        <v>224</v>
      </c>
    </row>
    <row r="4409" s="14" customFormat="1">
      <c r="A4409" s="14"/>
      <c r="B4409" s="246"/>
      <c r="C4409" s="247"/>
      <c r="D4409" s="231" t="s">
        <v>268</v>
      </c>
      <c r="E4409" s="248" t="s">
        <v>19</v>
      </c>
      <c r="F4409" s="249" t="s">
        <v>2732</v>
      </c>
      <c r="G4409" s="247"/>
      <c r="H4409" s="248" t="s">
        <v>19</v>
      </c>
      <c r="I4409" s="250"/>
      <c r="J4409" s="247"/>
      <c r="K4409" s="247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268</v>
      </c>
      <c r="AU4409" s="255" t="s">
        <v>93</v>
      </c>
      <c r="AV4409" s="14" t="s">
        <v>82</v>
      </c>
      <c r="AW4409" s="14" t="s">
        <v>34</v>
      </c>
      <c r="AX4409" s="14" t="s">
        <v>74</v>
      </c>
      <c r="AY4409" s="255" t="s">
        <v>224</v>
      </c>
    </row>
    <row r="4410" s="13" customFormat="1">
      <c r="A4410" s="13"/>
      <c r="B4410" s="229"/>
      <c r="C4410" s="230"/>
      <c r="D4410" s="231" t="s">
        <v>268</v>
      </c>
      <c r="E4410" s="232" t="s">
        <v>19</v>
      </c>
      <c r="F4410" s="233" t="s">
        <v>4587</v>
      </c>
      <c r="G4410" s="230"/>
      <c r="H4410" s="234">
        <v>1.75</v>
      </c>
      <c r="I4410" s="235"/>
      <c r="J4410" s="230"/>
      <c r="K4410" s="230"/>
      <c r="L4410" s="236"/>
      <c r="M4410" s="237"/>
      <c r="N4410" s="238"/>
      <c r="O4410" s="238"/>
      <c r="P4410" s="238"/>
      <c r="Q4410" s="238"/>
      <c r="R4410" s="238"/>
      <c r="S4410" s="238"/>
      <c r="T4410" s="239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40" t="s">
        <v>268</v>
      </c>
      <c r="AU4410" s="240" t="s">
        <v>93</v>
      </c>
      <c r="AV4410" s="13" t="s">
        <v>93</v>
      </c>
      <c r="AW4410" s="13" t="s">
        <v>34</v>
      </c>
      <c r="AX4410" s="13" t="s">
        <v>74</v>
      </c>
      <c r="AY4410" s="240" t="s">
        <v>224</v>
      </c>
    </row>
    <row r="4411" s="15" customFormat="1">
      <c r="A4411" s="15"/>
      <c r="B4411" s="256"/>
      <c r="C4411" s="257"/>
      <c r="D4411" s="231" t="s">
        <v>268</v>
      </c>
      <c r="E4411" s="258" t="s">
        <v>19</v>
      </c>
      <c r="F4411" s="259" t="s">
        <v>300</v>
      </c>
      <c r="G4411" s="257"/>
      <c r="H4411" s="260">
        <v>339.79000000000002</v>
      </c>
      <c r="I4411" s="261"/>
      <c r="J4411" s="257"/>
      <c r="K4411" s="257"/>
      <c r="L4411" s="262"/>
      <c r="M4411" s="263"/>
      <c r="N4411" s="264"/>
      <c r="O4411" s="264"/>
      <c r="P4411" s="264"/>
      <c r="Q4411" s="264"/>
      <c r="R4411" s="264"/>
      <c r="S4411" s="264"/>
      <c r="T4411" s="265"/>
      <c r="U4411" s="15"/>
      <c r="V4411" s="15"/>
      <c r="W4411" s="15"/>
      <c r="X4411" s="15"/>
      <c r="Y4411" s="15"/>
      <c r="Z4411" s="15"/>
      <c r="AA4411" s="15"/>
      <c r="AB4411" s="15"/>
      <c r="AC4411" s="15"/>
      <c r="AD4411" s="15"/>
      <c r="AE4411" s="15"/>
      <c r="AT4411" s="266" t="s">
        <v>268</v>
      </c>
      <c r="AU4411" s="266" t="s">
        <v>93</v>
      </c>
      <c r="AV4411" s="15" t="s">
        <v>108</v>
      </c>
      <c r="AW4411" s="15" t="s">
        <v>34</v>
      </c>
      <c r="AX4411" s="15" t="s">
        <v>74</v>
      </c>
      <c r="AY4411" s="266" t="s">
        <v>224</v>
      </c>
    </row>
    <row r="4412" s="14" customFormat="1">
      <c r="A4412" s="14"/>
      <c r="B4412" s="246"/>
      <c r="C4412" s="247"/>
      <c r="D4412" s="231" t="s">
        <v>268</v>
      </c>
      <c r="E4412" s="248" t="s">
        <v>19</v>
      </c>
      <c r="F4412" s="249" t="s">
        <v>664</v>
      </c>
      <c r="G4412" s="247"/>
      <c r="H4412" s="248" t="s">
        <v>19</v>
      </c>
      <c r="I4412" s="250"/>
      <c r="J4412" s="247"/>
      <c r="K4412" s="247"/>
      <c r="L4412" s="251"/>
      <c r="M4412" s="252"/>
      <c r="N4412" s="253"/>
      <c r="O4412" s="253"/>
      <c r="P4412" s="253"/>
      <c r="Q4412" s="253"/>
      <c r="R4412" s="253"/>
      <c r="S4412" s="253"/>
      <c r="T4412" s="25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5" t="s">
        <v>268</v>
      </c>
      <c r="AU4412" s="255" t="s">
        <v>93</v>
      </c>
      <c r="AV4412" s="14" t="s">
        <v>82</v>
      </c>
      <c r="AW4412" s="14" t="s">
        <v>34</v>
      </c>
      <c r="AX4412" s="14" t="s">
        <v>74</v>
      </c>
      <c r="AY4412" s="255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2733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93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3" customFormat="1">
      <c r="A4414" s="13"/>
      <c r="B4414" s="229"/>
      <c r="C4414" s="230"/>
      <c r="D4414" s="231" t="s">
        <v>268</v>
      </c>
      <c r="E4414" s="232" t="s">
        <v>19</v>
      </c>
      <c r="F4414" s="233" t="s">
        <v>4588</v>
      </c>
      <c r="G4414" s="230"/>
      <c r="H4414" s="234">
        <v>139.19999999999999</v>
      </c>
      <c r="I4414" s="235"/>
      <c r="J4414" s="230"/>
      <c r="K4414" s="230"/>
      <c r="L4414" s="236"/>
      <c r="M4414" s="237"/>
      <c r="N4414" s="238"/>
      <c r="O4414" s="238"/>
      <c r="P4414" s="238"/>
      <c r="Q4414" s="238"/>
      <c r="R4414" s="238"/>
      <c r="S4414" s="238"/>
      <c r="T4414" s="23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0" t="s">
        <v>268</v>
      </c>
      <c r="AU4414" s="240" t="s">
        <v>93</v>
      </c>
      <c r="AV4414" s="13" t="s">
        <v>93</v>
      </c>
      <c r="AW4414" s="13" t="s">
        <v>34</v>
      </c>
      <c r="AX4414" s="13" t="s">
        <v>74</v>
      </c>
      <c r="AY4414" s="240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2735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93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3" customFormat="1">
      <c r="A4416" s="13"/>
      <c r="B4416" s="229"/>
      <c r="C4416" s="230"/>
      <c r="D4416" s="231" t="s">
        <v>268</v>
      </c>
      <c r="E4416" s="232" t="s">
        <v>19</v>
      </c>
      <c r="F4416" s="233" t="s">
        <v>4585</v>
      </c>
      <c r="G4416" s="230"/>
      <c r="H4416" s="234">
        <v>16.84</v>
      </c>
      <c r="I4416" s="235"/>
      <c r="J4416" s="230"/>
      <c r="K4416" s="230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268</v>
      </c>
      <c r="AU4416" s="240" t="s">
        <v>93</v>
      </c>
      <c r="AV4416" s="13" t="s">
        <v>93</v>
      </c>
      <c r="AW4416" s="13" t="s">
        <v>34</v>
      </c>
      <c r="AX4416" s="13" t="s">
        <v>74</v>
      </c>
      <c r="AY4416" s="240" t="s">
        <v>224</v>
      </c>
    </row>
    <row r="4417" s="14" customFormat="1">
      <c r="A4417" s="14"/>
      <c r="B4417" s="246"/>
      <c r="C4417" s="247"/>
      <c r="D4417" s="231" t="s">
        <v>268</v>
      </c>
      <c r="E4417" s="248" t="s">
        <v>19</v>
      </c>
      <c r="F4417" s="249" t="s">
        <v>2737</v>
      </c>
      <c r="G4417" s="247"/>
      <c r="H4417" s="248" t="s">
        <v>19</v>
      </c>
      <c r="I4417" s="250"/>
      <c r="J4417" s="247"/>
      <c r="K4417" s="247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268</v>
      </c>
      <c r="AU4417" s="255" t="s">
        <v>93</v>
      </c>
      <c r="AV4417" s="14" t="s">
        <v>82</v>
      </c>
      <c r="AW4417" s="14" t="s">
        <v>34</v>
      </c>
      <c r="AX4417" s="14" t="s">
        <v>74</v>
      </c>
      <c r="AY4417" s="255" t="s">
        <v>224</v>
      </c>
    </row>
    <row r="4418" s="13" customFormat="1">
      <c r="A4418" s="13"/>
      <c r="B4418" s="229"/>
      <c r="C4418" s="230"/>
      <c r="D4418" s="231" t="s">
        <v>268</v>
      </c>
      <c r="E4418" s="232" t="s">
        <v>19</v>
      </c>
      <c r="F4418" s="233" t="s">
        <v>4589</v>
      </c>
      <c r="G4418" s="230"/>
      <c r="H4418" s="234">
        <v>3.5</v>
      </c>
      <c r="I4418" s="235"/>
      <c r="J4418" s="230"/>
      <c r="K4418" s="230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268</v>
      </c>
      <c r="AU4418" s="240" t="s">
        <v>93</v>
      </c>
      <c r="AV4418" s="13" t="s">
        <v>93</v>
      </c>
      <c r="AW4418" s="13" t="s">
        <v>34</v>
      </c>
      <c r="AX4418" s="13" t="s">
        <v>74</v>
      </c>
      <c r="AY4418" s="240" t="s">
        <v>224</v>
      </c>
    </row>
    <row r="4419" s="14" customFormat="1">
      <c r="A4419" s="14"/>
      <c r="B4419" s="246"/>
      <c r="C4419" s="247"/>
      <c r="D4419" s="231" t="s">
        <v>268</v>
      </c>
      <c r="E4419" s="248" t="s">
        <v>19</v>
      </c>
      <c r="F4419" s="249" t="s">
        <v>2739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268</v>
      </c>
      <c r="AU4419" s="255" t="s">
        <v>93</v>
      </c>
      <c r="AV4419" s="14" t="s">
        <v>82</v>
      </c>
      <c r="AW4419" s="14" t="s">
        <v>34</v>
      </c>
      <c r="AX4419" s="14" t="s">
        <v>74</v>
      </c>
      <c r="AY4419" s="255" t="s">
        <v>224</v>
      </c>
    </row>
    <row r="4420" s="13" customFormat="1">
      <c r="A4420" s="13"/>
      <c r="B4420" s="229"/>
      <c r="C4420" s="230"/>
      <c r="D4420" s="231" t="s">
        <v>268</v>
      </c>
      <c r="E4420" s="232" t="s">
        <v>19</v>
      </c>
      <c r="F4420" s="233" t="s">
        <v>4584</v>
      </c>
      <c r="G4420" s="230"/>
      <c r="H4420" s="234">
        <v>168</v>
      </c>
      <c r="I4420" s="235"/>
      <c r="J4420" s="230"/>
      <c r="K4420" s="230"/>
      <c r="L4420" s="236"/>
      <c r="M4420" s="237"/>
      <c r="N4420" s="238"/>
      <c r="O4420" s="238"/>
      <c r="P4420" s="238"/>
      <c r="Q4420" s="238"/>
      <c r="R4420" s="238"/>
      <c r="S4420" s="238"/>
      <c r="T4420" s="239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40" t="s">
        <v>268</v>
      </c>
      <c r="AU4420" s="240" t="s">
        <v>93</v>
      </c>
      <c r="AV4420" s="13" t="s">
        <v>93</v>
      </c>
      <c r="AW4420" s="13" t="s">
        <v>34</v>
      </c>
      <c r="AX4420" s="13" t="s">
        <v>74</v>
      </c>
      <c r="AY4420" s="240" t="s">
        <v>224</v>
      </c>
    </row>
    <row r="4421" s="15" customFormat="1">
      <c r="A4421" s="15"/>
      <c r="B4421" s="256"/>
      <c r="C4421" s="257"/>
      <c r="D4421" s="231" t="s">
        <v>268</v>
      </c>
      <c r="E4421" s="258" t="s">
        <v>19</v>
      </c>
      <c r="F4421" s="259" t="s">
        <v>300</v>
      </c>
      <c r="G4421" s="257"/>
      <c r="H4421" s="260">
        <v>327.54000000000002</v>
      </c>
      <c r="I4421" s="261"/>
      <c r="J4421" s="257"/>
      <c r="K4421" s="257"/>
      <c r="L4421" s="262"/>
      <c r="M4421" s="263"/>
      <c r="N4421" s="264"/>
      <c r="O4421" s="264"/>
      <c r="P4421" s="264"/>
      <c r="Q4421" s="264"/>
      <c r="R4421" s="264"/>
      <c r="S4421" s="264"/>
      <c r="T4421" s="265"/>
      <c r="U4421" s="15"/>
      <c r="V4421" s="15"/>
      <c r="W4421" s="15"/>
      <c r="X4421" s="15"/>
      <c r="Y4421" s="15"/>
      <c r="Z4421" s="15"/>
      <c r="AA4421" s="15"/>
      <c r="AB4421" s="15"/>
      <c r="AC4421" s="15"/>
      <c r="AD4421" s="15"/>
      <c r="AE4421" s="15"/>
      <c r="AT4421" s="266" t="s">
        <v>268</v>
      </c>
      <c r="AU4421" s="266" t="s">
        <v>93</v>
      </c>
      <c r="AV4421" s="15" t="s">
        <v>108</v>
      </c>
      <c r="AW4421" s="15" t="s">
        <v>34</v>
      </c>
      <c r="AX4421" s="15" t="s">
        <v>74</v>
      </c>
      <c r="AY4421" s="266" t="s">
        <v>224</v>
      </c>
    </row>
    <row r="4422" s="14" customFormat="1">
      <c r="A4422" s="14"/>
      <c r="B4422" s="246"/>
      <c r="C4422" s="247"/>
      <c r="D4422" s="231" t="s">
        <v>268</v>
      </c>
      <c r="E4422" s="248" t="s">
        <v>19</v>
      </c>
      <c r="F4422" s="249" t="s">
        <v>665</v>
      </c>
      <c r="G4422" s="247"/>
      <c r="H4422" s="248" t="s">
        <v>19</v>
      </c>
      <c r="I4422" s="250"/>
      <c r="J4422" s="247"/>
      <c r="K4422" s="247"/>
      <c r="L4422" s="251"/>
      <c r="M4422" s="252"/>
      <c r="N4422" s="253"/>
      <c r="O4422" s="253"/>
      <c r="P4422" s="253"/>
      <c r="Q4422" s="253"/>
      <c r="R4422" s="253"/>
      <c r="S4422" s="253"/>
      <c r="T4422" s="25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5" t="s">
        <v>268</v>
      </c>
      <c r="AU4422" s="255" t="s">
        <v>93</v>
      </c>
      <c r="AV4422" s="14" t="s">
        <v>82</v>
      </c>
      <c r="AW4422" s="14" t="s">
        <v>34</v>
      </c>
      <c r="AX4422" s="14" t="s">
        <v>74</v>
      </c>
      <c r="AY4422" s="255" t="s">
        <v>224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2740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93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4590</v>
      </c>
      <c r="G4424" s="230"/>
      <c r="H4424" s="234">
        <v>87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93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2742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4585</v>
      </c>
      <c r="G4426" s="230"/>
      <c r="H4426" s="234">
        <v>16.84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93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2743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93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4591</v>
      </c>
      <c r="G4428" s="230"/>
      <c r="H4428" s="234">
        <v>23.5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93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4" customFormat="1">
      <c r="A4429" s="14"/>
      <c r="B4429" s="246"/>
      <c r="C4429" s="247"/>
      <c r="D4429" s="231" t="s">
        <v>268</v>
      </c>
      <c r="E4429" s="248" t="s">
        <v>19</v>
      </c>
      <c r="F4429" s="249" t="s">
        <v>2745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268</v>
      </c>
      <c r="AU4429" s="255" t="s">
        <v>93</v>
      </c>
      <c r="AV4429" s="14" t="s">
        <v>82</v>
      </c>
      <c r="AW4429" s="14" t="s">
        <v>34</v>
      </c>
      <c r="AX4429" s="14" t="s">
        <v>74</v>
      </c>
      <c r="AY4429" s="255" t="s">
        <v>224</v>
      </c>
    </row>
    <row r="4430" s="13" customFormat="1">
      <c r="A4430" s="13"/>
      <c r="B4430" s="229"/>
      <c r="C4430" s="230"/>
      <c r="D4430" s="231" t="s">
        <v>268</v>
      </c>
      <c r="E4430" s="232" t="s">
        <v>19</v>
      </c>
      <c r="F4430" s="233" t="s">
        <v>4584</v>
      </c>
      <c r="G4430" s="230"/>
      <c r="H4430" s="234">
        <v>168</v>
      </c>
      <c r="I4430" s="235"/>
      <c r="J4430" s="230"/>
      <c r="K4430" s="230"/>
      <c r="L4430" s="236"/>
      <c r="M4430" s="237"/>
      <c r="N4430" s="238"/>
      <c r="O4430" s="238"/>
      <c r="P4430" s="238"/>
      <c r="Q4430" s="238"/>
      <c r="R4430" s="238"/>
      <c r="S4430" s="238"/>
      <c r="T4430" s="239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0" t="s">
        <v>268</v>
      </c>
      <c r="AU4430" s="240" t="s">
        <v>93</v>
      </c>
      <c r="AV4430" s="13" t="s">
        <v>93</v>
      </c>
      <c r="AW4430" s="13" t="s">
        <v>34</v>
      </c>
      <c r="AX4430" s="13" t="s">
        <v>74</v>
      </c>
      <c r="AY4430" s="240" t="s">
        <v>224</v>
      </c>
    </row>
    <row r="4431" s="15" customFormat="1">
      <c r="A4431" s="15"/>
      <c r="B4431" s="256"/>
      <c r="C4431" s="257"/>
      <c r="D4431" s="231" t="s">
        <v>268</v>
      </c>
      <c r="E4431" s="258" t="s">
        <v>19</v>
      </c>
      <c r="F4431" s="259" t="s">
        <v>300</v>
      </c>
      <c r="G4431" s="257"/>
      <c r="H4431" s="260">
        <v>295.33999999999997</v>
      </c>
      <c r="I4431" s="261"/>
      <c r="J4431" s="257"/>
      <c r="K4431" s="257"/>
      <c r="L4431" s="262"/>
      <c r="M4431" s="263"/>
      <c r="N4431" s="264"/>
      <c r="O4431" s="264"/>
      <c r="P4431" s="264"/>
      <c r="Q4431" s="264"/>
      <c r="R4431" s="264"/>
      <c r="S4431" s="264"/>
      <c r="T4431" s="265"/>
      <c r="U4431" s="15"/>
      <c r="V4431" s="15"/>
      <c r="W4431" s="15"/>
      <c r="X4431" s="15"/>
      <c r="Y4431" s="15"/>
      <c r="Z4431" s="15"/>
      <c r="AA4431" s="15"/>
      <c r="AB4431" s="15"/>
      <c r="AC4431" s="15"/>
      <c r="AD4431" s="15"/>
      <c r="AE4431" s="15"/>
      <c r="AT4431" s="266" t="s">
        <v>268</v>
      </c>
      <c r="AU4431" s="266" t="s">
        <v>93</v>
      </c>
      <c r="AV4431" s="15" t="s">
        <v>108</v>
      </c>
      <c r="AW4431" s="15" t="s">
        <v>34</v>
      </c>
      <c r="AX4431" s="15" t="s">
        <v>74</v>
      </c>
      <c r="AY4431" s="266" t="s">
        <v>224</v>
      </c>
    </row>
    <row r="4432" s="14" customFormat="1">
      <c r="A4432" s="14"/>
      <c r="B4432" s="246"/>
      <c r="C4432" s="247"/>
      <c r="D4432" s="231" t="s">
        <v>268</v>
      </c>
      <c r="E4432" s="248" t="s">
        <v>19</v>
      </c>
      <c r="F4432" s="249" t="s">
        <v>667</v>
      </c>
      <c r="G4432" s="247"/>
      <c r="H4432" s="248" t="s">
        <v>19</v>
      </c>
      <c r="I4432" s="250"/>
      <c r="J4432" s="247"/>
      <c r="K4432" s="247"/>
      <c r="L4432" s="251"/>
      <c r="M4432" s="252"/>
      <c r="N4432" s="253"/>
      <c r="O4432" s="253"/>
      <c r="P4432" s="253"/>
      <c r="Q4432" s="253"/>
      <c r="R4432" s="253"/>
      <c r="S4432" s="253"/>
      <c r="T4432" s="25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5" t="s">
        <v>268</v>
      </c>
      <c r="AU4432" s="255" t="s">
        <v>93</v>
      </c>
      <c r="AV4432" s="14" t="s">
        <v>82</v>
      </c>
      <c r="AW4432" s="14" t="s">
        <v>34</v>
      </c>
      <c r="AX4432" s="14" t="s">
        <v>74</v>
      </c>
      <c r="AY4432" s="255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2746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93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4592</v>
      </c>
      <c r="G4434" s="230"/>
      <c r="H4434" s="234">
        <v>100.8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93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4" customFormat="1">
      <c r="A4435" s="14"/>
      <c r="B4435" s="246"/>
      <c r="C4435" s="247"/>
      <c r="D4435" s="231" t="s">
        <v>268</v>
      </c>
      <c r="E4435" s="248" t="s">
        <v>19</v>
      </c>
      <c r="F4435" s="249" t="s">
        <v>2748</v>
      </c>
      <c r="G4435" s="247"/>
      <c r="H4435" s="248" t="s">
        <v>19</v>
      </c>
      <c r="I4435" s="250"/>
      <c r="J4435" s="247"/>
      <c r="K4435" s="247"/>
      <c r="L4435" s="251"/>
      <c r="M4435" s="252"/>
      <c r="N4435" s="253"/>
      <c r="O4435" s="253"/>
      <c r="P4435" s="253"/>
      <c r="Q4435" s="253"/>
      <c r="R4435" s="253"/>
      <c r="S4435" s="253"/>
      <c r="T4435" s="25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T4435" s="255" t="s">
        <v>268</v>
      </c>
      <c r="AU4435" s="255" t="s">
        <v>93</v>
      </c>
      <c r="AV4435" s="14" t="s">
        <v>82</v>
      </c>
      <c r="AW4435" s="14" t="s">
        <v>34</v>
      </c>
      <c r="AX4435" s="14" t="s">
        <v>74</v>
      </c>
      <c r="AY4435" s="255" t="s">
        <v>224</v>
      </c>
    </row>
    <row r="4436" s="13" customFormat="1">
      <c r="A4436" s="13"/>
      <c r="B4436" s="229"/>
      <c r="C4436" s="230"/>
      <c r="D4436" s="231" t="s">
        <v>268</v>
      </c>
      <c r="E4436" s="232" t="s">
        <v>19</v>
      </c>
      <c r="F4436" s="233" t="s">
        <v>4583</v>
      </c>
      <c r="G4436" s="230"/>
      <c r="H4436" s="234">
        <v>11.75</v>
      </c>
      <c r="I4436" s="235"/>
      <c r="J4436" s="230"/>
      <c r="K4436" s="230"/>
      <c r="L4436" s="236"/>
      <c r="M4436" s="237"/>
      <c r="N4436" s="238"/>
      <c r="O4436" s="238"/>
      <c r="P4436" s="238"/>
      <c r="Q4436" s="238"/>
      <c r="R4436" s="238"/>
      <c r="S4436" s="238"/>
      <c r="T4436" s="239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40" t="s">
        <v>268</v>
      </c>
      <c r="AU4436" s="240" t="s">
        <v>93</v>
      </c>
      <c r="AV4436" s="13" t="s">
        <v>93</v>
      </c>
      <c r="AW4436" s="13" t="s">
        <v>34</v>
      </c>
      <c r="AX4436" s="13" t="s">
        <v>74</v>
      </c>
      <c r="AY4436" s="240" t="s">
        <v>224</v>
      </c>
    </row>
    <row r="4437" s="15" customFormat="1">
      <c r="A4437" s="15"/>
      <c r="B4437" s="256"/>
      <c r="C4437" s="257"/>
      <c r="D4437" s="231" t="s">
        <v>268</v>
      </c>
      <c r="E4437" s="258" t="s">
        <v>19</v>
      </c>
      <c r="F4437" s="259" t="s">
        <v>300</v>
      </c>
      <c r="G4437" s="257"/>
      <c r="H4437" s="260">
        <v>112.55</v>
      </c>
      <c r="I4437" s="261"/>
      <c r="J4437" s="257"/>
      <c r="K4437" s="257"/>
      <c r="L4437" s="262"/>
      <c r="M4437" s="263"/>
      <c r="N4437" s="264"/>
      <c r="O4437" s="264"/>
      <c r="P4437" s="264"/>
      <c r="Q4437" s="264"/>
      <c r="R4437" s="264"/>
      <c r="S4437" s="264"/>
      <c r="T4437" s="265"/>
      <c r="U4437" s="15"/>
      <c r="V4437" s="15"/>
      <c r="W4437" s="15"/>
      <c r="X4437" s="15"/>
      <c r="Y4437" s="15"/>
      <c r="Z4437" s="15"/>
      <c r="AA4437" s="15"/>
      <c r="AB4437" s="15"/>
      <c r="AC4437" s="15"/>
      <c r="AD4437" s="15"/>
      <c r="AE4437" s="15"/>
      <c r="AT4437" s="266" t="s">
        <v>268</v>
      </c>
      <c r="AU4437" s="266" t="s">
        <v>93</v>
      </c>
      <c r="AV4437" s="15" t="s">
        <v>108</v>
      </c>
      <c r="AW4437" s="15" t="s">
        <v>34</v>
      </c>
      <c r="AX4437" s="15" t="s">
        <v>74</v>
      </c>
      <c r="AY4437" s="266" t="s">
        <v>224</v>
      </c>
    </row>
    <row r="4438" s="16" customFormat="1">
      <c r="A4438" s="16"/>
      <c r="B4438" s="272"/>
      <c r="C4438" s="273"/>
      <c r="D4438" s="231" t="s">
        <v>268</v>
      </c>
      <c r="E4438" s="274" t="s">
        <v>19</v>
      </c>
      <c r="F4438" s="275" t="s">
        <v>351</v>
      </c>
      <c r="G4438" s="273"/>
      <c r="H4438" s="276">
        <v>1373.385</v>
      </c>
      <c r="I4438" s="277"/>
      <c r="J4438" s="273"/>
      <c r="K4438" s="273"/>
      <c r="L4438" s="278"/>
      <c r="M4438" s="279"/>
      <c r="N4438" s="280"/>
      <c r="O4438" s="280"/>
      <c r="P4438" s="280"/>
      <c r="Q4438" s="280"/>
      <c r="R4438" s="280"/>
      <c r="S4438" s="280"/>
      <c r="T4438" s="281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T4438" s="282" t="s">
        <v>268</v>
      </c>
      <c r="AU4438" s="282" t="s">
        <v>93</v>
      </c>
      <c r="AV4438" s="16" t="s">
        <v>231</v>
      </c>
      <c r="AW4438" s="16" t="s">
        <v>34</v>
      </c>
      <c r="AX4438" s="16" t="s">
        <v>82</v>
      </c>
      <c r="AY4438" s="282" t="s">
        <v>224</v>
      </c>
    </row>
    <row r="4439" s="2" customFormat="1" ht="37.8" customHeight="1">
      <c r="A4439" s="41"/>
      <c r="B4439" s="42"/>
      <c r="C4439" s="216" t="s">
        <v>4593</v>
      </c>
      <c r="D4439" s="216" t="s">
        <v>227</v>
      </c>
      <c r="E4439" s="217" t="s">
        <v>4594</v>
      </c>
      <c r="F4439" s="218" t="s">
        <v>4595</v>
      </c>
      <c r="G4439" s="219" t="s">
        <v>266</v>
      </c>
      <c r="H4439" s="220">
        <v>24.600000000000001</v>
      </c>
      <c r="I4439" s="221"/>
      <c r="J4439" s="222">
        <f>ROUND(I4439*H4439,2)</f>
        <v>0</v>
      </c>
      <c r="K4439" s="218" t="s">
        <v>312</v>
      </c>
      <c r="L4439" s="47"/>
      <c r="M4439" s="223" t="s">
        <v>19</v>
      </c>
      <c r="N4439" s="224" t="s">
        <v>46</v>
      </c>
      <c r="O4439" s="87"/>
      <c r="P4439" s="225">
        <f>O4439*H4439</f>
        <v>0</v>
      </c>
      <c r="Q4439" s="225">
        <v>0.0050000000000000001</v>
      </c>
      <c r="R4439" s="225">
        <f>Q4439*H4439</f>
        <v>0.12300000000000001</v>
      </c>
      <c r="S4439" s="225">
        <v>0</v>
      </c>
      <c r="T4439" s="226">
        <f>S4439*H4439</f>
        <v>0</v>
      </c>
      <c r="U4439" s="41"/>
      <c r="V4439" s="41"/>
      <c r="W4439" s="41"/>
      <c r="X4439" s="41"/>
      <c r="Y4439" s="41"/>
      <c r="Z4439" s="41"/>
      <c r="AA4439" s="41"/>
      <c r="AB4439" s="41"/>
      <c r="AC4439" s="41"/>
      <c r="AD4439" s="41"/>
      <c r="AE4439" s="41"/>
      <c r="AR4439" s="227" t="s">
        <v>544</v>
      </c>
      <c r="AT4439" s="227" t="s">
        <v>227</v>
      </c>
      <c r="AU4439" s="227" t="s">
        <v>93</v>
      </c>
      <c r="AY4439" s="20" t="s">
        <v>224</v>
      </c>
      <c r="BE4439" s="228">
        <f>IF(N4439="základní",J4439,0)</f>
        <v>0</v>
      </c>
      <c r="BF4439" s="228">
        <f>IF(N4439="snížená",J4439,0)</f>
        <v>0</v>
      </c>
      <c r="BG4439" s="228">
        <f>IF(N4439="zákl. přenesená",J4439,0)</f>
        <v>0</v>
      </c>
      <c r="BH4439" s="228">
        <f>IF(N4439="sníž. přenesená",J4439,0)</f>
        <v>0</v>
      </c>
      <c r="BI4439" s="228">
        <f>IF(N4439="nulová",J4439,0)</f>
        <v>0</v>
      </c>
      <c r="BJ4439" s="20" t="s">
        <v>93</v>
      </c>
      <c r="BK4439" s="228">
        <f>ROUND(I4439*H4439,2)</f>
        <v>0</v>
      </c>
      <c r="BL4439" s="20" t="s">
        <v>544</v>
      </c>
      <c r="BM4439" s="227" t="s">
        <v>4596</v>
      </c>
    </row>
    <row r="4440" s="2" customFormat="1">
      <c r="A4440" s="41"/>
      <c r="B4440" s="42"/>
      <c r="C4440" s="43"/>
      <c r="D4440" s="267" t="s">
        <v>314</v>
      </c>
      <c r="E4440" s="43"/>
      <c r="F4440" s="268" t="s">
        <v>4597</v>
      </c>
      <c r="G4440" s="43"/>
      <c r="H4440" s="43"/>
      <c r="I4440" s="269"/>
      <c r="J4440" s="43"/>
      <c r="K4440" s="43"/>
      <c r="L4440" s="47"/>
      <c r="M4440" s="270"/>
      <c r="N4440" s="271"/>
      <c r="O4440" s="87"/>
      <c r="P4440" s="87"/>
      <c r="Q4440" s="87"/>
      <c r="R4440" s="87"/>
      <c r="S4440" s="87"/>
      <c r="T4440" s="88"/>
      <c r="U4440" s="41"/>
      <c r="V4440" s="41"/>
      <c r="W4440" s="41"/>
      <c r="X4440" s="41"/>
      <c r="Y4440" s="41"/>
      <c r="Z4440" s="41"/>
      <c r="AA4440" s="41"/>
      <c r="AB4440" s="41"/>
      <c r="AC4440" s="41"/>
      <c r="AD4440" s="41"/>
      <c r="AE4440" s="41"/>
      <c r="AT4440" s="20" t="s">
        <v>314</v>
      </c>
      <c r="AU4440" s="20" t="s">
        <v>93</v>
      </c>
    </row>
    <row r="4441" s="14" customFormat="1">
      <c r="A4441" s="14"/>
      <c r="B4441" s="246"/>
      <c r="C4441" s="247"/>
      <c r="D4441" s="231" t="s">
        <v>268</v>
      </c>
      <c r="E4441" s="248" t="s">
        <v>19</v>
      </c>
      <c r="F4441" s="249" t="s">
        <v>4598</v>
      </c>
      <c r="G4441" s="247"/>
      <c r="H4441" s="248" t="s">
        <v>19</v>
      </c>
      <c r="I4441" s="250"/>
      <c r="J4441" s="247"/>
      <c r="K4441" s="247"/>
      <c r="L4441" s="251"/>
      <c r="M4441" s="252"/>
      <c r="N4441" s="253"/>
      <c r="O4441" s="253"/>
      <c r="P4441" s="253"/>
      <c r="Q4441" s="253"/>
      <c r="R4441" s="253"/>
      <c r="S4441" s="253"/>
      <c r="T4441" s="25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5" t="s">
        <v>268</v>
      </c>
      <c r="AU4441" s="255" t="s">
        <v>93</v>
      </c>
      <c r="AV4441" s="14" t="s">
        <v>82</v>
      </c>
      <c r="AW4441" s="14" t="s">
        <v>34</v>
      </c>
      <c r="AX4441" s="14" t="s">
        <v>74</v>
      </c>
      <c r="AY4441" s="255" t="s">
        <v>224</v>
      </c>
    </row>
    <row r="4442" s="13" customFormat="1">
      <c r="A4442" s="13"/>
      <c r="B4442" s="229"/>
      <c r="C4442" s="230"/>
      <c r="D4442" s="231" t="s">
        <v>268</v>
      </c>
      <c r="E4442" s="232" t="s">
        <v>19</v>
      </c>
      <c r="F4442" s="233" t="s">
        <v>4599</v>
      </c>
      <c r="G4442" s="230"/>
      <c r="H4442" s="234">
        <v>24.600000000000001</v>
      </c>
      <c r="I4442" s="235"/>
      <c r="J4442" s="230"/>
      <c r="K4442" s="230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268</v>
      </c>
      <c r="AU4442" s="240" t="s">
        <v>93</v>
      </c>
      <c r="AV4442" s="13" t="s">
        <v>93</v>
      </c>
      <c r="AW4442" s="13" t="s">
        <v>34</v>
      </c>
      <c r="AX4442" s="13" t="s">
        <v>82</v>
      </c>
      <c r="AY4442" s="240" t="s">
        <v>224</v>
      </c>
    </row>
    <row r="4443" s="2" customFormat="1" ht="16.5" customHeight="1">
      <c r="A4443" s="41"/>
      <c r="B4443" s="42"/>
      <c r="C4443" s="286" t="s">
        <v>4600</v>
      </c>
      <c r="D4443" s="286" t="s">
        <v>572</v>
      </c>
      <c r="E4443" s="287" t="s">
        <v>4601</v>
      </c>
      <c r="F4443" s="288" t="s">
        <v>4602</v>
      </c>
      <c r="G4443" s="289" t="s">
        <v>266</v>
      </c>
      <c r="H4443" s="290">
        <v>27.059999999999999</v>
      </c>
      <c r="I4443" s="291"/>
      <c r="J4443" s="292">
        <f>ROUND(I4443*H4443,2)</f>
        <v>0</v>
      </c>
      <c r="K4443" s="288" t="s">
        <v>19</v>
      </c>
      <c r="L4443" s="293"/>
      <c r="M4443" s="294" t="s">
        <v>19</v>
      </c>
      <c r="N4443" s="295" t="s">
        <v>46</v>
      </c>
      <c r="O4443" s="87"/>
      <c r="P4443" s="225">
        <f>O4443*H4443</f>
        <v>0</v>
      </c>
      <c r="Q4443" s="225">
        <v>0.01465</v>
      </c>
      <c r="R4443" s="225">
        <f>Q4443*H4443</f>
        <v>0.39642899999999998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643</v>
      </c>
      <c r="AT4443" s="227" t="s">
        <v>572</v>
      </c>
      <c r="AU4443" s="227" t="s">
        <v>93</v>
      </c>
      <c r="AY4443" s="20" t="s">
        <v>224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93</v>
      </c>
      <c r="BK4443" s="228">
        <f>ROUND(I4443*H4443,2)</f>
        <v>0</v>
      </c>
      <c r="BL4443" s="20" t="s">
        <v>544</v>
      </c>
      <c r="BM4443" s="227" t="s">
        <v>4603</v>
      </c>
    </row>
    <row r="4444" s="13" customFormat="1">
      <c r="A4444" s="13"/>
      <c r="B4444" s="229"/>
      <c r="C4444" s="230"/>
      <c r="D4444" s="231" t="s">
        <v>268</v>
      </c>
      <c r="E4444" s="232" t="s">
        <v>19</v>
      </c>
      <c r="F4444" s="233" t="s">
        <v>4604</v>
      </c>
      <c r="G4444" s="230"/>
      <c r="H4444" s="234">
        <v>27.059999999999999</v>
      </c>
      <c r="I4444" s="235"/>
      <c r="J4444" s="230"/>
      <c r="K4444" s="230"/>
      <c r="L4444" s="236"/>
      <c r="M4444" s="237"/>
      <c r="N4444" s="238"/>
      <c r="O4444" s="238"/>
      <c r="P4444" s="238"/>
      <c r="Q4444" s="238"/>
      <c r="R4444" s="238"/>
      <c r="S4444" s="238"/>
      <c r="T4444" s="239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0" t="s">
        <v>268</v>
      </c>
      <c r="AU4444" s="240" t="s">
        <v>93</v>
      </c>
      <c r="AV4444" s="13" t="s">
        <v>93</v>
      </c>
      <c r="AW4444" s="13" t="s">
        <v>34</v>
      </c>
      <c r="AX4444" s="13" t="s">
        <v>82</v>
      </c>
      <c r="AY4444" s="240" t="s">
        <v>224</v>
      </c>
    </row>
    <row r="4445" s="2" customFormat="1" ht="49.05" customHeight="1">
      <c r="A4445" s="41"/>
      <c r="B4445" s="42"/>
      <c r="C4445" s="216" t="s">
        <v>4605</v>
      </c>
      <c r="D4445" s="216" t="s">
        <v>227</v>
      </c>
      <c r="E4445" s="217" t="s">
        <v>4606</v>
      </c>
      <c r="F4445" s="218" t="s">
        <v>4607</v>
      </c>
      <c r="G4445" s="219" t="s">
        <v>371</v>
      </c>
      <c r="H4445" s="220">
        <v>61.036999999999999</v>
      </c>
      <c r="I4445" s="221"/>
      <c r="J4445" s="222">
        <f>ROUND(I4445*H4445,2)</f>
        <v>0</v>
      </c>
      <c r="K4445" s="218" t="s">
        <v>312</v>
      </c>
      <c r="L4445" s="47"/>
      <c r="M4445" s="223" t="s">
        <v>19</v>
      </c>
      <c r="N4445" s="224" t="s">
        <v>46</v>
      </c>
      <c r="O4445" s="87"/>
      <c r="P4445" s="225">
        <f>O4445*H4445</f>
        <v>0</v>
      </c>
      <c r="Q4445" s="225">
        <v>0</v>
      </c>
      <c r="R4445" s="225">
        <f>Q4445*H4445</f>
        <v>0</v>
      </c>
      <c r="S4445" s="225">
        <v>0</v>
      </c>
      <c r="T4445" s="226">
        <f>S4445*H4445</f>
        <v>0</v>
      </c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R4445" s="227" t="s">
        <v>544</v>
      </c>
      <c r="AT4445" s="227" t="s">
        <v>227</v>
      </c>
      <c r="AU4445" s="227" t="s">
        <v>93</v>
      </c>
      <c r="AY4445" s="20" t="s">
        <v>224</v>
      </c>
      <c r="BE4445" s="228">
        <f>IF(N4445="základní",J4445,0)</f>
        <v>0</v>
      </c>
      <c r="BF4445" s="228">
        <f>IF(N4445="snížená",J4445,0)</f>
        <v>0</v>
      </c>
      <c r="BG4445" s="228">
        <f>IF(N4445="zákl. přenesená",J4445,0)</f>
        <v>0</v>
      </c>
      <c r="BH4445" s="228">
        <f>IF(N4445="sníž. přenesená",J4445,0)</f>
        <v>0</v>
      </c>
      <c r="BI4445" s="228">
        <f>IF(N4445="nulová",J4445,0)</f>
        <v>0</v>
      </c>
      <c r="BJ4445" s="20" t="s">
        <v>93</v>
      </c>
      <c r="BK4445" s="228">
        <f>ROUND(I4445*H4445,2)</f>
        <v>0</v>
      </c>
      <c r="BL4445" s="20" t="s">
        <v>544</v>
      </c>
      <c r="BM4445" s="227" t="s">
        <v>4608</v>
      </c>
    </row>
    <row r="4446" s="2" customFormat="1">
      <c r="A4446" s="41"/>
      <c r="B4446" s="42"/>
      <c r="C4446" s="43"/>
      <c r="D4446" s="267" t="s">
        <v>314</v>
      </c>
      <c r="E4446" s="43"/>
      <c r="F4446" s="268" t="s">
        <v>4609</v>
      </c>
      <c r="G4446" s="43"/>
      <c r="H4446" s="43"/>
      <c r="I4446" s="269"/>
      <c r="J4446" s="43"/>
      <c r="K4446" s="43"/>
      <c r="L4446" s="47"/>
      <c r="M4446" s="270"/>
      <c r="N4446" s="271"/>
      <c r="O4446" s="87"/>
      <c r="P4446" s="87"/>
      <c r="Q4446" s="87"/>
      <c r="R4446" s="87"/>
      <c r="S4446" s="87"/>
      <c r="T4446" s="88"/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T4446" s="20" t="s">
        <v>314</v>
      </c>
      <c r="AU4446" s="20" t="s">
        <v>93</v>
      </c>
    </row>
    <row r="4447" s="12" customFormat="1" ht="22.8" customHeight="1">
      <c r="A4447" s="12"/>
      <c r="B4447" s="200"/>
      <c r="C4447" s="201"/>
      <c r="D4447" s="202" t="s">
        <v>73</v>
      </c>
      <c r="E4447" s="214" t="s">
        <v>4610</v>
      </c>
      <c r="F4447" s="214" t="s">
        <v>4611</v>
      </c>
      <c r="G4447" s="201"/>
      <c r="H4447" s="201"/>
      <c r="I4447" s="204"/>
      <c r="J4447" s="215">
        <f>BK4447</f>
        <v>0</v>
      </c>
      <c r="K4447" s="201"/>
      <c r="L4447" s="206"/>
      <c r="M4447" s="207"/>
      <c r="N4447" s="208"/>
      <c r="O4447" s="208"/>
      <c r="P4447" s="209">
        <f>SUM(P4448:P4455)</f>
        <v>0</v>
      </c>
      <c r="Q4447" s="208"/>
      <c r="R4447" s="209">
        <f>SUM(R4448:R4455)</f>
        <v>0</v>
      </c>
      <c r="S4447" s="208"/>
      <c r="T4447" s="210">
        <f>SUM(T4448:T4455)</f>
        <v>0</v>
      </c>
      <c r="U4447" s="12"/>
      <c r="V4447" s="12"/>
      <c r="W4447" s="12"/>
      <c r="X4447" s="12"/>
      <c r="Y4447" s="12"/>
      <c r="Z4447" s="12"/>
      <c r="AA4447" s="12"/>
      <c r="AB4447" s="12"/>
      <c r="AC4447" s="12"/>
      <c r="AD4447" s="12"/>
      <c r="AE4447" s="12"/>
      <c r="AR4447" s="211" t="s">
        <v>93</v>
      </c>
      <c r="AT4447" s="212" t="s">
        <v>73</v>
      </c>
      <c r="AU4447" s="212" t="s">
        <v>82</v>
      </c>
      <c r="AY4447" s="211" t="s">
        <v>224</v>
      </c>
      <c r="BK4447" s="213">
        <f>SUM(BK4448:BK4455)</f>
        <v>0</v>
      </c>
    </row>
    <row r="4448" s="2" customFormat="1" ht="16.5" customHeight="1">
      <c r="A4448" s="41"/>
      <c r="B4448" s="42"/>
      <c r="C4448" s="216" t="s">
        <v>4612</v>
      </c>
      <c r="D4448" s="216" t="s">
        <v>227</v>
      </c>
      <c r="E4448" s="217" t="s">
        <v>4613</v>
      </c>
      <c r="F4448" s="218" t="s">
        <v>4614</v>
      </c>
      <c r="G4448" s="219" t="s">
        <v>266</v>
      </c>
      <c r="H4448" s="220">
        <v>533.86500000000001</v>
      </c>
      <c r="I4448" s="221"/>
      <c r="J4448" s="222">
        <f>ROUND(I4448*H4448,2)</f>
        <v>0</v>
      </c>
      <c r="K4448" s="218" t="s">
        <v>19</v>
      </c>
      <c r="L4448" s="47"/>
      <c r="M4448" s="223" t="s">
        <v>19</v>
      </c>
      <c r="N4448" s="224" t="s">
        <v>46</v>
      </c>
      <c r="O4448" s="87"/>
      <c r="P4448" s="225">
        <f>O4448*H4448</f>
        <v>0</v>
      </c>
      <c r="Q4448" s="225">
        <v>0</v>
      </c>
      <c r="R4448" s="225">
        <f>Q4448*H4448</f>
        <v>0</v>
      </c>
      <c r="S4448" s="225">
        <v>0</v>
      </c>
      <c r="T4448" s="226">
        <f>S4448*H4448</f>
        <v>0</v>
      </c>
      <c r="U4448" s="41"/>
      <c r="V4448" s="41"/>
      <c r="W4448" s="41"/>
      <c r="X4448" s="41"/>
      <c r="Y4448" s="41"/>
      <c r="Z4448" s="41"/>
      <c r="AA4448" s="41"/>
      <c r="AB4448" s="41"/>
      <c r="AC4448" s="41"/>
      <c r="AD4448" s="41"/>
      <c r="AE4448" s="41"/>
      <c r="AR4448" s="227" t="s">
        <v>544</v>
      </c>
      <c r="AT4448" s="227" t="s">
        <v>227</v>
      </c>
      <c r="AU4448" s="227" t="s">
        <v>93</v>
      </c>
      <c r="AY4448" s="20" t="s">
        <v>224</v>
      </c>
      <c r="BE4448" s="228">
        <f>IF(N4448="základní",J4448,0)</f>
        <v>0</v>
      </c>
      <c r="BF4448" s="228">
        <f>IF(N4448="snížená",J4448,0)</f>
        <v>0</v>
      </c>
      <c r="BG4448" s="228">
        <f>IF(N4448="zákl. přenesená",J4448,0)</f>
        <v>0</v>
      </c>
      <c r="BH4448" s="228">
        <f>IF(N4448="sníž. přenesená",J4448,0)</f>
        <v>0</v>
      </c>
      <c r="BI4448" s="228">
        <f>IF(N4448="nulová",J4448,0)</f>
        <v>0</v>
      </c>
      <c r="BJ4448" s="20" t="s">
        <v>93</v>
      </c>
      <c r="BK4448" s="228">
        <f>ROUND(I4448*H4448,2)</f>
        <v>0</v>
      </c>
      <c r="BL4448" s="20" t="s">
        <v>544</v>
      </c>
      <c r="BM4448" s="227" t="s">
        <v>4615</v>
      </c>
    </row>
    <row r="4449" s="14" customFormat="1">
      <c r="A4449" s="14"/>
      <c r="B4449" s="246"/>
      <c r="C4449" s="247"/>
      <c r="D4449" s="231" t="s">
        <v>268</v>
      </c>
      <c r="E4449" s="248" t="s">
        <v>19</v>
      </c>
      <c r="F4449" s="249" t="s">
        <v>4616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268</v>
      </c>
      <c r="AU4449" s="255" t="s">
        <v>93</v>
      </c>
      <c r="AV4449" s="14" t="s">
        <v>82</v>
      </c>
      <c r="AW4449" s="14" t="s">
        <v>34</v>
      </c>
      <c r="AX4449" s="14" t="s">
        <v>74</v>
      </c>
      <c r="AY4449" s="255" t="s">
        <v>224</v>
      </c>
    </row>
    <row r="4450" s="13" customFormat="1">
      <c r="A4450" s="13"/>
      <c r="B4450" s="229"/>
      <c r="C4450" s="230"/>
      <c r="D4450" s="231" t="s">
        <v>268</v>
      </c>
      <c r="E4450" s="232" t="s">
        <v>19</v>
      </c>
      <c r="F4450" s="233" t="s">
        <v>4617</v>
      </c>
      <c r="G4450" s="230"/>
      <c r="H4450" s="234">
        <v>438.14600000000002</v>
      </c>
      <c r="I4450" s="235"/>
      <c r="J4450" s="230"/>
      <c r="K4450" s="230"/>
      <c r="L4450" s="236"/>
      <c r="M4450" s="237"/>
      <c r="N4450" s="238"/>
      <c r="O4450" s="238"/>
      <c r="P4450" s="238"/>
      <c r="Q4450" s="238"/>
      <c r="R4450" s="238"/>
      <c r="S4450" s="238"/>
      <c r="T4450" s="23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0" t="s">
        <v>268</v>
      </c>
      <c r="AU4450" s="240" t="s">
        <v>93</v>
      </c>
      <c r="AV4450" s="13" t="s">
        <v>93</v>
      </c>
      <c r="AW4450" s="13" t="s">
        <v>34</v>
      </c>
      <c r="AX4450" s="13" t="s">
        <v>74</v>
      </c>
      <c r="AY4450" s="240" t="s">
        <v>224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4618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93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4619</v>
      </c>
      <c r="G4452" s="230"/>
      <c r="H4452" s="234">
        <v>88.819999999999993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93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4" customFormat="1">
      <c r="A4453" s="14"/>
      <c r="B4453" s="246"/>
      <c r="C4453" s="247"/>
      <c r="D4453" s="231" t="s">
        <v>268</v>
      </c>
      <c r="E4453" s="248" t="s">
        <v>19</v>
      </c>
      <c r="F4453" s="249" t="s">
        <v>1602</v>
      </c>
      <c r="G4453" s="247"/>
      <c r="H4453" s="248" t="s">
        <v>19</v>
      </c>
      <c r="I4453" s="250"/>
      <c r="J4453" s="247"/>
      <c r="K4453" s="247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268</v>
      </c>
      <c r="AU4453" s="255" t="s">
        <v>93</v>
      </c>
      <c r="AV4453" s="14" t="s">
        <v>82</v>
      </c>
      <c r="AW4453" s="14" t="s">
        <v>34</v>
      </c>
      <c r="AX4453" s="14" t="s">
        <v>74</v>
      </c>
      <c r="AY4453" s="255" t="s">
        <v>224</v>
      </c>
    </row>
    <row r="4454" s="13" customFormat="1">
      <c r="A4454" s="13"/>
      <c r="B4454" s="229"/>
      <c r="C4454" s="230"/>
      <c r="D4454" s="231" t="s">
        <v>268</v>
      </c>
      <c r="E4454" s="232" t="s">
        <v>19</v>
      </c>
      <c r="F4454" s="233" t="s">
        <v>4620</v>
      </c>
      <c r="G4454" s="230"/>
      <c r="H4454" s="234">
        <v>6.899</v>
      </c>
      <c r="I4454" s="235"/>
      <c r="J4454" s="230"/>
      <c r="K4454" s="230"/>
      <c r="L4454" s="236"/>
      <c r="M4454" s="237"/>
      <c r="N4454" s="238"/>
      <c r="O4454" s="238"/>
      <c r="P4454" s="238"/>
      <c r="Q4454" s="238"/>
      <c r="R4454" s="238"/>
      <c r="S4454" s="238"/>
      <c r="T4454" s="239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40" t="s">
        <v>268</v>
      </c>
      <c r="AU4454" s="240" t="s">
        <v>93</v>
      </c>
      <c r="AV4454" s="13" t="s">
        <v>93</v>
      </c>
      <c r="AW4454" s="13" t="s">
        <v>34</v>
      </c>
      <c r="AX4454" s="13" t="s">
        <v>74</v>
      </c>
      <c r="AY4454" s="240" t="s">
        <v>224</v>
      </c>
    </row>
    <row r="4455" s="16" customFormat="1">
      <c r="A4455" s="16"/>
      <c r="B4455" s="272"/>
      <c r="C4455" s="273"/>
      <c r="D4455" s="231" t="s">
        <v>268</v>
      </c>
      <c r="E4455" s="274" t="s">
        <v>19</v>
      </c>
      <c r="F4455" s="275" t="s">
        <v>351</v>
      </c>
      <c r="G4455" s="273"/>
      <c r="H4455" s="276">
        <v>533.86500000000001</v>
      </c>
      <c r="I4455" s="277"/>
      <c r="J4455" s="273"/>
      <c r="K4455" s="273"/>
      <c r="L4455" s="278"/>
      <c r="M4455" s="279"/>
      <c r="N4455" s="280"/>
      <c r="O4455" s="280"/>
      <c r="P4455" s="280"/>
      <c r="Q4455" s="280"/>
      <c r="R4455" s="280"/>
      <c r="S4455" s="280"/>
      <c r="T4455" s="281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T4455" s="282" t="s">
        <v>268</v>
      </c>
      <c r="AU4455" s="282" t="s">
        <v>93</v>
      </c>
      <c r="AV4455" s="16" t="s">
        <v>231</v>
      </c>
      <c r="AW4455" s="16" t="s">
        <v>34</v>
      </c>
      <c r="AX4455" s="16" t="s">
        <v>82</v>
      </c>
      <c r="AY4455" s="282" t="s">
        <v>224</v>
      </c>
    </row>
    <row r="4456" s="12" customFormat="1" ht="22.8" customHeight="1">
      <c r="A4456" s="12"/>
      <c r="B4456" s="200"/>
      <c r="C4456" s="201"/>
      <c r="D4456" s="202" t="s">
        <v>73</v>
      </c>
      <c r="E4456" s="214" t="s">
        <v>4621</v>
      </c>
      <c r="F4456" s="214" t="s">
        <v>4622</v>
      </c>
      <c r="G4456" s="201"/>
      <c r="H4456" s="201"/>
      <c r="I4456" s="204"/>
      <c r="J4456" s="215">
        <f>BK4456</f>
        <v>0</v>
      </c>
      <c r="K4456" s="201"/>
      <c r="L4456" s="206"/>
      <c r="M4456" s="207"/>
      <c r="N4456" s="208"/>
      <c r="O4456" s="208"/>
      <c r="P4456" s="209">
        <f>SUM(P4457:P4469)</f>
        <v>0</v>
      </c>
      <c r="Q4456" s="208"/>
      <c r="R4456" s="209">
        <f>SUM(R4457:R4469)</f>
        <v>8.5753170300000008</v>
      </c>
      <c r="S4456" s="208"/>
      <c r="T4456" s="210">
        <f>SUM(T4457:T4469)</f>
        <v>0</v>
      </c>
      <c r="U4456" s="12"/>
      <c r="V4456" s="12"/>
      <c r="W4456" s="12"/>
      <c r="X4456" s="12"/>
      <c r="Y4456" s="12"/>
      <c r="Z4456" s="12"/>
      <c r="AA4456" s="12"/>
      <c r="AB4456" s="12"/>
      <c r="AC4456" s="12"/>
      <c r="AD4456" s="12"/>
      <c r="AE4456" s="12"/>
      <c r="AR4456" s="211" t="s">
        <v>93</v>
      </c>
      <c r="AT4456" s="212" t="s">
        <v>73</v>
      </c>
      <c r="AU4456" s="212" t="s">
        <v>82</v>
      </c>
      <c r="AY4456" s="211" t="s">
        <v>224</v>
      </c>
      <c r="BK4456" s="213">
        <f>SUM(BK4457:BK4469)</f>
        <v>0</v>
      </c>
    </row>
    <row r="4457" s="2" customFormat="1" ht="33" customHeight="1">
      <c r="A4457" s="41"/>
      <c r="B4457" s="42"/>
      <c r="C4457" s="216" t="s">
        <v>4623</v>
      </c>
      <c r="D4457" s="216" t="s">
        <v>227</v>
      </c>
      <c r="E4457" s="217" t="s">
        <v>4624</v>
      </c>
      <c r="F4457" s="218" t="s">
        <v>4625</v>
      </c>
      <c r="G4457" s="219" t="s">
        <v>266</v>
      </c>
      <c r="H4457" s="220">
        <v>17500.647000000001</v>
      </c>
      <c r="I4457" s="221"/>
      <c r="J4457" s="222">
        <f>ROUND(I4457*H4457,2)</f>
        <v>0</v>
      </c>
      <c r="K4457" s="218" t="s">
        <v>312</v>
      </c>
      <c r="L4457" s="47"/>
      <c r="M4457" s="223" t="s">
        <v>19</v>
      </c>
      <c r="N4457" s="224" t="s">
        <v>46</v>
      </c>
      <c r="O4457" s="87"/>
      <c r="P4457" s="225">
        <f>O4457*H4457</f>
        <v>0</v>
      </c>
      <c r="Q4457" s="225">
        <v>0.00020000000000000001</v>
      </c>
      <c r="R4457" s="225">
        <f>Q4457*H4457</f>
        <v>3.5001294000000005</v>
      </c>
      <c r="S4457" s="225">
        <v>0</v>
      </c>
      <c r="T4457" s="226">
        <f>S4457*H4457</f>
        <v>0</v>
      </c>
      <c r="U4457" s="41"/>
      <c r="V4457" s="41"/>
      <c r="W4457" s="41"/>
      <c r="X4457" s="41"/>
      <c r="Y4457" s="41"/>
      <c r="Z4457" s="41"/>
      <c r="AA4457" s="41"/>
      <c r="AB4457" s="41"/>
      <c r="AC4457" s="41"/>
      <c r="AD4457" s="41"/>
      <c r="AE4457" s="41"/>
      <c r="AR4457" s="227" t="s">
        <v>544</v>
      </c>
      <c r="AT4457" s="227" t="s">
        <v>227</v>
      </c>
      <c r="AU4457" s="227" t="s">
        <v>93</v>
      </c>
      <c r="AY4457" s="20" t="s">
        <v>224</v>
      </c>
      <c r="BE4457" s="228">
        <f>IF(N4457="základní",J4457,0)</f>
        <v>0</v>
      </c>
      <c r="BF4457" s="228">
        <f>IF(N4457="snížená",J4457,0)</f>
        <v>0</v>
      </c>
      <c r="BG4457" s="228">
        <f>IF(N4457="zákl. přenesená",J4457,0)</f>
        <v>0</v>
      </c>
      <c r="BH4457" s="228">
        <f>IF(N4457="sníž. přenesená",J4457,0)</f>
        <v>0</v>
      </c>
      <c r="BI4457" s="228">
        <f>IF(N4457="nulová",J4457,0)</f>
        <v>0</v>
      </c>
      <c r="BJ4457" s="20" t="s">
        <v>93</v>
      </c>
      <c r="BK4457" s="228">
        <f>ROUND(I4457*H4457,2)</f>
        <v>0</v>
      </c>
      <c r="BL4457" s="20" t="s">
        <v>544</v>
      </c>
      <c r="BM4457" s="227" t="s">
        <v>4626</v>
      </c>
    </row>
    <row r="4458" s="2" customFormat="1">
      <c r="A4458" s="41"/>
      <c r="B4458" s="42"/>
      <c r="C4458" s="43"/>
      <c r="D4458" s="267" t="s">
        <v>314</v>
      </c>
      <c r="E4458" s="43"/>
      <c r="F4458" s="268" t="s">
        <v>4627</v>
      </c>
      <c r="G4458" s="43"/>
      <c r="H4458" s="43"/>
      <c r="I4458" s="269"/>
      <c r="J4458" s="43"/>
      <c r="K4458" s="43"/>
      <c r="L4458" s="47"/>
      <c r="M4458" s="270"/>
      <c r="N4458" s="271"/>
      <c r="O4458" s="87"/>
      <c r="P4458" s="87"/>
      <c r="Q4458" s="87"/>
      <c r="R4458" s="87"/>
      <c r="S4458" s="87"/>
      <c r="T4458" s="88"/>
      <c r="U4458" s="41"/>
      <c r="V4458" s="41"/>
      <c r="W4458" s="41"/>
      <c r="X4458" s="41"/>
      <c r="Y4458" s="41"/>
      <c r="Z4458" s="41"/>
      <c r="AA4458" s="41"/>
      <c r="AB4458" s="41"/>
      <c r="AC4458" s="41"/>
      <c r="AD4458" s="41"/>
      <c r="AE4458" s="41"/>
      <c r="AT4458" s="20" t="s">
        <v>314</v>
      </c>
      <c r="AU4458" s="20" t="s">
        <v>93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4628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93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4629</v>
      </c>
      <c r="G4460" s="230"/>
      <c r="H4460" s="234">
        <v>13836.709000000001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93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4630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93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4631</v>
      </c>
      <c r="G4462" s="230"/>
      <c r="H4462" s="234">
        <v>985.42100000000005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93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4632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93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4633</v>
      </c>
      <c r="G4464" s="230"/>
      <c r="H4464" s="234">
        <v>4667.8890000000001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93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4" customFormat="1">
      <c r="A4465" s="14"/>
      <c r="B4465" s="246"/>
      <c r="C4465" s="247"/>
      <c r="D4465" s="231" t="s">
        <v>268</v>
      </c>
      <c r="E4465" s="248" t="s">
        <v>19</v>
      </c>
      <c r="F4465" s="249" t="s">
        <v>4634</v>
      </c>
      <c r="G4465" s="247"/>
      <c r="H4465" s="248" t="s">
        <v>19</v>
      </c>
      <c r="I4465" s="250"/>
      <c r="J4465" s="247"/>
      <c r="K4465" s="247"/>
      <c r="L4465" s="251"/>
      <c r="M4465" s="252"/>
      <c r="N4465" s="253"/>
      <c r="O4465" s="253"/>
      <c r="P4465" s="253"/>
      <c r="Q4465" s="253"/>
      <c r="R4465" s="253"/>
      <c r="S4465" s="253"/>
      <c r="T4465" s="25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5" t="s">
        <v>268</v>
      </c>
      <c r="AU4465" s="255" t="s">
        <v>93</v>
      </c>
      <c r="AV4465" s="14" t="s">
        <v>82</v>
      </c>
      <c r="AW4465" s="14" t="s">
        <v>34</v>
      </c>
      <c r="AX4465" s="14" t="s">
        <v>74</v>
      </c>
      <c r="AY4465" s="255" t="s">
        <v>224</v>
      </c>
    </row>
    <row r="4466" s="13" customFormat="1">
      <c r="A4466" s="13"/>
      <c r="B4466" s="229"/>
      <c r="C4466" s="230"/>
      <c r="D4466" s="231" t="s">
        <v>268</v>
      </c>
      <c r="E4466" s="232" t="s">
        <v>19</v>
      </c>
      <c r="F4466" s="233" t="s">
        <v>4635</v>
      </c>
      <c r="G4466" s="230"/>
      <c r="H4466" s="234">
        <v>-1989.3720000000001</v>
      </c>
      <c r="I4466" s="235"/>
      <c r="J4466" s="230"/>
      <c r="K4466" s="230"/>
      <c r="L4466" s="236"/>
      <c r="M4466" s="237"/>
      <c r="N4466" s="238"/>
      <c r="O4466" s="238"/>
      <c r="P4466" s="238"/>
      <c r="Q4466" s="238"/>
      <c r="R4466" s="238"/>
      <c r="S4466" s="238"/>
      <c r="T4466" s="239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0" t="s">
        <v>268</v>
      </c>
      <c r="AU4466" s="240" t="s">
        <v>93</v>
      </c>
      <c r="AV4466" s="13" t="s">
        <v>93</v>
      </c>
      <c r="AW4466" s="13" t="s">
        <v>34</v>
      </c>
      <c r="AX4466" s="13" t="s">
        <v>74</v>
      </c>
      <c r="AY4466" s="240" t="s">
        <v>224</v>
      </c>
    </row>
    <row r="4467" s="16" customFormat="1">
      <c r="A4467" s="16"/>
      <c r="B4467" s="272"/>
      <c r="C4467" s="273"/>
      <c r="D4467" s="231" t="s">
        <v>268</v>
      </c>
      <c r="E4467" s="274" t="s">
        <v>19</v>
      </c>
      <c r="F4467" s="275" t="s">
        <v>351</v>
      </c>
      <c r="G4467" s="273"/>
      <c r="H4467" s="276">
        <v>17500.647000000001</v>
      </c>
      <c r="I4467" s="277"/>
      <c r="J4467" s="273"/>
      <c r="K4467" s="273"/>
      <c r="L4467" s="278"/>
      <c r="M4467" s="279"/>
      <c r="N4467" s="280"/>
      <c r="O4467" s="280"/>
      <c r="P4467" s="280"/>
      <c r="Q4467" s="280"/>
      <c r="R4467" s="280"/>
      <c r="S4467" s="280"/>
      <c r="T4467" s="281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T4467" s="282" t="s">
        <v>268</v>
      </c>
      <c r="AU4467" s="282" t="s">
        <v>93</v>
      </c>
      <c r="AV4467" s="16" t="s">
        <v>231</v>
      </c>
      <c r="AW4467" s="16" t="s">
        <v>34</v>
      </c>
      <c r="AX4467" s="16" t="s">
        <v>82</v>
      </c>
      <c r="AY4467" s="282" t="s">
        <v>224</v>
      </c>
    </row>
    <row r="4468" s="2" customFormat="1" ht="37.8" customHeight="1">
      <c r="A4468" s="41"/>
      <c r="B4468" s="42"/>
      <c r="C4468" s="216" t="s">
        <v>4636</v>
      </c>
      <c r="D4468" s="216" t="s">
        <v>227</v>
      </c>
      <c r="E4468" s="217" t="s">
        <v>4637</v>
      </c>
      <c r="F4468" s="218" t="s">
        <v>4638</v>
      </c>
      <c r="G4468" s="219" t="s">
        <v>266</v>
      </c>
      <c r="H4468" s="220">
        <v>17500.647000000001</v>
      </c>
      <c r="I4468" s="221"/>
      <c r="J4468" s="222">
        <f>ROUND(I4468*H4468,2)</f>
        <v>0</v>
      </c>
      <c r="K4468" s="218" t="s">
        <v>312</v>
      </c>
      <c r="L4468" s="47"/>
      <c r="M4468" s="223" t="s">
        <v>19</v>
      </c>
      <c r="N4468" s="224" t="s">
        <v>46</v>
      </c>
      <c r="O4468" s="87"/>
      <c r="P4468" s="225">
        <f>O4468*H4468</f>
        <v>0</v>
      </c>
      <c r="Q4468" s="225">
        <v>0.00029</v>
      </c>
      <c r="R4468" s="225">
        <f>Q4468*H4468</f>
        <v>5.0751876300000003</v>
      </c>
      <c r="S4468" s="225">
        <v>0</v>
      </c>
      <c r="T4468" s="226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7" t="s">
        <v>544</v>
      </c>
      <c r="AT4468" s="227" t="s">
        <v>227</v>
      </c>
      <c r="AU4468" s="227" t="s">
        <v>93</v>
      </c>
      <c r="AY4468" s="20" t="s">
        <v>224</v>
      </c>
      <c r="BE4468" s="228">
        <f>IF(N4468="základní",J4468,0)</f>
        <v>0</v>
      </c>
      <c r="BF4468" s="228">
        <f>IF(N4468="snížená",J4468,0)</f>
        <v>0</v>
      </c>
      <c r="BG4468" s="228">
        <f>IF(N4468="zákl. přenesená",J4468,0)</f>
        <v>0</v>
      </c>
      <c r="BH4468" s="228">
        <f>IF(N4468="sníž. přenesená",J4468,0)</f>
        <v>0</v>
      </c>
      <c r="BI4468" s="228">
        <f>IF(N4468="nulová",J4468,0)</f>
        <v>0</v>
      </c>
      <c r="BJ4468" s="20" t="s">
        <v>93</v>
      </c>
      <c r="BK4468" s="228">
        <f>ROUND(I4468*H4468,2)</f>
        <v>0</v>
      </c>
      <c r="BL4468" s="20" t="s">
        <v>544</v>
      </c>
      <c r="BM4468" s="227" t="s">
        <v>4639</v>
      </c>
    </row>
    <row r="4469" s="2" customFormat="1">
      <c r="A4469" s="41"/>
      <c r="B4469" s="42"/>
      <c r="C4469" s="43"/>
      <c r="D4469" s="267" t="s">
        <v>314</v>
      </c>
      <c r="E4469" s="43"/>
      <c r="F4469" s="268" t="s">
        <v>4640</v>
      </c>
      <c r="G4469" s="43"/>
      <c r="H4469" s="43"/>
      <c r="I4469" s="269"/>
      <c r="J4469" s="43"/>
      <c r="K4469" s="43"/>
      <c r="L4469" s="47"/>
      <c r="M4469" s="270"/>
      <c r="N4469" s="271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314</v>
      </c>
      <c r="AU4469" s="20" t="s">
        <v>93</v>
      </c>
    </row>
    <row r="4470" s="12" customFormat="1" ht="25.92" customHeight="1">
      <c r="A4470" s="12"/>
      <c r="B4470" s="200"/>
      <c r="C4470" s="201"/>
      <c r="D4470" s="202" t="s">
        <v>73</v>
      </c>
      <c r="E4470" s="203" t="s">
        <v>572</v>
      </c>
      <c r="F4470" s="203" t="s">
        <v>4641</v>
      </c>
      <c r="G4470" s="201"/>
      <c r="H4470" s="201"/>
      <c r="I4470" s="204"/>
      <c r="J4470" s="205">
        <f>BK4470</f>
        <v>0</v>
      </c>
      <c r="K4470" s="201"/>
      <c r="L4470" s="206"/>
      <c r="M4470" s="207"/>
      <c r="N4470" s="208"/>
      <c r="O4470" s="208"/>
      <c r="P4470" s="209">
        <f>P4471+P4475</f>
        <v>0</v>
      </c>
      <c r="Q4470" s="208"/>
      <c r="R4470" s="209">
        <f>R4471+R4475</f>
        <v>0</v>
      </c>
      <c r="S4470" s="208"/>
      <c r="T4470" s="210">
        <f>T4471+T4475</f>
        <v>0</v>
      </c>
      <c r="U4470" s="12"/>
      <c r="V4470" s="12"/>
      <c r="W4470" s="12"/>
      <c r="X4470" s="12"/>
      <c r="Y4470" s="12"/>
      <c r="Z4470" s="12"/>
      <c r="AA4470" s="12"/>
      <c r="AB4470" s="12"/>
      <c r="AC4470" s="12"/>
      <c r="AD4470" s="12"/>
      <c r="AE4470" s="12"/>
      <c r="AR4470" s="211" t="s">
        <v>108</v>
      </c>
      <c r="AT4470" s="212" t="s">
        <v>73</v>
      </c>
      <c r="AU4470" s="212" t="s">
        <v>74</v>
      </c>
      <c r="AY4470" s="211" t="s">
        <v>224</v>
      </c>
      <c r="BK4470" s="213">
        <f>BK4471+BK4475</f>
        <v>0</v>
      </c>
    </row>
    <row r="4471" s="12" customFormat="1" ht="22.8" customHeight="1">
      <c r="A4471" s="12"/>
      <c r="B4471" s="200"/>
      <c r="C4471" s="201"/>
      <c r="D4471" s="202" t="s">
        <v>73</v>
      </c>
      <c r="E4471" s="214" t="s">
        <v>4642</v>
      </c>
      <c r="F4471" s="214" t="s">
        <v>4643</v>
      </c>
      <c r="G4471" s="201"/>
      <c r="H4471" s="201"/>
      <c r="I4471" s="204"/>
      <c r="J4471" s="215">
        <f>BK4471</f>
        <v>0</v>
      </c>
      <c r="K4471" s="201"/>
      <c r="L4471" s="206"/>
      <c r="M4471" s="207"/>
      <c r="N4471" s="208"/>
      <c r="O4471" s="208"/>
      <c r="P4471" s="209">
        <f>SUM(P4472:P4474)</f>
        <v>0</v>
      </c>
      <c r="Q4471" s="208"/>
      <c r="R4471" s="209">
        <f>SUM(R4472:R4474)</f>
        <v>0</v>
      </c>
      <c r="S4471" s="208"/>
      <c r="T4471" s="210">
        <f>SUM(T4472:T4474)</f>
        <v>0</v>
      </c>
      <c r="U4471" s="12"/>
      <c r="V4471" s="12"/>
      <c r="W4471" s="12"/>
      <c r="X4471" s="12"/>
      <c r="Y4471" s="12"/>
      <c r="Z4471" s="12"/>
      <c r="AA4471" s="12"/>
      <c r="AB4471" s="12"/>
      <c r="AC4471" s="12"/>
      <c r="AD4471" s="12"/>
      <c r="AE4471" s="12"/>
      <c r="AR4471" s="211" t="s">
        <v>108</v>
      </c>
      <c r="AT4471" s="212" t="s">
        <v>73</v>
      </c>
      <c r="AU4471" s="212" t="s">
        <v>82</v>
      </c>
      <c r="AY4471" s="211" t="s">
        <v>224</v>
      </c>
      <c r="BK4471" s="213">
        <f>SUM(BK4472:BK4474)</f>
        <v>0</v>
      </c>
    </row>
    <row r="4472" s="2" customFormat="1" ht="16.5" customHeight="1">
      <c r="A4472" s="41"/>
      <c r="B4472" s="42"/>
      <c r="C4472" s="216" t="s">
        <v>4644</v>
      </c>
      <c r="D4472" s="216" t="s">
        <v>227</v>
      </c>
      <c r="E4472" s="217" t="s">
        <v>4645</v>
      </c>
      <c r="F4472" s="218" t="s">
        <v>4646</v>
      </c>
      <c r="G4472" s="219" t="s">
        <v>595</v>
      </c>
      <c r="H4472" s="220">
        <v>1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1041</v>
      </c>
      <c r="AT4472" s="227" t="s">
        <v>227</v>
      </c>
      <c r="AU4472" s="227" t="s">
        <v>93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1041</v>
      </c>
      <c r="BM4472" s="227" t="s">
        <v>4647</v>
      </c>
    </row>
    <row r="4473" s="2" customFormat="1" ht="16.5" customHeight="1">
      <c r="A4473" s="41"/>
      <c r="B4473" s="42"/>
      <c r="C4473" s="216" t="s">
        <v>4648</v>
      </c>
      <c r="D4473" s="216" t="s">
        <v>227</v>
      </c>
      <c r="E4473" s="217" t="s">
        <v>4649</v>
      </c>
      <c r="F4473" s="218" t="s">
        <v>4650</v>
      </c>
      <c r="G4473" s="219" t="s">
        <v>595</v>
      </c>
      <c r="H4473" s="220">
        <v>1</v>
      </c>
      <c r="I4473" s="221"/>
      <c r="J4473" s="222">
        <f>ROUND(I4473*H4473,2)</f>
        <v>0</v>
      </c>
      <c r="K4473" s="218" t="s">
        <v>19</v>
      </c>
      <c r="L4473" s="47"/>
      <c r="M4473" s="223" t="s">
        <v>19</v>
      </c>
      <c r="N4473" s="224" t="s">
        <v>46</v>
      </c>
      <c r="O4473" s="87"/>
      <c r="P4473" s="225">
        <f>O4473*H4473</f>
        <v>0</v>
      </c>
      <c r="Q4473" s="225">
        <v>0</v>
      </c>
      <c r="R4473" s="225">
        <f>Q4473*H4473</f>
        <v>0</v>
      </c>
      <c r="S4473" s="225">
        <v>0</v>
      </c>
      <c r="T4473" s="226">
        <f>S4473*H4473</f>
        <v>0</v>
      </c>
      <c r="U4473" s="41"/>
      <c r="V4473" s="41"/>
      <c r="W4473" s="41"/>
      <c r="X4473" s="41"/>
      <c r="Y4473" s="41"/>
      <c r="Z4473" s="41"/>
      <c r="AA4473" s="41"/>
      <c r="AB4473" s="41"/>
      <c r="AC4473" s="41"/>
      <c r="AD4473" s="41"/>
      <c r="AE4473" s="41"/>
      <c r="AR4473" s="227" t="s">
        <v>1041</v>
      </c>
      <c r="AT4473" s="227" t="s">
        <v>227</v>
      </c>
      <c r="AU4473" s="227" t="s">
        <v>93</v>
      </c>
      <c r="AY4473" s="20" t="s">
        <v>224</v>
      </c>
      <c r="BE4473" s="228">
        <f>IF(N4473="základní",J4473,0)</f>
        <v>0</v>
      </c>
      <c r="BF4473" s="228">
        <f>IF(N4473="snížená",J4473,0)</f>
        <v>0</v>
      </c>
      <c r="BG4473" s="228">
        <f>IF(N4473="zákl. přenesená",J4473,0)</f>
        <v>0</v>
      </c>
      <c r="BH4473" s="228">
        <f>IF(N4473="sníž. přenesená",J4473,0)</f>
        <v>0</v>
      </c>
      <c r="BI4473" s="228">
        <f>IF(N4473="nulová",J4473,0)</f>
        <v>0</v>
      </c>
      <c r="BJ4473" s="20" t="s">
        <v>93</v>
      </c>
      <c r="BK4473" s="228">
        <f>ROUND(I4473*H4473,2)</f>
        <v>0</v>
      </c>
      <c r="BL4473" s="20" t="s">
        <v>1041</v>
      </c>
      <c r="BM4473" s="227" t="s">
        <v>4651</v>
      </c>
    </row>
    <row r="4474" s="2" customFormat="1" ht="16.5" customHeight="1">
      <c r="A4474" s="41"/>
      <c r="B4474" s="42"/>
      <c r="C4474" s="216" t="s">
        <v>4652</v>
      </c>
      <c r="D4474" s="216" t="s">
        <v>227</v>
      </c>
      <c r="E4474" s="217" t="s">
        <v>4653</v>
      </c>
      <c r="F4474" s="218" t="s">
        <v>4654</v>
      </c>
      <c r="G4474" s="219" t="s">
        <v>595</v>
      </c>
      <c r="H4474" s="220">
        <v>1</v>
      </c>
      <c r="I4474" s="221"/>
      <c r="J4474" s="222">
        <f>ROUND(I4474*H4474,2)</f>
        <v>0</v>
      </c>
      <c r="K4474" s="218" t="s">
        <v>19</v>
      </c>
      <c r="L4474" s="47"/>
      <c r="M4474" s="223" t="s">
        <v>19</v>
      </c>
      <c r="N4474" s="224" t="s">
        <v>46</v>
      </c>
      <c r="O4474" s="87"/>
      <c r="P4474" s="225">
        <f>O4474*H4474</f>
        <v>0</v>
      </c>
      <c r="Q4474" s="225">
        <v>0</v>
      </c>
      <c r="R4474" s="225">
        <f>Q4474*H4474</f>
        <v>0</v>
      </c>
      <c r="S4474" s="225">
        <v>0</v>
      </c>
      <c r="T4474" s="226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27" t="s">
        <v>1041</v>
      </c>
      <c r="AT4474" s="227" t="s">
        <v>227</v>
      </c>
      <c r="AU4474" s="227" t="s">
        <v>93</v>
      </c>
      <c r="AY4474" s="20" t="s">
        <v>224</v>
      </c>
      <c r="BE4474" s="228">
        <f>IF(N4474="základní",J4474,0)</f>
        <v>0</v>
      </c>
      <c r="BF4474" s="228">
        <f>IF(N4474="snížená",J4474,0)</f>
        <v>0</v>
      </c>
      <c r="BG4474" s="228">
        <f>IF(N4474="zákl. přenesená",J4474,0)</f>
        <v>0</v>
      </c>
      <c r="BH4474" s="228">
        <f>IF(N4474="sníž. přenesená",J4474,0)</f>
        <v>0</v>
      </c>
      <c r="BI4474" s="228">
        <f>IF(N4474="nulová",J4474,0)</f>
        <v>0</v>
      </c>
      <c r="BJ4474" s="20" t="s">
        <v>93</v>
      </c>
      <c r="BK4474" s="228">
        <f>ROUND(I4474*H4474,2)</f>
        <v>0</v>
      </c>
      <c r="BL4474" s="20" t="s">
        <v>1041</v>
      </c>
      <c r="BM4474" s="227" t="s">
        <v>4655</v>
      </c>
    </row>
    <row r="4475" s="12" customFormat="1" ht="22.8" customHeight="1">
      <c r="A4475" s="12"/>
      <c r="B4475" s="200"/>
      <c r="C4475" s="201"/>
      <c r="D4475" s="202" t="s">
        <v>73</v>
      </c>
      <c r="E4475" s="214" t="s">
        <v>4656</v>
      </c>
      <c r="F4475" s="214" t="s">
        <v>4657</v>
      </c>
      <c r="G4475" s="201"/>
      <c r="H4475" s="201"/>
      <c r="I4475" s="204"/>
      <c r="J4475" s="215">
        <f>BK4475</f>
        <v>0</v>
      </c>
      <c r="K4475" s="201"/>
      <c r="L4475" s="206"/>
      <c r="M4475" s="207"/>
      <c r="N4475" s="208"/>
      <c r="O4475" s="208"/>
      <c r="P4475" s="209">
        <f>SUM(P4476:P4494)</f>
        <v>0</v>
      </c>
      <c r="Q4475" s="208"/>
      <c r="R4475" s="209">
        <f>SUM(R4476:R4494)</f>
        <v>0</v>
      </c>
      <c r="S4475" s="208"/>
      <c r="T4475" s="210">
        <f>SUM(T4476:T4494)</f>
        <v>0</v>
      </c>
      <c r="U4475" s="12"/>
      <c r="V4475" s="12"/>
      <c r="W4475" s="12"/>
      <c r="X4475" s="12"/>
      <c r="Y4475" s="12"/>
      <c r="Z4475" s="12"/>
      <c r="AA4475" s="12"/>
      <c r="AB4475" s="12"/>
      <c r="AC4475" s="12"/>
      <c r="AD4475" s="12"/>
      <c r="AE4475" s="12"/>
      <c r="AR4475" s="211" t="s">
        <v>108</v>
      </c>
      <c r="AT4475" s="212" t="s">
        <v>73</v>
      </c>
      <c r="AU4475" s="212" t="s">
        <v>82</v>
      </c>
      <c r="AY4475" s="211" t="s">
        <v>224</v>
      </c>
      <c r="BK4475" s="213">
        <f>SUM(BK4476:BK4494)</f>
        <v>0</v>
      </c>
    </row>
    <row r="4476" s="2" customFormat="1" ht="21.75" customHeight="1">
      <c r="A4476" s="41"/>
      <c r="B4476" s="42"/>
      <c r="C4476" s="216" t="s">
        <v>4658</v>
      </c>
      <c r="D4476" s="216" t="s">
        <v>227</v>
      </c>
      <c r="E4476" s="217" t="s">
        <v>4659</v>
      </c>
      <c r="F4476" s="218" t="s">
        <v>4660</v>
      </c>
      <c r="G4476" s="219" t="s">
        <v>4661</v>
      </c>
      <c r="H4476" s="220">
        <v>34049.32</v>
      </c>
      <c r="I4476" s="221"/>
      <c r="J4476" s="222">
        <f>ROUND(I4476*H4476,2)</f>
        <v>0</v>
      </c>
      <c r="K4476" s="218" t="s">
        <v>19</v>
      </c>
      <c r="L4476" s="47"/>
      <c r="M4476" s="223" t="s">
        <v>19</v>
      </c>
      <c r="N4476" s="224" t="s">
        <v>46</v>
      </c>
      <c r="O4476" s="87"/>
      <c r="P4476" s="225">
        <f>O4476*H4476</f>
        <v>0</v>
      </c>
      <c r="Q4476" s="225">
        <v>0</v>
      </c>
      <c r="R4476" s="225">
        <f>Q4476*H4476</f>
        <v>0</v>
      </c>
      <c r="S4476" s="225">
        <v>0</v>
      </c>
      <c r="T4476" s="226">
        <f>S4476*H4476</f>
        <v>0</v>
      </c>
      <c r="U4476" s="41"/>
      <c r="V4476" s="41"/>
      <c r="W4476" s="41"/>
      <c r="X4476" s="41"/>
      <c r="Y4476" s="41"/>
      <c r="Z4476" s="41"/>
      <c r="AA4476" s="41"/>
      <c r="AB4476" s="41"/>
      <c r="AC4476" s="41"/>
      <c r="AD4476" s="41"/>
      <c r="AE4476" s="41"/>
      <c r="AR4476" s="227" t="s">
        <v>1041</v>
      </c>
      <c r="AT4476" s="227" t="s">
        <v>227</v>
      </c>
      <c r="AU4476" s="227" t="s">
        <v>93</v>
      </c>
      <c r="AY4476" s="20" t="s">
        <v>224</v>
      </c>
      <c r="BE4476" s="228">
        <f>IF(N4476="základní",J4476,0)</f>
        <v>0</v>
      </c>
      <c r="BF4476" s="228">
        <f>IF(N4476="snížená",J4476,0)</f>
        <v>0</v>
      </c>
      <c r="BG4476" s="228">
        <f>IF(N4476="zákl. přenesená",J4476,0)</f>
        <v>0</v>
      </c>
      <c r="BH4476" s="228">
        <f>IF(N4476="sníž. přenesená",J4476,0)</f>
        <v>0</v>
      </c>
      <c r="BI4476" s="228">
        <f>IF(N4476="nulová",J4476,0)</f>
        <v>0</v>
      </c>
      <c r="BJ4476" s="20" t="s">
        <v>93</v>
      </c>
      <c r="BK4476" s="228">
        <f>ROUND(I4476*H4476,2)</f>
        <v>0</v>
      </c>
      <c r="BL4476" s="20" t="s">
        <v>1041</v>
      </c>
      <c r="BM4476" s="227" t="s">
        <v>4662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4663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93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4664</v>
      </c>
      <c r="G4478" s="230"/>
      <c r="H4478" s="234">
        <v>283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93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4" customFormat="1">
      <c r="A4479" s="14"/>
      <c r="B4479" s="246"/>
      <c r="C4479" s="247"/>
      <c r="D4479" s="231" t="s">
        <v>268</v>
      </c>
      <c r="E4479" s="248" t="s">
        <v>19</v>
      </c>
      <c r="F4479" s="249" t="s">
        <v>4665</v>
      </c>
      <c r="G4479" s="247"/>
      <c r="H4479" s="248" t="s">
        <v>19</v>
      </c>
      <c r="I4479" s="250"/>
      <c r="J4479" s="247"/>
      <c r="K4479" s="247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268</v>
      </c>
      <c r="AU4479" s="255" t="s">
        <v>93</v>
      </c>
      <c r="AV4479" s="14" t="s">
        <v>82</v>
      </c>
      <c r="AW4479" s="14" t="s">
        <v>34</v>
      </c>
      <c r="AX4479" s="14" t="s">
        <v>74</v>
      </c>
      <c r="AY4479" s="255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4105</v>
      </c>
      <c r="G4480" s="230"/>
      <c r="H4480" s="234">
        <v>551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93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4" customFormat="1">
      <c r="A4481" s="14"/>
      <c r="B4481" s="246"/>
      <c r="C4481" s="247"/>
      <c r="D4481" s="231" t="s">
        <v>268</v>
      </c>
      <c r="E4481" s="248" t="s">
        <v>19</v>
      </c>
      <c r="F4481" s="249" t="s">
        <v>4666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268</v>
      </c>
      <c r="AU4481" s="255" t="s">
        <v>93</v>
      </c>
      <c r="AV4481" s="14" t="s">
        <v>82</v>
      </c>
      <c r="AW4481" s="14" t="s">
        <v>34</v>
      </c>
      <c r="AX4481" s="14" t="s">
        <v>74</v>
      </c>
      <c r="AY4481" s="255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4667</v>
      </c>
      <c r="G4482" s="230"/>
      <c r="H4482" s="234">
        <v>10922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93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4" customFormat="1">
      <c r="A4483" s="14"/>
      <c r="B4483" s="246"/>
      <c r="C4483" s="247"/>
      <c r="D4483" s="231" t="s">
        <v>268</v>
      </c>
      <c r="E4483" s="248" t="s">
        <v>19</v>
      </c>
      <c r="F4483" s="249" t="s">
        <v>4668</v>
      </c>
      <c r="G4483" s="247"/>
      <c r="H4483" s="248" t="s">
        <v>19</v>
      </c>
      <c r="I4483" s="250"/>
      <c r="J4483" s="247"/>
      <c r="K4483" s="247"/>
      <c r="L4483" s="251"/>
      <c r="M4483" s="252"/>
      <c r="N4483" s="253"/>
      <c r="O4483" s="253"/>
      <c r="P4483" s="253"/>
      <c r="Q4483" s="253"/>
      <c r="R4483" s="253"/>
      <c r="S4483" s="253"/>
      <c r="T4483" s="25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5" t="s">
        <v>268</v>
      </c>
      <c r="AU4483" s="255" t="s">
        <v>93</v>
      </c>
      <c r="AV4483" s="14" t="s">
        <v>82</v>
      </c>
      <c r="AW4483" s="14" t="s">
        <v>34</v>
      </c>
      <c r="AX4483" s="14" t="s">
        <v>74</v>
      </c>
      <c r="AY4483" s="255" t="s">
        <v>224</v>
      </c>
    </row>
    <row r="4484" s="13" customFormat="1">
      <c r="A4484" s="13"/>
      <c r="B4484" s="229"/>
      <c r="C4484" s="230"/>
      <c r="D4484" s="231" t="s">
        <v>268</v>
      </c>
      <c r="E4484" s="232" t="s">
        <v>19</v>
      </c>
      <c r="F4484" s="233" t="s">
        <v>4669</v>
      </c>
      <c r="G4484" s="230"/>
      <c r="H4484" s="234">
        <v>2210</v>
      </c>
      <c r="I4484" s="235"/>
      <c r="J4484" s="230"/>
      <c r="K4484" s="230"/>
      <c r="L4484" s="236"/>
      <c r="M4484" s="237"/>
      <c r="N4484" s="238"/>
      <c r="O4484" s="238"/>
      <c r="P4484" s="238"/>
      <c r="Q4484" s="238"/>
      <c r="R4484" s="238"/>
      <c r="S4484" s="238"/>
      <c r="T4484" s="239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0" t="s">
        <v>268</v>
      </c>
      <c r="AU4484" s="240" t="s">
        <v>93</v>
      </c>
      <c r="AV4484" s="13" t="s">
        <v>93</v>
      </c>
      <c r="AW4484" s="13" t="s">
        <v>34</v>
      </c>
      <c r="AX4484" s="13" t="s">
        <v>74</v>
      </c>
      <c r="AY4484" s="240" t="s">
        <v>224</v>
      </c>
    </row>
    <row r="4485" s="15" customFormat="1">
      <c r="A4485" s="15"/>
      <c r="B4485" s="256"/>
      <c r="C4485" s="257"/>
      <c r="D4485" s="231" t="s">
        <v>268</v>
      </c>
      <c r="E4485" s="258" t="s">
        <v>19</v>
      </c>
      <c r="F4485" s="259" t="s">
        <v>300</v>
      </c>
      <c r="G4485" s="257"/>
      <c r="H4485" s="260">
        <v>13966</v>
      </c>
      <c r="I4485" s="261"/>
      <c r="J4485" s="257"/>
      <c r="K4485" s="257"/>
      <c r="L4485" s="262"/>
      <c r="M4485" s="263"/>
      <c r="N4485" s="264"/>
      <c r="O4485" s="264"/>
      <c r="P4485" s="264"/>
      <c r="Q4485" s="264"/>
      <c r="R4485" s="264"/>
      <c r="S4485" s="264"/>
      <c r="T4485" s="265"/>
      <c r="U4485" s="15"/>
      <c r="V4485" s="15"/>
      <c r="W4485" s="15"/>
      <c r="X4485" s="15"/>
      <c r="Y4485" s="15"/>
      <c r="Z4485" s="15"/>
      <c r="AA4485" s="15"/>
      <c r="AB4485" s="15"/>
      <c r="AC4485" s="15"/>
      <c r="AD4485" s="15"/>
      <c r="AE4485" s="15"/>
      <c r="AT4485" s="266" t="s">
        <v>268</v>
      </c>
      <c r="AU4485" s="266" t="s">
        <v>93</v>
      </c>
      <c r="AV4485" s="15" t="s">
        <v>108</v>
      </c>
      <c r="AW4485" s="15" t="s">
        <v>34</v>
      </c>
      <c r="AX4485" s="15" t="s">
        <v>74</v>
      </c>
      <c r="AY4485" s="266" t="s">
        <v>224</v>
      </c>
    </row>
    <row r="4486" s="14" customFormat="1">
      <c r="A4486" s="14"/>
      <c r="B4486" s="246"/>
      <c r="C4486" s="247"/>
      <c r="D4486" s="231" t="s">
        <v>268</v>
      </c>
      <c r="E4486" s="248" t="s">
        <v>19</v>
      </c>
      <c r="F4486" s="249" t="s">
        <v>4670</v>
      </c>
      <c r="G4486" s="247"/>
      <c r="H4486" s="248" t="s">
        <v>19</v>
      </c>
      <c r="I4486" s="250"/>
      <c r="J4486" s="247"/>
      <c r="K4486" s="247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268</v>
      </c>
      <c r="AU4486" s="255" t="s">
        <v>93</v>
      </c>
      <c r="AV4486" s="14" t="s">
        <v>82</v>
      </c>
      <c r="AW4486" s="14" t="s">
        <v>34</v>
      </c>
      <c r="AX4486" s="14" t="s">
        <v>74</v>
      </c>
      <c r="AY4486" s="255" t="s">
        <v>224</v>
      </c>
    </row>
    <row r="4487" s="14" customFormat="1">
      <c r="A4487" s="14"/>
      <c r="B4487" s="246"/>
      <c r="C4487" s="247"/>
      <c r="D4487" s="231" t="s">
        <v>268</v>
      </c>
      <c r="E4487" s="248" t="s">
        <v>19</v>
      </c>
      <c r="F4487" s="249" t="s">
        <v>4671</v>
      </c>
      <c r="G4487" s="247"/>
      <c r="H4487" s="248" t="s">
        <v>19</v>
      </c>
      <c r="I4487" s="250"/>
      <c r="J4487" s="247"/>
      <c r="K4487" s="247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268</v>
      </c>
      <c r="AU4487" s="255" t="s">
        <v>93</v>
      </c>
      <c r="AV4487" s="14" t="s">
        <v>82</v>
      </c>
      <c r="AW4487" s="14" t="s">
        <v>34</v>
      </c>
      <c r="AX4487" s="14" t="s">
        <v>74</v>
      </c>
      <c r="AY4487" s="255" t="s">
        <v>224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4672</v>
      </c>
      <c r="G4488" s="230"/>
      <c r="H4488" s="234">
        <v>19026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93</v>
      </c>
      <c r="AV4488" s="13" t="s">
        <v>93</v>
      </c>
      <c r="AW4488" s="13" t="s">
        <v>34</v>
      </c>
      <c r="AX4488" s="13" t="s">
        <v>74</v>
      </c>
      <c r="AY4488" s="240" t="s">
        <v>224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4673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93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4674</v>
      </c>
      <c r="G4490" s="230"/>
      <c r="H4490" s="234">
        <v>859.32000000000005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93</v>
      </c>
      <c r="AV4490" s="13" t="s">
        <v>93</v>
      </c>
      <c r="AW4490" s="13" t="s">
        <v>34</v>
      </c>
      <c r="AX4490" s="13" t="s">
        <v>74</v>
      </c>
      <c r="AY4490" s="240" t="s">
        <v>224</v>
      </c>
    </row>
    <row r="4491" s="14" customFormat="1">
      <c r="A4491" s="14"/>
      <c r="B4491" s="246"/>
      <c r="C4491" s="247"/>
      <c r="D4491" s="231" t="s">
        <v>268</v>
      </c>
      <c r="E4491" s="248" t="s">
        <v>19</v>
      </c>
      <c r="F4491" s="249" t="s">
        <v>4675</v>
      </c>
      <c r="G4491" s="247"/>
      <c r="H4491" s="248" t="s">
        <v>19</v>
      </c>
      <c r="I4491" s="250"/>
      <c r="J4491" s="247"/>
      <c r="K4491" s="247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268</v>
      </c>
      <c r="AU4491" s="255" t="s">
        <v>93</v>
      </c>
      <c r="AV4491" s="14" t="s">
        <v>82</v>
      </c>
      <c r="AW4491" s="14" t="s">
        <v>34</v>
      </c>
      <c r="AX4491" s="14" t="s">
        <v>74</v>
      </c>
      <c r="AY4491" s="255" t="s">
        <v>224</v>
      </c>
    </row>
    <row r="4492" s="13" customFormat="1">
      <c r="A4492" s="13"/>
      <c r="B4492" s="229"/>
      <c r="C4492" s="230"/>
      <c r="D4492" s="231" t="s">
        <v>268</v>
      </c>
      <c r="E4492" s="232" t="s">
        <v>19</v>
      </c>
      <c r="F4492" s="233" t="s">
        <v>4676</v>
      </c>
      <c r="G4492" s="230"/>
      <c r="H4492" s="234">
        <v>198</v>
      </c>
      <c r="I4492" s="235"/>
      <c r="J4492" s="230"/>
      <c r="K4492" s="230"/>
      <c r="L4492" s="236"/>
      <c r="M4492" s="237"/>
      <c r="N4492" s="238"/>
      <c r="O4492" s="238"/>
      <c r="P4492" s="238"/>
      <c r="Q4492" s="238"/>
      <c r="R4492" s="238"/>
      <c r="S4492" s="238"/>
      <c r="T4492" s="239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0" t="s">
        <v>268</v>
      </c>
      <c r="AU4492" s="240" t="s">
        <v>93</v>
      </c>
      <c r="AV4492" s="13" t="s">
        <v>93</v>
      </c>
      <c r="AW4492" s="13" t="s">
        <v>34</v>
      </c>
      <c r="AX4492" s="13" t="s">
        <v>74</v>
      </c>
      <c r="AY4492" s="240" t="s">
        <v>224</v>
      </c>
    </row>
    <row r="4493" s="15" customFormat="1">
      <c r="A4493" s="15"/>
      <c r="B4493" s="256"/>
      <c r="C4493" s="257"/>
      <c r="D4493" s="231" t="s">
        <v>268</v>
      </c>
      <c r="E4493" s="258" t="s">
        <v>19</v>
      </c>
      <c r="F4493" s="259" t="s">
        <v>300</v>
      </c>
      <c r="G4493" s="257"/>
      <c r="H4493" s="260">
        <v>20083.32</v>
      </c>
      <c r="I4493" s="261"/>
      <c r="J4493" s="257"/>
      <c r="K4493" s="257"/>
      <c r="L4493" s="262"/>
      <c r="M4493" s="263"/>
      <c r="N4493" s="264"/>
      <c r="O4493" s="264"/>
      <c r="P4493" s="264"/>
      <c r="Q4493" s="264"/>
      <c r="R4493" s="264"/>
      <c r="S4493" s="264"/>
      <c r="T4493" s="265"/>
      <c r="U4493" s="15"/>
      <c r="V4493" s="15"/>
      <c r="W4493" s="15"/>
      <c r="X4493" s="15"/>
      <c r="Y4493" s="15"/>
      <c r="Z4493" s="15"/>
      <c r="AA4493" s="15"/>
      <c r="AB4493" s="15"/>
      <c r="AC4493" s="15"/>
      <c r="AD4493" s="15"/>
      <c r="AE4493" s="15"/>
      <c r="AT4493" s="266" t="s">
        <v>268</v>
      </c>
      <c r="AU4493" s="266" t="s">
        <v>93</v>
      </c>
      <c r="AV4493" s="15" t="s">
        <v>108</v>
      </c>
      <c r="AW4493" s="15" t="s">
        <v>34</v>
      </c>
      <c r="AX4493" s="15" t="s">
        <v>74</v>
      </c>
      <c r="AY4493" s="266" t="s">
        <v>224</v>
      </c>
    </row>
    <row r="4494" s="16" customFormat="1">
      <c r="A4494" s="16"/>
      <c r="B4494" s="272"/>
      <c r="C4494" s="273"/>
      <c r="D4494" s="231" t="s">
        <v>268</v>
      </c>
      <c r="E4494" s="274" t="s">
        <v>19</v>
      </c>
      <c r="F4494" s="275" t="s">
        <v>351</v>
      </c>
      <c r="G4494" s="273"/>
      <c r="H4494" s="276">
        <v>34049.32</v>
      </c>
      <c r="I4494" s="277"/>
      <c r="J4494" s="273"/>
      <c r="K4494" s="273"/>
      <c r="L4494" s="278"/>
      <c r="M4494" s="279"/>
      <c r="N4494" s="280"/>
      <c r="O4494" s="280"/>
      <c r="P4494" s="280"/>
      <c r="Q4494" s="280"/>
      <c r="R4494" s="280"/>
      <c r="S4494" s="280"/>
      <c r="T4494" s="281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T4494" s="282" t="s">
        <v>268</v>
      </c>
      <c r="AU4494" s="282" t="s">
        <v>93</v>
      </c>
      <c r="AV4494" s="16" t="s">
        <v>231</v>
      </c>
      <c r="AW4494" s="16" t="s">
        <v>34</v>
      </c>
      <c r="AX4494" s="16" t="s">
        <v>82</v>
      </c>
      <c r="AY4494" s="282" t="s">
        <v>224</v>
      </c>
    </row>
    <row r="4495" s="12" customFormat="1" ht="25.92" customHeight="1">
      <c r="A4495" s="12"/>
      <c r="B4495" s="200"/>
      <c r="C4495" s="201"/>
      <c r="D4495" s="202" t="s">
        <v>73</v>
      </c>
      <c r="E4495" s="203" t="s">
        <v>4677</v>
      </c>
      <c r="F4495" s="203" t="s">
        <v>4678</v>
      </c>
      <c r="G4495" s="201"/>
      <c r="H4495" s="201"/>
      <c r="I4495" s="204"/>
      <c r="J4495" s="205">
        <f>BK4495</f>
        <v>0</v>
      </c>
      <c r="K4495" s="201"/>
      <c r="L4495" s="206"/>
      <c r="M4495" s="207"/>
      <c r="N4495" s="208"/>
      <c r="O4495" s="208"/>
      <c r="P4495" s="209">
        <f>SUM(P4496:P4669)</f>
        <v>0</v>
      </c>
      <c r="Q4495" s="208"/>
      <c r="R4495" s="209">
        <f>SUM(R4496:R4669)</f>
        <v>0</v>
      </c>
      <c r="S4495" s="208"/>
      <c r="T4495" s="210">
        <f>SUM(T4496:T4669)</f>
        <v>0</v>
      </c>
      <c r="U4495" s="12"/>
      <c r="V4495" s="12"/>
      <c r="W4495" s="12"/>
      <c r="X4495" s="12"/>
      <c r="Y4495" s="12"/>
      <c r="Z4495" s="12"/>
      <c r="AA4495" s="12"/>
      <c r="AB4495" s="12"/>
      <c r="AC4495" s="12"/>
      <c r="AD4495" s="12"/>
      <c r="AE4495" s="12"/>
      <c r="AR4495" s="211" t="s">
        <v>231</v>
      </c>
      <c r="AT4495" s="212" t="s">
        <v>73</v>
      </c>
      <c r="AU4495" s="212" t="s">
        <v>74</v>
      </c>
      <c r="AY4495" s="211" t="s">
        <v>224</v>
      </c>
      <c r="BK4495" s="213">
        <f>SUM(BK4496:BK4669)</f>
        <v>0</v>
      </c>
    </row>
    <row r="4496" s="2" customFormat="1" ht="16.5" customHeight="1">
      <c r="A4496" s="41"/>
      <c r="B4496" s="42"/>
      <c r="C4496" s="216" t="s">
        <v>4679</v>
      </c>
      <c r="D4496" s="216" t="s">
        <v>227</v>
      </c>
      <c r="E4496" s="217" t="s">
        <v>4680</v>
      </c>
      <c r="F4496" s="218" t="s">
        <v>4681</v>
      </c>
      <c r="G4496" s="219" t="s">
        <v>266</v>
      </c>
      <c r="H4496" s="220">
        <v>905.70000000000005</v>
      </c>
      <c r="I4496" s="221"/>
      <c r="J4496" s="222">
        <f>ROUND(I4496*H4496,2)</f>
        <v>0</v>
      </c>
      <c r="K4496" s="218" t="s">
        <v>19</v>
      </c>
      <c r="L4496" s="47"/>
      <c r="M4496" s="223" t="s">
        <v>19</v>
      </c>
      <c r="N4496" s="224" t="s">
        <v>46</v>
      </c>
      <c r="O4496" s="87"/>
      <c r="P4496" s="225">
        <f>O4496*H4496</f>
        <v>0</v>
      </c>
      <c r="Q4496" s="225">
        <v>0</v>
      </c>
      <c r="R4496" s="225">
        <f>Q4496*H4496</f>
        <v>0</v>
      </c>
      <c r="S4496" s="225">
        <v>0</v>
      </c>
      <c r="T4496" s="226">
        <f>S4496*H4496</f>
        <v>0</v>
      </c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R4496" s="227" t="s">
        <v>4682</v>
      </c>
      <c r="AT4496" s="227" t="s">
        <v>227</v>
      </c>
      <c r="AU4496" s="227" t="s">
        <v>82</v>
      </c>
      <c r="AY4496" s="20" t="s">
        <v>224</v>
      </c>
      <c r="BE4496" s="228">
        <f>IF(N4496="základní",J4496,0)</f>
        <v>0</v>
      </c>
      <c r="BF4496" s="228">
        <f>IF(N4496="snížená",J4496,0)</f>
        <v>0</v>
      </c>
      <c r="BG4496" s="228">
        <f>IF(N4496="zákl. přenesená",J4496,0)</f>
        <v>0</v>
      </c>
      <c r="BH4496" s="228">
        <f>IF(N4496="sníž. přenesená",J4496,0)</f>
        <v>0</v>
      </c>
      <c r="BI4496" s="228">
        <f>IF(N4496="nulová",J4496,0)</f>
        <v>0</v>
      </c>
      <c r="BJ4496" s="20" t="s">
        <v>93</v>
      </c>
      <c r="BK4496" s="228">
        <f>ROUND(I4496*H4496,2)</f>
        <v>0</v>
      </c>
      <c r="BL4496" s="20" t="s">
        <v>4682</v>
      </c>
      <c r="BM4496" s="227" t="s">
        <v>4683</v>
      </c>
    </row>
    <row r="4497" s="14" customFormat="1">
      <c r="A4497" s="14"/>
      <c r="B4497" s="246"/>
      <c r="C4497" s="247"/>
      <c r="D4497" s="231" t="s">
        <v>268</v>
      </c>
      <c r="E4497" s="248" t="s">
        <v>19</v>
      </c>
      <c r="F4497" s="249" t="s">
        <v>496</v>
      </c>
      <c r="G4497" s="247"/>
      <c r="H4497" s="248" t="s">
        <v>19</v>
      </c>
      <c r="I4497" s="250"/>
      <c r="J4497" s="247"/>
      <c r="K4497" s="247"/>
      <c r="L4497" s="251"/>
      <c r="M4497" s="252"/>
      <c r="N4497" s="253"/>
      <c r="O4497" s="253"/>
      <c r="P4497" s="253"/>
      <c r="Q4497" s="253"/>
      <c r="R4497" s="253"/>
      <c r="S4497" s="253"/>
      <c r="T4497" s="25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T4497" s="255" t="s">
        <v>268</v>
      </c>
      <c r="AU4497" s="255" t="s">
        <v>82</v>
      </c>
      <c r="AV4497" s="14" t="s">
        <v>82</v>
      </c>
      <c r="AW4497" s="14" t="s">
        <v>34</v>
      </c>
      <c r="AX4497" s="14" t="s">
        <v>74</v>
      </c>
      <c r="AY4497" s="255" t="s">
        <v>224</v>
      </c>
    </row>
    <row r="4498" s="13" customFormat="1">
      <c r="A4498" s="13"/>
      <c r="B4498" s="229"/>
      <c r="C4498" s="230"/>
      <c r="D4498" s="231" t="s">
        <v>268</v>
      </c>
      <c r="E4498" s="232" t="s">
        <v>19</v>
      </c>
      <c r="F4498" s="233" t="s">
        <v>4684</v>
      </c>
      <c r="G4498" s="230"/>
      <c r="H4498" s="234">
        <v>905.70000000000005</v>
      </c>
      <c r="I4498" s="235"/>
      <c r="J4498" s="230"/>
      <c r="K4498" s="230"/>
      <c r="L4498" s="236"/>
      <c r="M4498" s="237"/>
      <c r="N4498" s="238"/>
      <c r="O4498" s="238"/>
      <c r="P4498" s="238"/>
      <c r="Q4498" s="238"/>
      <c r="R4498" s="238"/>
      <c r="S4498" s="238"/>
      <c r="T4498" s="239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40" t="s">
        <v>268</v>
      </c>
      <c r="AU4498" s="240" t="s">
        <v>82</v>
      </c>
      <c r="AV4498" s="13" t="s">
        <v>93</v>
      </c>
      <c r="AW4498" s="13" t="s">
        <v>34</v>
      </c>
      <c r="AX4498" s="13" t="s">
        <v>82</v>
      </c>
      <c r="AY4498" s="240" t="s">
        <v>224</v>
      </c>
    </row>
    <row r="4499" s="2" customFormat="1" ht="16.5" customHeight="1">
      <c r="A4499" s="41"/>
      <c r="B4499" s="42"/>
      <c r="C4499" s="216" t="s">
        <v>4685</v>
      </c>
      <c r="D4499" s="216" t="s">
        <v>227</v>
      </c>
      <c r="E4499" s="217" t="s">
        <v>4686</v>
      </c>
      <c r="F4499" s="218" t="s">
        <v>4687</v>
      </c>
      <c r="G4499" s="219" t="s">
        <v>266</v>
      </c>
      <c r="H4499" s="220">
        <v>171.30000000000001</v>
      </c>
      <c r="I4499" s="221"/>
      <c r="J4499" s="222">
        <f>ROUND(I4499*H4499,2)</f>
        <v>0</v>
      </c>
      <c r="K4499" s="218" t="s">
        <v>19</v>
      </c>
      <c r="L4499" s="47"/>
      <c r="M4499" s="223" t="s">
        <v>19</v>
      </c>
      <c r="N4499" s="224" t="s">
        <v>46</v>
      </c>
      <c r="O4499" s="87"/>
      <c r="P4499" s="225">
        <f>O4499*H4499</f>
        <v>0</v>
      </c>
      <c r="Q4499" s="225">
        <v>0</v>
      </c>
      <c r="R4499" s="225">
        <f>Q4499*H4499</f>
        <v>0</v>
      </c>
      <c r="S4499" s="225">
        <v>0</v>
      </c>
      <c r="T4499" s="226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7" t="s">
        <v>4682</v>
      </c>
      <c r="AT4499" s="227" t="s">
        <v>227</v>
      </c>
      <c r="AU4499" s="227" t="s">
        <v>82</v>
      </c>
      <c r="AY4499" s="20" t="s">
        <v>224</v>
      </c>
      <c r="BE4499" s="228">
        <f>IF(N4499="základní",J4499,0)</f>
        <v>0</v>
      </c>
      <c r="BF4499" s="228">
        <f>IF(N4499="snížená",J4499,0)</f>
        <v>0</v>
      </c>
      <c r="BG4499" s="228">
        <f>IF(N4499="zákl. přenesená",J4499,0)</f>
        <v>0</v>
      </c>
      <c r="BH4499" s="228">
        <f>IF(N4499="sníž. přenesená",J4499,0)</f>
        <v>0</v>
      </c>
      <c r="BI4499" s="228">
        <f>IF(N4499="nulová",J4499,0)</f>
        <v>0</v>
      </c>
      <c r="BJ4499" s="20" t="s">
        <v>93</v>
      </c>
      <c r="BK4499" s="228">
        <f>ROUND(I4499*H4499,2)</f>
        <v>0</v>
      </c>
      <c r="BL4499" s="20" t="s">
        <v>4682</v>
      </c>
      <c r="BM4499" s="227" t="s">
        <v>4688</v>
      </c>
    </row>
    <row r="4500" s="14" customFormat="1">
      <c r="A4500" s="14"/>
      <c r="B4500" s="246"/>
      <c r="C4500" s="247"/>
      <c r="D4500" s="231" t="s">
        <v>268</v>
      </c>
      <c r="E4500" s="248" t="s">
        <v>19</v>
      </c>
      <c r="F4500" s="249" t="s">
        <v>496</v>
      </c>
      <c r="G4500" s="247"/>
      <c r="H4500" s="248" t="s">
        <v>19</v>
      </c>
      <c r="I4500" s="250"/>
      <c r="J4500" s="247"/>
      <c r="K4500" s="247"/>
      <c r="L4500" s="251"/>
      <c r="M4500" s="252"/>
      <c r="N4500" s="253"/>
      <c r="O4500" s="253"/>
      <c r="P4500" s="253"/>
      <c r="Q4500" s="253"/>
      <c r="R4500" s="253"/>
      <c r="S4500" s="253"/>
      <c r="T4500" s="25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5" t="s">
        <v>268</v>
      </c>
      <c r="AU4500" s="255" t="s">
        <v>82</v>
      </c>
      <c r="AV4500" s="14" t="s">
        <v>82</v>
      </c>
      <c r="AW4500" s="14" t="s">
        <v>34</v>
      </c>
      <c r="AX4500" s="14" t="s">
        <v>74</v>
      </c>
      <c r="AY4500" s="255" t="s">
        <v>224</v>
      </c>
    </row>
    <row r="4501" s="13" customFormat="1">
      <c r="A4501" s="13"/>
      <c r="B4501" s="229"/>
      <c r="C4501" s="230"/>
      <c r="D4501" s="231" t="s">
        <v>268</v>
      </c>
      <c r="E4501" s="232" t="s">
        <v>19</v>
      </c>
      <c r="F4501" s="233" t="s">
        <v>4689</v>
      </c>
      <c r="G4501" s="230"/>
      <c r="H4501" s="234">
        <v>171.30000000000001</v>
      </c>
      <c r="I4501" s="235"/>
      <c r="J4501" s="230"/>
      <c r="K4501" s="230"/>
      <c r="L4501" s="236"/>
      <c r="M4501" s="237"/>
      <c r="N4501" s="238"/>
      <c r="O4501" s="238"/>
      <c r="P4501" s="238"/>
      <c r="Q4501" s="238"/>
      <c r="R4501" s="238"/>
      <c r="S4501" s="238"/>
      <c r="T4501" s="239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0" t="s">
        <v>268</v>
      </c>
      <c r="AU4501" s="240" t="s">
        <v>82</v>
      </c>
      <c r="AV4501" s="13" t="s">
        <v>93</v>
      </c>
      <c r="AW4501" s="13" t="s">
        <v>34</v>
      </c>
      <c r="AX4501" s="13" t="s">
        <v>82</v>
      </c>
      <c r="AY4501" s="240" t="s">
        <v>224</v>
      </c>
    </row>
    <row r="4502" s="2" customFormat="1" ht="16.5" customHeight="1">
      <c r="A4502" s="41"/>
      <c r="B4502" s="42"/>
      <c r="C4502" s="216" t="s">
        <v>4690</v>
      </c>
      <c r="D4502" s="216" t="s">
        <v>227</v>
      </c>
      <c r="E4502" s="217" t="s">
        <v>4691</v>
      </c>
      <c r="F4502" s="218" t="s">
        <v>4692</v>
      </c>
      <c r="G4502" s="219" t="s">
        <v>266</v>
      </c>
      <c r="H4502" s="220">
        <v>23.699999999999999</v>
      </c>
      <c r="I4502" s="221"/>
      <c r="J4502" s="222">
        <f>ROUND(I4502*H4502,2)</f>
        <v>0</v>
      </c>
      <c r="K4502" s="218" t="s">
        <v>19</v>
      </c>
      <c r="L4502" s="47"/>
      <c r="M4502" s="223" t="s">
        <v>19</v>
      </c>
      <c r="N4502" s="224" t="s">
        <v>46</v>
      </c>
      <c r="O4502" s="87"/>
      <c r="P4502" s="225">
        <f>O4502*H4502</f>
        <v>0</v>
      </c>
      <c r="Q4502" s="225">
        <v>0</v>
      </c>
      <c r="R4502" s="225">
        <f>Q4502*H4502</f>
        <v>0</v>
      </c>
      <c r="S4502" s="225">
        <v>0</v>
      </c>
      <c r="T4502" s="226">
        <f>S4502*H4502</f>
        <v>0</v>
      </c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R4502" s="227" t="s">
        <v>4682</v>
      </c>
      <c r="AT4502" s="227" t="s">
        <v>227</v>
      </c>
      <c r="AU4502" s="227" t="s">
        <v>82</v>
      </c>
      <c r="AY4502" s="20" t="s">
        <v>224</v>
      </c>
      <c r="BE4502" s="228">
        <f>IF(N4502="základní",J4502,0)</f>
        <v>0</v>
      </c>
      <c r="BF4502" s="228">
        <f>IF(N4502="snížená",J4502,0)</f>
        <v>0</v>
      </c>
      <c r="BG4502" s="228">
        <f>IF(N4502="zákl. přenesená",J4502,0)</f>
        <v>0</v>
      </c>
      <c r="BH4502" s="228">
        <f>IF(N4502="sníž. přenesená",J4502,0)</f>
        <v>0</v>
      </c>
      <c r="BI4502" s="228">
        <f>IF(N4502="nulová",J4502,0)</f>
        <v>0</v>
      </c>
      <c r="BJ4502" s="20" t="s">
        <v>93</v>
      </c>
      <c r="BK4502" s="228">
        <f>ROUND(I4502*H4502,2)</f>
        <v>0</v>
      </c>
      <c r="BL4502" s="20" t="s">
        <v>4682</v>
      </c>
      <c r="BM4502" s="227" t="s">
        <v>4693</v>
      </c>
    </row>
    <row r="4503" s="14" customFormat="1">
      <c r="A4503" s="14"/>
      <c r="B4503" s="246"/>
      <c r="C4503" s="247"/>
      <c r="D4503" s="231" t="s">
        <v>268</v>
      </c>
      <c r="E4503" s="248" t="s">
        <v>19</v>
      </c>
      <c r="F4503" s="249" t="s">
        <v>496</v>
      </c>
      <c r="G4503" s="247"/>
      <c r="H4503" s="248" t="s">
        <v>19</v>
      </c>
      <c r="I4503" s="250"/>
      <c r="J4503" s="247"/>
      <c r="K4503" s="247"/>
      <c r="L4503" s="251"/>
      <c r="M4503" s="252"/>
      <c r="N4503" s="253"/>
      <c r="O4503" s="253"/>
      <c r="P4503" s="253"/>
      <c r="Q4503" s="253"/>
      <c r="R4503" s="253"/>
      <c r="S4503" s="253"/>
      <c r="T4503" s="25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5" t="s">
        <v>268</v>
      </c>
      <c r="AU4503" s="255" t="s">
        <v>82</v>
      </c>
      <c r="AV4503" s="14" t="s">
        <v>82</v>
      </c>
      <c r="AW4503" s="14" t="s">
        <v>34</v>
      </c>
      <c r="AX4503" s="14" t="s">
        <v>74</v>
      </c>
      <c r="AY4503" s="255" t="s">
        <v>224</v>
      </c>
    </row>
    <row r="4504" s="13" customFormat="1">
      <c r="A4504" s="13"/>
      <c r="B4504" s="229"/>
      <c r="C4504" s="230"/>
      <c r="D4504" s="231" t="s">
        <v>268</v>
      </c>
      <c r="E4504" s="232" t="s">
        <v>19</v>
      </c>
      <c r="F4504" s="233" t="s">
        <v>3123</v>
      </c>
      <c r="G4504" s="230"/>
      <c r="H4504" s="234">
        <v>23.699999999999999</v>
      </c>
      <c r="I4504" s="235"/>
      <c r="J4504" s="230"/>
      <c r="K4504" s="230"/>
      <c r="L4504" s="236"/>
      <c r="M4504" s="237"/>
      <c r="N4504" s="238"/>
      <c r="O4504" s="238"/>
      <c r="P4504" s="238"/>
      <c r="Q4504" s="238"/>
      <c r="R4504" s="238"/>
      <c r="S4504" s="238"/>
      <c r="T4504" s="239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0" t="s">
        <v>268</v>
      </c>
      <c r="AU4504" s="240" t="s">
        <v>82</v>
      </c>
      <c r="AV4504" s="13" t="s">
        <v>93</v>
      </c>
      <c r="AW4504" s="13" t="s">
        <v>34</v>
      </c>
      <c r="AX4504" s="13" t="s">
        <v>82</v>
      </c>
      <c r="AY4504" s="240" t="s">
        <v>224</v>
      </c>
    </row>
    <row r="4505" s="2" customFormat="1" ht="16.5" customHeight="1">
      <c r="A4505" s="41"/>
      <c r="B4505" s="42"/>
      <c r="C4505" s="216" t="s">
        <v>4694</v>
      </c>
      <c r="D4505" s="216" t="s">
        <v>227</v>
      </c>
      <c r="E4505" s="217" t="s">
        <v>4695</v>
      </c>
      <c r="F4505" s="218" t="s">
        <v>4696</v>
      </c>
      <c r="G4505" s="219" t="s">
        <v>266</v>
      </c>
      <c r="H4505" s="220">
        <v>357.60000000000002</v>
      </c>
      <c r="I4505" s="221"/>
      <c r="J4505" s="222">
        <f>ROUND(I4505*H4505,2)</f>
        <v>0</v>
      </c>
      <c r="K4505" s="218" t="s">
        <v>19</v>
      </c>
      <c r="L4505" s="47"/>
      <c r="M4505" s="223" t="s">
        <v>19</v>
      </c>
      <c r="N4505" s="224" t="s">
        <v>46</v>
      </c>
      <c r="O4505" s="87"/>
      <c r="P4505" s="225">
        <f>O4505*H4505</f>
        <v>0</v>
      </c>
      <c r="Q4505" s="225">
        <v>0</v>
      </c>
      <c r="R4505" s="225">
        <f>Q4505*H4505</f>
        <v>0</v>
      </c>
      <c r="S4505" s="225">
        <v>0</v>
      </c>
      <c r="T4505" s="226">
        <f>S4505*H4505</f>
        <v>0</v>
      </c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R4505" s="227" t="s">
        <v>4682</v>
      </c>
      <c r="AT4505" s="227" t="s">
        <v>227</v>
      </c>
      <c r="AU4505" s="227" t="s">
        <v>82</v>
      </c>
      <c r="AY4505" s="20" t="s">
        <v>224</v>
      </c>
      <c r="BE4505" s="228">
        <f>IF(N4505="základní",J4505,0)</f>
        <v>0</v>
      </c>
      <c r="BF4505" s="228">
        <f>IF(N4505="snížená",J4505,0)</f>
        <v>0</v>
      </c>
      <c r="BG4505" s="228">
        <f>IF(N4505="zákl. přenesená",J4505,0)</f>
        <v>0</v>
      </c>
      <c r="BH4505" s="228">
        <f>IF(N4505="sníž. přenesená",J4505,0)</f>
        <v>0</v>
      </c>
      <c r="BI4505" s="228">
        <f>IF(N4505="nulová",J4505,0)</f>
        <v>0</v>
      </c>
      <c r="BJ4505" s="20" t="s">
        <v>93</v>
      </c>
      <c r="BK4505" s="228">
        <f>ROUND(I4505*H4505,2)</f>
        <v>0</v>
      </c>
      <c r="BL4505" s="20" t="s">
        <v>4682</v>
      </c>
      <c r="BM4505" s="227" t="s">
        <v>4697</v>
      </c>
    </row>
    <row r="4506" s="14" customFormat="1">
      <c r="A4506" s="14"/>
      <c r="B4506" s="246"/>
      <c r="C4506" s="247"/>
      <c r="D4506" s="231" t="s">
        <v>268</v>
      </c>
      <c r="E4506" s="248" t="s">
        <v>19</v>
      </c>
      <c r="F4506" s="249" t="s">
        <v>648</v>
      </c>
      <c r="G4506" s="247"/>
      <c r="H4506" s="248" t="s">
        <v>19</v>
      </c>
      <c r="I4506" s="250"/>
      <c r="J4506" s="247"/>
      <c r="K4506" s="247"/>
      <c r="L4506" s="251"/>
      <c r="M4506" s="252"/>
      <c r="N4506" s="253"/>
      <c r="O4506" s="253"/>
      <c r="P4506" s="253"/>
      <c r="Q4506" s="253"/>
      <c r="R4506" s="253"/>
      <c r="S4506" s="253"/>
      <c r="T4506" s="25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5" t="s">
        <v>268</v>
      </c>
      <c r="AU4506" s="255" t="s">
        <v>82</v>
      </c>
      <c r="AV4506" s="14" t="s">
        <v>82</v>
      </c>
      <c r="AW4506" s="14" t="s">
        <v>34</v>
      </c>
      <c r="AX4506" s="14" t="s">
        <v>74</v>
      </c>
      <c r="AY4506" s="255" t="s">
        <v>224</v>
      </c>
    </row>
    <row r="4507" s="13" customFormat="1">
      <c r="A4507" s="13"/>
      <c r="B4507" s="229"/>
      <c r="C4507" s="230"/>
      <c r="D4507" s="231" t="s">
        <v>268</v>
      </c>
      <c r="E4507" s="232" t="s">
        <v>19</v>
      </c>
      <c r="F4507" s="233" t="s">
        <v>4698</v>
      </c>
      <c r="G4507" s="230"/>
      <c r="H4507" s="234">
        <v>357.60000000000002</v>
      </c>
      <c r="I4507" s="235"/>
      <c r="J4507" s="230"/>
      <c r="K4507" s="230"/>
      <c r="L4507" s="236"/>
      <c r="M4507" s="237"/>
      <c r="N4507" s="238"/>
      <c r="O4507" s="238"/>
      <c r="P4507" s="238"/>
      <c r="Q4507" s="238"/>
      <c r="R4507" s="238"/>
      <c r="S4507" s="238"/>
      <c r="T4507" s="239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0" t="s">
        <v>268</v>
      </c>
      <c r="AU4507" s="240" t="s">
        <v>82</v>
      </c>
      <c r="AV4507" s="13" t="s">
        <v>93</v>
      </c>
      <c r="AW4507" s="13" t="s">
        <v>34</v>
      </c>
      <c r="AX4507" s="13" t="s">
        <v>82</v>
      </c>
      <c r="AY4507" s="240" t="s">
        <v>224</v>
      </c>
    </row>
    <row r="4508" s="2" customFormat="1" ht="16.5" customHeight="1">
      <c r="A4508" s="41"/>
      <c r="B4508" s="42"/>
      <c r="C4508" s="216" t="s">
        <v>4699</v>
      </c>
      <c r="D4508" s="216" t="s">
        <v>227</v>
      </c>
      <c r="E4508" s="217" t="s">
        <v>4700</v>
      </c>
      <c r="F4508" s="218" t="s">
        <v>4701</v>
      </c>
      <c r="G4508" s="219" t="s">
        <v>266</v>
      </c>
      <c r="H4508" s="220">
        <v>2310.4000000000001</v>
      </c>
      <c r="I4508" s="221"/>
      <c r="J4508" s="222">
        <f>ROUND(I4508*H4508,2)</f>
        <v>0</v>
      </c>
      <c r="K4508" s="218" t="s">
        <v>19</v>
      </c>
      <c r="L4508" s="47"/>
      <c r="M4508" s="223" t="s">
        <v>19</v>
      </c>
      <c r="N4508" s="224" t="s">
        <v>46</v>
      </c>
      <c r="O4508" s="87"/>
      <c r="P4508" s="225">
        <f>O4508*H4508</f>
        <v>0</v>
      </c>
      <c r="Q4508" s="225">
        <v>0</v>
      </c>
      <c r="R4508" s="225">
        <f>Q4508*H4508</f>
        <v>0</v>
      </c>
      <c r="S4508" s="225">
        <v>0</v>
      </c>
      <c r="T4508" s="226">
        <f>S4508*H4508</f>
        <v>0</v>
      </c>
      <c r="U4508" s="41"/>
      <c r="V4508" s="41"/>
      <c r="W4508" s="41"/>
      <c r="X4508" s="41"/>
      <c r="Y4508" s="41"/>
      <c r="Z4508" s="41"/>
      <c r="AA4508" s="41"/>
      <c r="AB4508" s="41"/>
      <c r="AC4508" s="41"/>
      <c r="AD4508" s="41"/>
      <c r="AE4508" s="41"/>
      <c r="AR4508" s="227" t="s">
        <v>4682</v>
      </c>
      <c r="AT4508" s="227" t="s">
        <v>227</v>
      </c>
      <c r="AU4508" s="227" t="s">
        <v>82</v>
      </c>
      <c r="AY4508" s="20" t="s">
        <v>224</v>
      </c>
      <c r="BE4508" s="228">
        <f>IF(N4508="základní",J4508,0)</f>
        <v>0</v>
      </c>
      <c r="BF4508" s="228">
        <f>IF(N4508="snížená",J4508,0)</f>
        <v>0</v>
      </c>
      <c r="BG4508" s="228">
        <f>IF(N4508="zákl. přenesená",J4508,0)</f>
        <v>0</v>
      </c>
      <c r="BH4508" s="228">
        <f>IF(N4508="sníž. přenesená",J4508,0)</f>
        <v>0</v>
      </c>
      <c r="BI4508" s="228">
        <f>IF(N4508="nulová",J4508,0)</f>
        <v>0</v>
      </c>
      <c r="BJ4508" s="20" t="s">
        <v>93</v>
      </c>
      <c r="BK4508" s="228">
        <f>ROUND(I4508*H4508,2)</f>
        <v>0</v>
      </c>
      <c r="BL4508" s="20" t="s">
        <v>4682</v>
      </c>
      <c r="BM4508" s="227" t="s">
        <v>4702</v>
      </c>
    </row>
    <row r="4509" s="14" customFormat="1">
      <c r="A4509" s="14"/>
      <c r="B4509" s="246"/>
      <c r="C4509" s="247"/>
      <c r="D4509" s="231" t="s">
        <v>268</v>
      </c>
      <c r="E4509" s="248" t="s">
        <v>19</v>
      </c>
      <c r="F4509" s="249" t="s">
        <v>662</v>
      </c>
      <c r="G4509" s="247"/>
      <c r="H4509" s="248" t="s">
        <v>19</v>
      </c>
      <c r="I4509" s="250"/>
      <c r="J4509" s="247"/>
      <c r="K4509" s="247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268</v>
      </c>
      <c r="AU4509" s="255" t="s">
        <v>82</v>
      </c>
      <c r="AV4509" s="14" t="s">
        <v>82</v>
      </c>
      <c r="AW4509" s="14" t="s">
        <v>34</v>
      </c>
      <c r="AX4509" s="14" t="s">
        <v>74</v>
      </c>
      <c r="AY4509" s="255" t="s">
        <v>224</v>
      </c>
    </row>
    <row r="4510" s="13" customFormat="1">
      <c r="A4510" s="13"/>
      <c r="B4510" s="229"/>
      <c r="C4510" s="230"/>
      <c r="D4510" s="231" t="s">
        <v>268</v>
      </c>
      <c r="E4510" s="232" t="s">
        <v>19</v>
      </c>
      <c r="F4510" s="233" t="s">
        <v>4703</v>
      </c>
      <c r="G4510" s="230"/>
      <c r="H4510" s="234">
        <v>185.59999999999999</v>
      </c>
      <c r="I4510" s="235"/>
      <c r="J4510" s="230"/>
      <c r="K4510" s="230"/>
      <c r="L4510" s="236"/>
      <c r="M4510" s="237"/>
      <c r="N4510" s="238"/>
      <c r="O4510" s="238"/>
      <c r="P4510" s="238"/>
      <c r="Q4510" s="238"/>
      <c r="R4510" s="238"/>
      <c r="S4510" s="238"/>
      <c r="T4510" s="23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0" t="s">
        <v>268</v>
      </c>
      <c r="AU4510" s="240" t="s">
        <v>82</v>
      </c>
      <c r="AV4510" s="13" t="s">
        <v>93</v>
      </c>
      <c r="AW4510" s="13" t="s">
        <v>34</v>
      </c>
      <c r="AX4510" s="13" t="s">
        <v>74</v>
      </c>
      <c r="AY4510" s="240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3234</v>
      </c>
      <c r="G4511" s="230"/>
      <c r="H4511" s="234">
        <v>137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74</v>
      </c>
      <c r="AY4511" s="240" t="s">
        <v>224</v>
      </c>
    </row>
    <row r="4512" s="13" customFormat="1">
      <c r="A4512" s="13"/>
      <c r="B4512" s="229"/>
      <c r="C4512" s="230"/>
      <c r="D4512" s="231" t="s">
        <v>268</v>
      </c>
      <c r="E4512" s="232" t="s">
        <v>19</v>
      </c>
      <c r="F4512" s="233" t="s">
        <v>4704</v>
      </c>
      <c r="G4512" s="230"/>
      <c r="H4512" s="234">
        <v>153.80000000000001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0" t="s">
        <v>268</v>
      </c>
      <c r="AU4512" s="240" t="s">
        <v>82</v>
      </c>
      <c r="AV4512" s="13" t="s">
        <v>93</v>
      </c>
      <c r="AW4512" s="13" t="s">
        <v>34</v>
      </c>
      <c r="AX4512" s="13" t="s">
        <v>74</v>
      </c>
      <c r="AY4512" s="240" t="s">
        <v>224</v>
      </c>
    </row>
    <row r="4513" s="13" customFormat="1">
      <c r="A4513" s="13"/>
      <c r="B4513" s="229"/>
      <c r="C4513" s="230"/>
      <c r="D4513" s="231" t="s">
        <v>268</v>
      </c>
      <c r="E4513" s="232" t="s">
        <v>19</v>
      </c>
      <c r="F4513" s="233" t="s">
        <v>4705</v>
      </c>
      <c r="G4513" s="230"/>
      <c r="H4513" s="234">
        <v>174.5</v>
      </c>
      <c r="I4513" s="235"/>
      <c r="J4513" s="230"/>
      <c r="K4513" s="230"/>
      <c r="L4513" s="236"/>
      <c r="M4513" s="237"/>
      <c r="N4513" s="238"/>
      <c r="O4513" s="238"/>
      <c r="P4513" s="238"/>
      <c r="Q4513" s="238"/>
      <c r="R4513" s="238"/>
      <c r="S4513" s="238"/>
      <c r="T4513" s="239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0" t="s">
        <v>268</v>
      </c>
      <c r="AU4513" s="240" t="s">
        <v>82</v>
      </c>
      <c r="AV4513" s="13" t="s">
        <v>93</v>
      </c>
      <c r="AW4513" s="13" t="s">
        <v>34</v>
      </c>
      <c r="AX4513" s="13" t="s">
        <v>74</v>
      </c>
      <c r="AY4513" s="240" t="s">
        <v>224</v>
      </c>
    </row>
    <row r="4514" s="13" customFormat="1">
      <c r="A4514" s="13"/>
      <c r="B4514" s="229"/>
      <c r="C4514" s="230"/>
      <c r="D4514" s="231" t="s">
        <v>268</v>
      </c>
      <c r="E4514" s="232" t="s">
        <v>19</v>
      </c>
      <c r="F4514" s="233" t="s">
        <v>4706</v>
      </c>
      <c r="G4514" s="230"/>
      <c r="H4514" s="234">
        <v>88.799999999999997</v>
      </c>
      <c r="I4514" s="235"/>
      <c r="J4514" s="230"/>
      <c r="K4514" s="230"/>
      <c r="L4514" s="236"/>
      <c r="M4514" s="237"/>
      <c r="N4514" s="238"/>
      <c r="O4514" s="238"/>
      <c r="P4514" s="238"/>
      <c r="Q4514" s="238"/>
      <c r="R4514" s="238"/>
      <c r="S4514" s="238"/>
      <c r="T4514" s="239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0" t="s">
        <v>268</v>
      </c>
      <c r="AU4514" s="240" t="s">
        <v>82</v>
      </c>
      <c r="AV4514" s="13" t="s">
        <v>93</v>
      </c>
      <c r="AW4514" s="13" t="s">
        <v>34</v>
      </c>
      <c r="AX4514" s="13" t="s">
        <v>74</v>
      </c>
      <c r="AY4514" s="240" t="s">
        <v>224</v>
      </c>
    </row>
    <row r="4515" s="15" customFormat="1">
      <c r="A4515" s="15"/>
      <c r="B4515" s="256"/>
      <c r="C4515" s="257"/>
      <c r="D4515" s="231" t="s">
        <v>268</v>
      </c>
      <c r="E4515" s="258" t="s">
        <v>19</v>
      </c>
      <c r="F4515" s="259" t="s">
        <v>300</v>
      </c>
      <c r="G4515" s="257"/>
      <c r="H4515" s="260">
        <v>739.70000000000005</v>
      </c>
      <c r="I4515" s="261"/>
      <c r="J4515" s="257"/>
      <c r="K4515" s="257"/>
      <c r="L4515" s="262"/>
      <c r="M4515" s="263"/>
      <c r="N4515" s="264"/>
      <c r="O4515" s="264"/>
      <c r="P4515" s="264"/>
      <c r="Q4515" s="264"/>
      <c r="R4515" s="264"/>
      <c r="S4515" s="264"/>
      <c r="T4515" s="265"/>
      <c r="U4515" s="15"/>
      <c r="V4515" s="15"/>
      <c r="W4515" s="15"/>
      <c r="X4515" s="15"/>
      <c r="Y4515" s="15"/>
      <c r="Z4515" s="15"/>
      <c r="AA4515" s="15"/>
      <c r="AB4515" s="15"/>
      <c r="AC4515" s="15"/>
      <c r="AD4515" s="15"/>
      <c r="AE4515" s="15"/>
      <c r="AT4515" s="266" t="s">
        <v>268</v>
      </c>
      <c r="AU4515" s="266" t="s">
        <v>82</v>
      </c>
      <c r="AV4515" s="15" t="s">
        <v>108</v>
      </c>
      <c r="AW4515" s="15" t="s">
        <v>34</v>
      </c>
      <c r="AX4515" s="15" t="s">
        <v>74</v>
      </c>
      <c r="AY4515" s="266" t="s">
        <v>224</v>
      </c>
    </row>
    <row r="4516" s="14" customFormat="1">
      <c r="A4516" s="14"/>
      <c r="B4516" s="246"/>
      <c r="C4516" s="247"/>
      <c r="D4516" s="231" t="s">
        <v>268</v>
      </c>
      <c r="E4516" s="248" t="s">
        <v>19</v>
      </c>
      <c r="F4516" s="249" t="s">
        <v>664</v>
      </c>
      <c r="G4516" s="247"/>
      <c r="H4516" s="248" t="s">
        <v>19</v>
      </c>
      <c r="I4516" s="250"/>
      <c r="J4516" s="247"/>
      <c r="K4516" s="247"/>
      <c r="L4516" s="251"/>
      <c r="M4516" s="252"/>
      <c r="N4516" s="253"/>
      <c r="O4516" s="253"/>
      <c r="P4516" s="253"/>
      <c r="Q4516" s="253"/>
      <c r="R4516" s="253"/>
      <c r="S4516" s="253"/>
      <c r="T4516" s="25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5" t="s">
        <v>268</v>
      </c>
      <c r="AU4516" s="255" t="s">
        <v>82</v>
      </c>
      <c r="AV4516" s="14" t="s">
        <v>82</v>
      </c>
      <c r="AW4516" s="14" t="s">
        <v>34</v>
      </c>
      <c r="AX4516" s="14" t="s">
        <v>74</v>
      </c>
      <c r="AY4516" s="255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4707</v>
      </c>
      <c r="G4517" s="230"/>
      <c r="H4517" s="234">
        <v>404.10000000000002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74</v>
      </c>
      <c r="AY4517" s="240" t="s">
        <v>224</v>
      </c>
    </row>
    <row r="4518" s="13" customFormat="1">
      <c r="A4518" s="13"/>
      <c r="B4518" s="229"/>
      <c r="C4518" s="230"/>
      <c r="D4518" s="231" t="s">
        <v>268</v>
      </c>
      <c r="E4518" s="232" t="s">
        <v>19</v>
      </c>
      <c r="F4518" s="233" t="s">
        <v>4708</v>
      </c>
      <c r="G4518" s="230"/>
      <c r="H4518" s="234">
        <v>293.69999999999999</v>
      </c>
      <c r="I4518" s="235"/>
      <c r="J4518" s="230"/>
      <c r="K4518" s="230"/>
      <c r="L4518" s="236"/>
      <c r="M4518" s="237"/>
      <c r="N4518" s="238"/>
      <c r="O4518" s="238"/>
      <c r="P4518" s="238"/>
      <c r="Q4518" s="238"/>
      <c r="R4518" s="238"/>
      <c r="S4518" s="238"/>
      <c r="T4518" s="239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0" t="s">
        <v>268</v>
      </c>
      <c r="AU4518" s="240" t="s">
        <v>82</v>
      </c>
      <c r="AV4518" s="13" t="s">
        <v>93</v>
      </c>
      <c r="AW4518" s="13" t="s">
        <v>34</v>
      </c>
      <c r="AX4518" s="13" t="s">
        <v>74</v>
      </c>
      <c r="AY4518" s="240" t="s">
        <v>224</v>
      </c>
    </row>
    <row r="4519" s="13" customFormat="1">
      <c r="A4519" s="13"/>
      <c r="B4519" s="229"/>
      <c r="C4519" s="230"/>
      <c r="D4519" s="231" t="s">
        <v>268</v>
      </c>
      <c r="E4519" s="232" t="s">
        <v>19</v>
      </c>
      <c r="F4519" s="233" t="s">
        <v>4709</v>
      </c>
      <c r="G4519" s="230"/>
      <c r="H4519" s="234">
        <v>44.399999999999999</v>
      </c>
      <c r="I4519" s="235"/>
      <c r="J4519" s="230"/>
      <c r="K4519" s="230"/>
      <c r="L4519" s="236"/>
      <c r="M4519" s="237"/>
      <c r="N4519" s="238"/>
      <c r="O4519" s="238"/>
      <c r="P4519" s="238"/>
      <c r="Q4519" s="238"/>
      <c r="R4519" s="238"/>
      <c r="S4519" s="238"/>
      <c r="T4519" s="239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0" t="s">
        <v>268</v>
      </c>
      <c r="AU4519" s="240" t="s">
        <v>82</v>
      </c>
      <c r="AV4519" s="13" t="s">
        <v>93</v>
      </c>
      <c r="AW4519" s="13" t="s">
        <v>34</v>
      </c>
      <c r="AX4519" s="13" t="s">
        <v>74</v>
      </c>
      <c r="AY4519" s="240" t="s">
        <v>224</v>
      </c>
    </row>
    <row r="4520" s="15" customFormat="1">
      <c r="A4520" s="15"/>
      <c r="B4520" s="256"/>
      <c r="C4520" s="257"/>
      <c r="D4520" s="231" t="s">
        <v>268</v>
      </c>
      <c r="E4520" s="258" t="s">
        <v>19</v>
      </c>
      <c r="F4520" s="259" t="s">
        <v>300</v>
      </c>
      <c r="G4520" s="257"/>
      <c r="H4520" s="260">
        <v>742.20000000000005</v>
      </c>
      <c r="I4520" s="261"/>
      <c r="J4520" s="257"/>
      <c r="K4520" s="257"/>
      <c r="L4520" s="262"/>
      <c r="M4520" s="263"/>
      <c r="N4520" s="264"/>
      <c r="O4520" s="264"/>
      <c r="P4520" s="264"/>
      <c r="Q4520" s="264"/>
      <c r="R4520" s="264"/>
      <c r="S4520" s="264"/>
      <c r="T4520" s="265"/>
      <c r="U4520" s="15"/>
      <c r="V4520" s="15"/>
      <c r="W4520" s="15"/>
      <c r="X4520" s="15"/>
      <c r="Y4520" s="15"/>
      <c r="Z4520" s="15"/>
      <c r="AA4520" s="15"/>
      <c r="AB4520" s="15"/>
      <c r="AC4520" s="15"/>
      <c r="AD4520" s="15"/>
      <c r="AE4520" s="15"/>
      <c r="AT4520" s="266" t="s">
        <v>268</v>
      </c>
      <c r="AU4520" s="266" t="s">
        <v>82</v>
      </c>
      <c r="AV4520" s="15" t="s">
        <v>108</v>
      </c>
      <c r="AW4520" s="15" t="s">
        <v>34</v>
      </c>
      <c r="AX4520" s="15" t="s">
        <v>74</v>
      </c>
      <c r="AY4520" s="266" t="s">
        <v>224</v>
      </c>
    </row>
    <row r="4521" s="14" customFormat="1">
      <c r="A4521" s="14"/>
      <c r="B4521" s="246"/>
      <c r="C4521" s="247"/>
      <c r="D4521" s="231" t="s">
        <v>268</v>
      </c>
      <c r="E4521" s="248" t="s">
        <v>19</v>
      </c>
      <c r="F4521" s="249" t="s">
        <v>665</v>
      </c>
      <c r="G4521" s="247"/>
      <c r="H4521" s="248" t="s">
        <v>19</v>
      </c>
      <c r="I4521" s="250"/>
      <c r="J4521" s="247"/>
      <c r="K4521" s="247"/>
      <c r="L4521" s="251"/>
      <c r="M4521" s="252"/>
      <c r="N4521" s="253"/>
      <c r="O4521" s="253"/>
      <c r="P4521" s="253"/>
      <c r="Q4521" s="253"/>
      <c r="R4521" s="253"/>
      <c r="S4521" s="253"/>
      <c r="T4521" s="25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T4521" s="255" t="s">
        <v>268</v>
      </c>
      <c r="AU4521" s="255" t="s">
        <v>82</v>
      </c>
      <c r="AV4521" s="14" t="s">
        <v>82</v>
      </c>
      <c r="AW4521" s="14" t="s">
        <v>34</v>
      </c>
      <c r="AX4521" s="14" t="s">
        <v>74</v>
      </c>
      <c r="AY4521" s="255" t="s">
        <v>224</v>
      </c>
    </row>
    <row r="4522" s="13" customFormat="1">
      <c r="A4522" s="13"/>
      <c r="B4522" s="229"/>
      <c r="C4522" s="230"/>
      <c r="D4522" s="231" t="s">
        <v>268</v>
      </c>
      <c r="E4522" s="232" t="s">
        <v>19</v>
      </c>
      <c r="F4522" s="233" t="s">
        <v>4710</v>
      </c>
      <c r="G4522" s="230"/>
      <c r="H4522" s="234">
        <v>404.10000000000002</v>
      </c>
      <c r="I4522" s="235"/>
      <c r="J4522" s="230"/>
      <c r="K4522" s="230"/>
      <c r="L4522" s="236"/>
      <c r="M4522" s="237"/>
      <c r="N4522" s="238"/>
      <c r="O4522" s="238"/>
      <c r="P4522" s="238"/>
      <c r="Q4522" s="238"/>
      <c r="R4522" s="238"/>
      <c r="S4522" s="238"/>
      <c r="T4522" s="239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40" t="s">
        <v>268</v>
      </c>
      <c r="AU4522" s="240" t="s">
        <v>82</v>
      </c>
      <c r="AV4522" s="13" t="s">
        <v>93</v>
      </c>
      <c r="AW4522" s="13" t="s">
        <v>34</v>
      </c>
      <c r="AX4522" s="13" t="s">
        <v>74</v>
      </c>
      <c r="AY4522" s="240" t="s">
        <v>224</v>
      </c>
    </row>
    <row r="4523" s="13" customFormat="1">
      <c r="A4523" s="13"/>
      <c r="B4523" s="229"/>
      <c r="C4523" s="230"/>
      <c r="D4523" s="231" t="s">
        <v>268</v>
      </c>
      <c r="E4523" s="232" t="s">
        <v>19</v>
      </c>
      <c r="F4523" s="233" t="s">
        <v>4711</v>
      </c>
      <c r="G4523" s="230"/>
      <c r="H4523" s="234">
        <v>201.69999999999999</v>
      </c>
      <c r="I4523" s="235"/>
      <c r="J4523" s="230"/>
      <c r="K4523" s="230"/>
      <c r="L4523" s="236"/>
      <c r="M4523" s="237"/>
      <c r="N4523" s="238"/>
      <c r="O4523" s="238"/>
      <c r="P4523" s="238"/>
      <c r="Q4523" s="238"/>
      <c r="R4523" s="238"/>
      <c r="S4523" s="238"/>
      <c r="T4523" s="239"/>
      <c r="U4523" s="13"/>
      <c r="V4523" s="13"/>
      <c r="W4523" s="13"/>
      <c r="X4523" s="13"/>
      <c r="Y4523" s="13"/>
      <c r="Z4523" s="13"/>
      <c r="AA4523" s="13"/>
      <c r="AB4523" s="13"/>
      <c r="AC4523" s="13"/>
      <c r="AD4523" s="13"/>
      <c r="AE4523" s="13"/>
      <c r="AT4523" s="240" t="s">
        <v>268</v>
      </c>
      <c r="AU4523" s="240" t="s">
        <v>82</v>
      </c>
      <c r="AV4523" s="13" t="s">
        <v>93</v>
      </c>
      <c r="AW4523" s="13" t="s">
        <v>34</v>
      </c>
      <c r="AX4523" s="13" t="s">
        <v>74</v>
      </c>
      <c r="AY4523" s="240" t="s">
        <v>224</v>
      </c>
    </row>
    <row r="4524" s="15" customFormat="1">
      <c r="A4524" s="15"/>
      <c r="B4524" s="256"/>
      <c r="C4524" s="257"/>
      <c r="D4524" s="231" t="s">
        <v>268</v>
      </c>
      <c r="E4524" s="258" t="s">
        <v>19</v>
      </c>
      <c r="F4524" s="259" t="s">
        <v>300</v>
      </c>
      <c r="G4524" s="257"/>
      <c r="H4524" s="260">
        <v>605.79999999999995</v>
      </c>
      <c r="I4524" s="261"/>
      <c r="J4524" s="257"/>
      <c r="K4524" s="257"/>
      <c r="L4524" s="262"/>
      <c r="M4524" s="263"/>
      <c r="N4524" s="264"/>
      <c r="O4524" s="264"/>
      <c r="P4524" s="264"/>
      <c r="Q4524" s="264"/>
      <c r="R4524" s="264"/>
      <c r="S4524" s="264"/>
      <c r="T4524" s="265"/>
      <c r="U4524" s="15"/>
      <c r="V4524" s="15"/>
      <c r="W4524" s="15"/>
      <c r="X4524" s="15"/>
      <c r="Y4524" s="15"/>
      <c r="Z4524" s="15"/>
      <c r="AA4524" s="15"/>
      <c r="AB4524" s="15"/>
      <c r="AC4524" s="15"/>
      <c r="AD4524" s="15"/>
      <c r="AE4524" s="15"/>
      <c r="AT4524" s="266" t="s">
        <v>268</v>
      </c>
      <c r="AU4524" s="266" t="s">
        <v>82</v>
      </c>
      <c r="AV4524" s="15" t="s">
        <v>108</v>
      </c>
      <c r="AW4524" s="15" t="s">
        <v>34</v>
      </c>
      <c r="AX4524" s="15" t="s">
        <v>74</v>
      </c>
      <c r="AY4524" s="266" t="s">
        <v>224</v>
      </c>
    </row>
    <row r="4525" s="14" customFormat="1">
      <c r="A4525" s="14"/>
      <c r="B4525" s="246"/>
      <c r="C4525" s="247"/>
      <c r="D4525" s="231" t="s">
        <v>268</v>
      </c>
      <c r="E4525" s="248" t="s">
        <v>19</v>
      </c>
      <c r="F4525" s="249" t="s">
        <v>667</v>
      </c>
      <c r="G4525" s="247"/>
      <c r="H4525" s="248" t="s">
        <v>19</v>
      </c>
      <c r="I4525" s="250"/>
      <c r="J4525" s="247"/>
      <c r="K4525" s="247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268</v>
      </c>
      <c r="AU4525" s="255" t="s">
        <v>82</v>
      </c>
      <c r="AV4525" s="14" t="s">
        <v>82</v>
      </c>
      <c r="AW4525" s="14" t="s">
        <v>34</v>
      </c>
      <c r="AX4525" s="14" t="s">
        <v>74</v>
      </c>
      <c r="AY4525" s="255" t="s">
        <v>224</v>
      </c>
    </row>
    <row r="4526" s="13" customFormat="1">
      <c r="A4526" s="13"/>
      <c r="B4526" s="229"/>
      <c r="C4526" s="230"/>
      <c r="D4526" s="231" t="s">
        <v>268</v>
      </c>
      <c r="E4526" s="232" t="s">
        <v>19</v>
      </c>
      <c r="F4526" s="233" t="s">
        <v>3244</v>
      </c>
      <c r="G4526" s="230"/>
      <c r="H4526" s="234">
        <v>222.69999999999999</v>
      </c>
      <c r="I4526" s="235"/>
      <c r="J4526" s="230"/>
      <c r="K4526" s="230"/>
      <c r="L4526" s="236"/>
      <c r="M4526" s="237"/>
      <c r="N4526" s="238"/>
      <c r="O4526" s="238"/>
      <c r="P4526" s="238"/>
      <c r="Q4526" s="238"/>
      <c r="R4526" s="238"/>
      <c r="S4526" s="238"/>
      <c r="T4526" s="239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0" t="s">
        <v>268</v>
      </c>
      <c r="AU4526" s="240" t="s">
        <v>82</v>
      </c>
      <c r="AV4526" s="13" t="s">
        <v>93</v>
      </c>
      <c r="AW4526" s="13" t="s">
        <v>34</v>
      </c>
      <c r="AX4526" s="13" t="s">
        <v>74</v>
      </c>
      <c r="AY4526" s="240" t="s">
        <v>224</v>
      </c>
    </row>
    <row r="4527" s="15" customFormat="1">
      <c r="A4527" s="15"/>
      <c r="B4527" s="256"/>
      <c r="C4527" s="257"/>
      <c r="D4527" s="231" t="s">
        <v>268</v>
      </c>
      <c r="E4527" s="258" t="s">
        <v>19</v>
      </c>
      <c r="F4527" s="259" t="s">
        <v>300</v>
      </c>
      <c r="G4527" s="257"/>
      <c r="H4527" s="260">
        <v>222.69999999999999</v>
      </c>
      <c r="I4527" s="261"/>
      <c r="J4527" s="257"/>
      <c r="K4527" s="257"/>
      <c r="L4527" s="262"/>
      <c r="M4527" s="263"/>
      <c r="N4527" s="264"/>
      <c r="O4527" s="264"/>
      <c r="P4527" s="264"/>
      <c r="Q4527" s="264"/>
      <c r="R4527" s="264"/>
      <c r="S4527" s="264"/>
      <c r="T4527" s="265"/>
      <c r="U4527" s="15"/>
      <c r="V4527" s="15"/>
      <c r="W4527" s="15"/>
      <c r="X4527" s="15"/>
      <c r="Y4527" s="15"/>
      <c r="Z4527" s="15"/>
      <c r="AA4527" s="15"/>
      <c r="AB4527" s="15"/>
      <c r="AC4527" s="15"/>
      <c r="AD4527" s="15"/>
      <c r="AE4527" s="15"/>
      <c r="AT4527" s="266" t="s">
        <v>268</v>
      </c>
      <c r="AU4527" s="266" t="s">
        <v>82</v>
      </c>
      <c r="AV4527" s="15" t="s">
        <v>108</v>
      </c>
      <c r="AW4527" s="15" t="s">
        <v>34</v>
      </c>
      <c r="AX4527" s="15" t="s">
        <v>74</v>
      </c>
      <c r="AY4527" s="266" t="s">
        <v>224</v>
      </c>
    </row>
    <row r="4528" s="16" customFormat="1">
      <c r="A4528" s="16"/>
      <c r="B4528" s="272"/>
      <c r="C4528" s="273"/>
      <c r="D4528" s="231" t="s">
        <v>268</v>
      </c>
      <c r="E4528" s="274" t="s">
        <v>19</v>
      </c>
      <c r="F4528" s="275" t="s">
        <v>351</v>
      </c>
      <c r="G4528" s="273"/>
      <c r="H4528" s="276">
        <v>2310.4000000000001</v>
      </c>
      <c r="I4528" s="277"/>
      <c r="J4528" s="273"/>
      <c r="K4528" s="273"/>
      <c r="L4528" s="278"/>
      <c r="M4528" s="279"/>
      <c r="N4528" s="280"/>
      <c r="O4528" s="280"/>
      <c r="P4528" s="280"/>
      <c r="Q4528" s="280"/>
      <c r="R4528" s="280"/>
      <c r="S4528" s="280"/>
      <c r="T4528" s="281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T4528" s="282" t="s">
        <v>268</v>
      </c>
      <c r="AU4528" s="282" t="s">
        <v>82</v>
      </c>
      <c r="AV4528" s="16" t="s">
        <v>231</v>
      </c>
      <c r="AW4528" s="16" t="s">
        <v>34</v>
      </c>
      <c r="AX4528" s="16" t="s">
        <v>82</v>
      </c>
      <c r="AY4528" s="282" t="s">
        <v>224</v>
      </c>
    </row>
    <row r="4529" s="2" customFormat="1" ht="16.5" customHeight="1">
      <c r="A4529" s="41"/>
      <c r="B4529" s="42"/>
      <c r="C4529" s="216" t="s">
        <v>4712</v>
      </c>
      <c r="D4529" s="216" t="s">
        <v>227</v>
      </c>
      <c r="E4529" s="217" t="s">
        <v>4713</v>
      </c>
      <c r="F4529" s="218" t="s">
        <v>4714</v>
      </c>
      <c r="G4529" s="219" t="s">
        <v>266</v>
      </c>
      <c r="H4529" s="220">
        <v>252.90000000000001</v>
      </c>
      <c r="I4529" s="221"/>
      <c r="J4529" s="222">
        <f>ROUND(I4529*H4529,2)</f>
        <v>0</v>
      </c>
      <c r="K4529" s="218" t="s">
        <v>19</v>
      </c>
      <c r="L4529" s="47"/>
      <c r="M4529" s="223" t="s">
        <v>19</v>
      </c>
      <c r="N4529" s="224" t="s">
        <v>46</v>
      </c>
      <c r="O4529" s="87"/>
      <c r="P4529" s="225">
        <f>O4529*H4529</f>
        <v>0</v>
      </c>
      <c r="Q4529" s="225">
        <v>0</v>
      </c>
      <c r="R4529" s="225">
        <f>Q4529*H4529</f>
        <v>0</v>
      </c>
      <c r="S4529" s="225">
        <v>0</v>
      </c>
      <c r="T4529" s="226">
        <f>S4529*H4529</f>
        <v>0</v>
      </c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R4529" s="227" t="s">
        <v>4682</v>
      </c>
      <c r="AT4529" s="227" t="s">
        <v>227</v>
      </c>
      <c r="AU4529" s="227" t="s">
        <v>82</v>
      </c>
      <c r="AY4529" s="20" t="s">
        <v>224</v>
      </c>
      <c r="BE4529" s="228">
        <f>IF(N4529="základní",J4529,0)</f>
        <v>0</v>
      </c>
      <c r="BF4529" s="228">
        <f>IF(N4529="snížená",J4529,0)</f>
        <v>0</v>
      </c>
      <c r="BG4529" s="228">
        <f>IF(N4529="zákl. přenesená",J4529,0)</f>
        <v>0</v>
      </c>
      <c r="BH4529" s="228">
        <f>IF(N4529="sníž. přenesená",J4529,0)</f>
        <v>0</v>
      </c>
      <c r="BI4529" s="228">
        <f>IF(N4529="nulová",J4529,0)</f>
        <v>0</v>
      </c>
      <c r="BJ4529" s="20" t="s">
        <v>93</v>
      </c>
      <c r="BK4529" s="228">
        <f>ROUND(I4529*H4529,2)</f>
        <v>0</v>
      </c>
      <c r="BL4529" s="20" t="s">
        <v>4682</v>
      </c>
      <c r="BM4529" s="227" t="s">
        <v>4715</v>
      </c>
    </row>
    <row r="4530" s="14" customFormat="1">
      <c r="A4530" s="14"/>
      <c r="B4530" s="246"/>
      <c r="C4530" s="247"/>
      <c r="D4530" s="231" t="s">
        <v>268</v>
      </c>
      <c r="E4530" s="248" t="s">
        <v>19</v>
      </c>
      <c r="F4530" s="249" t="s">
        <v>648</v>
      </c>
      <c r="G4530" s="247"/>
      <c r="H4530" s="248" t="s">
        <v>19</v>
      </c>
      <c r="I4530" s="250"/>
      <c r="J4530" s="247"/>
      <c r="K4530" s="247"/>
      <c r="L4530" s="251"/>
      <c r="M4530" s="252"/>
      <c r="N4530" s="253"/>
      <c r="O4530" s="253"/>
      <c r="P4530" s="253"/>
      <c r="Q4530" s="253"/>
      <c r="R4530" s="253"/>
      <c r="S4530" s="253"/>
      <c r="T4530" s="25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T4530" s="255" t="s">
        <v>268</v>
      </c>
      <c r="AU4530" s="255" t="s">
        <v>82</v>
      </c>
      <c r="AV4530" s="14" t="s">
        <v>82</v>
      </c>
      <c r="AW4530" s="14" t="s">
        <v>34</v>
      </c>
      <c r="AX4530" s="14" t="s">
        <v>74</v>
      </c>
      <c r="AY4530" s="255" t="s">
        <v>224</v>
      </c>
    </row>
    <row r="4531" s="13" customFormat="1">
      <c r="A4531" s="13"/>
      <c r="B4531" s="229"/>
      <c r="C4531" s="230"/>
      <c r="D4531" s="231" t="s">
        <v>268</v>
      </c>
      <c r="E4531" s="232" t="s">
        <v>19</v>
      </c>
      <c r="F4531" s="233" t="s">
        <v>4716</v>
      </c>
      <c r="G4531" s="230"/>
      <c r="H4531" s="234">
        <v>252.90000000000001</v>
      </c>
      <c r="I4531" s="235"/>
      <c r="J4531" s="230"/>
      <c r="K4531" s="230"/>
      <c r="L4531" s="236"/>
      <c r="M4531" s="237"/>
      <c r="N4531" s="238"/>
      <c r="O4531" s="238"/>
      <c r="P4531" s="238"/>
      <c r="Q4531" s="238"/>
      <c r="R4531" s="238"/>
      <c r="S4531" s="238"/>
      <c r="T4531" s="239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0" t="s">
        <v>268</v>
      </c>
      <c r="AU4531" s="240" t="s">
        <v>82</v>
      </c>
      <c r="AV4531" s="13" t="s">
        <v>93</v>
      </c>
      <c r="AW4531" s="13" t="s">
        <v>34</v>
      </c>
      <c r="AX4531" s="13" t="s">
        <v>82</v>
      </c>
      <c r="AY4531" s="240" t="s">
        <v>224</v>
      </c>
    </row>
    <row r="4532" s="2" customFormat="1" ht="16.5" customHeight="1">
      <c r="A4532" s="41"/>
      <c r="B4532" s="42"/>
      <c r="C4532" s="216" t="s">
        <v>4717</v>
      </c>
      <c r="D4532" s="216" t="s">
        <v>227</v>
      </c>
      <c r="E4532" s="217" t="s">
        <v>4718</v>
      </c>
      <c r="F4532" s="218" t="s">
        <v>4719</v>
      </c>
      <c r="G4532" s="219" t="s">
        <v>266</v>
      </c>
      <c r="H4532" s="220">
        <v>138.69999999999999</v>
      </c>
      <c r="I4532" s="221"/>
      <c r="J4532" s="222">
        <f>ROUND(I4532*H4532,2)</f>
        <v>0</v>
      </c>
      <c r="K4532" s="218" t="s">
        <v>19</v>
      </c>
      <c r="L4532" s="47"/>
      <c r="M4532" s="223" t="s">
        <v>19</v>
      </c>
      <c r="N4532" s="224" t="s">
        <v>46</v>
      </c>
      <c r="O4532" s="87"/>
      <c r="P4532" s="225">
        <f>O4532*H4532</f>
        <v>0</v>
      </c>
      <c r="Q4532" s="225">
        <v>0</v>
      </c>
      <c r="R4532" s="225">
        <f>Q4532*H4532</f>
        <v>0</v>
      </c>
      <c r="S4532" s="225">
        <v>0</v>
      </c>
      <c r="T4532" s="226">
        <f>S4532*H4532</f>
        <v>0</v>
      </c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R4532" s="227" t="s">
        <v>4682</v>
      </c>
      <c r="AT4532" s="227" t="s">
        <v>227</v>
      </c>
      <c r="AU4532" s="227" t="s">
        <v>82</v>
      </c>
      <c r="AY4532" s="20" t="s">
        <v>224</v>
      </c>
      <c r="BE4532" s="228">
        <f>IF(N4532="základní",J4532,0)</f>
        <v>0</v>
      </c>
      <c r="BF4532" s="228">
        <f>IF(N4532="snížená",J4532,0)</f>
        <v>0</v>
      </c>
      <c r="BG4532" s="228">
        <f>IF(N4532="zákl. přenesená",J4532,0)</f>
        <v>0</v>
      </c>
      <c r="BH4532" s="228">
        <f>IF(N4532="sníž. přenesená",J4532,0)</f>
        <v>0</v>
      </c>
      <c r="BI4532" s="228">
        <f>IF(N4532="nulová",J4532,0)</f>
        <v>0</v>
      </c>
      <c r="BJ4532" s="20" t="s">
        <v>93</v>
      </c>
      <c r="BK4532" s="228">
        <f>ROUND(I4532*H4532,2)</f>
        <v>0</v>
      </c>
      <c r="BL4532" s="20" t="s">
        <v>4682</v>
      </c>
      <c r="BM4532" s="227" t="s">
        <v>4720</v>
      </c>
    </row>
    <row r="4533" s="14" customFormat="1">
      <c r="A4533" s="14"/>
      <c r="B4533" s="246"/>
      <c r="C4533" s="247"/>
      <c r="D4533" s="231" t="s">
        <v>268</v>
      </c>
      <c r="E4533" s="248" t="s">
        <v>19</v>
      </c>
      <c r="F4533" s="249" t="s">
        <v>648</v>
      </c>
      <c r="G4533" s="247"/>
      <c r="H4533" s="248" t="s">
        <v>19</v>
      </c>
      <c r="I4533" s="250"/>
      <c r="J4533" s="247"/>
      <c r="K4533" s="247"/>
      <c r="L4533" s="251"/>
      <c r="M4533" s="252"/>
      <c r="N4533" s="253"/>
      <c r="O4533" s="253"/>
      <c r="P4533" s="253"/>
      <c r="Q4533" s="253"/>
      <c r="R4533" s="253"/>
      <c r="S4533" s="253"/>
      <c r="T4533" s="25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5" t="s">
        <v>268</v>
      </c>
      <c r="AU4533" s="255" t="s">
        <v>82</v>
      </c>
      <c r="AV4533" s="14" t="s">
        <v>82</v>
      </c>
      <c r="AW4533" s="14" t="s">
        <v>34</v>
      </c>
      <c r="AX4533" s="14" t="s">
        <v>74</v>
      </c>
      <c r="AY4533" s="255" t="s">
        <v>224</v>
      </c>
    </row>
    <row r="4534" s="13" customFormat="1">
      <c r="A4534" s="13"/>
      <c r="B4534" s="229"/>
      <c r="C4534" s="230"/>
      <c r="D4534" s="231" t="s">
        <v>268</v>
      </c>
      <c r="E4534" s="232" t="s">
        <v>19</v>
      </c>
      <c r="F4534" s="233" t="s">
        <v>1845</v>
      </c>
      <c r="G4534" s="230"/>
      <c r="H4534" s="234">
        <v>138.69999999999999</v>
      </c>
      <c r="I4534" s="235"/>
      <c r="J4534" s="230"/>
      <c r="K4534" s="230"/>
      <c r="L4534" s="236"/>
      <c r="M4534" s="237"/>
      <c r="N4534" s="238"/>
      <c r="O4534" s="238"/>
      <c r="P4534" s="238"/>
      <c r="Q4534" s="238"/>
      <c r="R4534" s="238"/>
      <c r="S4534" s="238"/>
      <c r="T4534" s="239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0" t="s">
        <v>268</v>
      </c>
      <c r="AU4534" s="240" t="s">
        <v>82</v>
      </c>
      <c r="AV4534" s="13" t="s">
        <v>93</v>
      </c>
      <c r="AW4534" s="13" t="s">
        <v>34</v>
      </c>
      <c r="AX4534" s="13" t="s">
        <v>82</v>
      </c>
      <c r="AY4534" s="240" t="s">
        <v>224</v>
      </c>
    </row>
    <row r="4535" s="2" customFormat="1" ht="16.5" customHeight="1">
      <c r="A4535" s="41"/>
      <c r="B4535" s="42"/>
      <c r="C4535" s="216" t="s">
        <v>4721</v>
      </c>
      <c r="D4535" s="216" t="s">
        <v>227</v>
      </c>
      <c r="E4535" s="217" t="s">
        <v>4722</v>
      </c>
      <c r="F4535" s="218" t="s">
        <v>4723</v>
      </c>
      <c r="G4535" s="219" t="s">
        <v>266</v>
      </c>
      <c r="H4535" s="220">
        <v>534.79999999999995</v>
      </c>
      <c r="I4535" s="221"/>
      <c r="J4535" s="222">
        <f>ROUND(I4535*H4535,2)</f>
        <v>0</v>
      </c>
      <c r="K4535" s="218" t="s">
        <v>19</v>
      </c>
      <c r="L4535" s="47"/>
      <c r="M4535" s="223" t="s">
        <v>19</v>
      </c>
      <c r="N4535" s="224" t="s">
        <v>46</v>
      </c>
      <c r="O4535" s="87"/>
      <c r="P4535" s="225">
        <f>O4535*H4535</f>
        <v>0</v>
      </c>
      <c r="Q4535" s="225">
        <v>0</v>
      </c>
      <c r="R4535" s="225">
        <f>Q4535*H4535</f>
        <v>0</v>
      </c>
      <c r="S4535" s="225">
        <v>0</v>
      </c>
      <c r="T4535" s="226">
        <f>S4535*H4535</f>
        <v>0</v>
      </c>
      <c r="U4535" s="41"/>
      <c r="V4535" s="41"/>
      <c r="W4535" s="41"/>
      <c r="X4535" s="41"/>
      <c r="Y4535" s="41"/>
      <c r="Z4535" s="41"/>
      <c r="AA4535" s="41"/>
      <c r="AB4535" s="41"/>
      <c r="AC4535" s="41"/>
      <c r="AD4535" s="41"/>
      <c r="AE4535" s="41"/>
      <c r="AR4535" s="227" t="s">
        <v>4682</v>
      </c>
      <c r="AT4535" s="227" t="s">
        <v>227</v>
      </c>
      <c r="AU4535" s="227" t="s">
        <v>82</v>
      </c>
      <c r="AY4535" s="20" t="s">
        <v>224</v>
      </c>
      <c r="BE4535" s="228">
        <f>IF(N4535="základní",J4535,0)</f>
        <v>0</v>
      </c>
      <c r="BF4535" s="228">
        <f>IF(N4535="snížená",J4535,0)</f>
        <v>0</v>
      </c>
      <c r="BG4535" s="228">
        <f>IF(N4535="zákl. přenesená",J4535,0)</f>
        <v>0</v>
      </c>
      <c r="BH4535" s="228">
        <f>IF(N4535="sníž. přenesená",J4535,0)</f>
        <v>0</v>
      </c>
      <c r="BI4535" s="228">
        <f>IF(N4535="nulová",J4535,0)</f>
        <v>0</v>
      </c>
      <c r="BJ4535" s="20" t="s">
        <v>93</v>
      </c>
      <c r="BK4535" s="228">
        <f>ROUND(I4535*H4535,2)</f>
        <v>0</v>
      </c>
      <c r="BL4535" s="20" t="s">
        <v>4682</v>
      </c>
      <c r="BM4535" s="227" t="s">
        <v>4724</v>
      </c>
    </row>
    <row r="4536" s="14" customFormat="1">
      <c r="A4536" s="14"/>
      <c r="B4536" s="246"/>
      <c r="C4536" s="247"/>
      <c r="D4536" s="231" t="s">
        <v>268</v>
      </c>
      <c r="E4536" s="248" t="s">
        <v>19</v>
      </c>
      <c r="F4536" s="249" t="s">
        <v>662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268</v>
      </c>
      <c r="AU4536" s="255" t="s">
        <v>82</v>
      </c>
      <c r="AV4536" s="14" t="s">
        <v>82</v>
      </c>
      <c r="AW4536" s="14" t="s">
        <v>34</v>
      </c>
      <c r="AX4536" s="14" t="s">
        <v>74</v>
      </c>
      <c r="AY4536" s="255" t="s">
        <v>224</v>
      </c>
    </row>
    <row r="4537" s="13" customFormat="1">
      <c r="A4537" s="13"/>
      <c r="B4537" s="229"/>
      <c r="C4537" s="230"/>
      <c r="D4537" s="231" t="s">
        <v>268</v>
      </c>
      <c r="E4537" s="232" t="s">
        <v>19</v>
      </c>
      <c r="F4537" s="233" t="s">
        <v>4725</v>
      </c>
      <c r="G4537" s="230"/>
      <c r="H4537" s="234">
        <v>141.40000000000001</v>
      </c>
      <c r="I4537" s="235"/>
      <c r="J4537" s="230"/>
      <c r="K4537" s="230"/>
      <c r="L4537" s="236"/>
      <c r="M4537" s="237"/>
      <c r="N4537" s="238"/>
      <c r="O4537" s="238"/>
      <c r="P4537" s="238"/>
      <c r="Q4537" s="238"/>
      <c r="R4537" s="238"/>
      <c r="S4537" s="238"/>
      <c r="T4537" s="23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0" t="s">
        <v>268</v>
      </c>
      <c r="AU4537" s="240" t="s">
        <v>82</v>
      </c>
      <c r="AV4537" s="13" t="s">
        <v>93</v>
      </c>
      <c r="AW4537" s="13" t="s">
        <v>34</v>
      </c>
      <c r="AX4537" s="13" t="s">
        <v>74</v>
      </c>
      <c r="AY4537" s="240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664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4725</v>
      </c>
      <c r="G4539" s="230"/>
      <c r="H4539" s="234">
        <v>141.40000000000001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4" customFormat="1">
      <c r="A4540" s="14"/>
      <c r="B4540" s="246"/>
      <c r="C4540" s="247"/>
      <c r="D4540" s="231" t="s">
        <v>268</v>
      </c>
      <c r="E4540" s="248" t="s">
        <v>19</v>
      </c>
      <c r="F4540" s="249" t="s">
        <v>665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268</v>
      </c>
      <c r="AU4540" s="255" t="s">
        <v>82</v>
      </c>
      <c r="AV4540" s="14" t="s">
        <v>82</v>
      </c>
      <c r="AW4540" s="14" t="s">
        <v>34</v>
      </c>
      <c r="AX4540" s="14" t="s">
        <v>74</v>
      </c>
      <c r="AY4540" s="255" t="s">
        <v>224</v>
      </c>
    </row>
    <row r="4541" s="13" customFormat="1">
      <c r="A4541" s="13"/>
      <c r="B4541" s="229"/>
      <c r="C4541" s="230"/>
      <c r="D4541" s="231" t="s">
        <v>268</v>
      </c>
      <c r="E4541" s="232" t="s">
        <v>19</v>
      </c>
      <c r="F4541" s="233" t="s">
        <v>4726</v>
      </c>
      <c r="G4541" s="230"/>
      <c r="H4541" s="234">
        <v>127</v>
      </c>
      <c r="I4541" s="235"/>
      <c r="J4541" s="230"/>
      <c r="K4541" s="230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268</v>
      </c>
      <c r="AU4541" s="240" t="s">
        <v>82</v>
      </c>
      <c r="AV4541" s="13" t="s">
        <v>93</v>
      </c>
      <c r="AW4541" s="13" t="s">
        <v>34</v>
      </c>
      <c r="AX4541" s="13" t="s">
        <v>74</v>
      </c>
      <c r="AY4541" s="240" t="s">
        <v>224</v>
      </c>
    </row>
    <row r="4542" s="14" customFormat="1">
      <c r="A4542" s="14"/>
      <c r="B4542" s="246"/>
      <c r="C4542" s="247"/>
      <c r="D4542" s="231" t="s">
        <v>268</v>
      </c>
      <c r="E4542" s="248" t="s">
        <v>19</v>
      </c>
      <c r="F4542" s="249" t="s">
        <v>667</v>
      </c>
      <c r="G4542" s="247"/>
      <c r="H4542" s="248" t="s">
        <v>19</v>
      </c>
      <c r="I4542" s="250"/>
      <c r="J4542" s="247"/>
      <c r="K4542" s="247"/>
      <c r="L4542" s="251"/>
      <c r="M4542" s="252"/>
      <c r="N4542" s="253"/>
      <c r="O4542" s="253"/>
      <c r="P4542" s="253"/>
      <c r="Q4542" s="253"/>
      <c r="R4542" s="253"/>
      <c r="S4542" s="253"/>
      <c r="T4542" s="25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T4542" s="255" t="s">
        <v>268</v>
      </c>
      <c r="AU4542" s="255" t="s">
        <v>82</v>
      </c>
      <c r="AV4542" s="14" t="s">
        <v>82</v>
      </c>
      <c r="AW4542" s="14" t="s">
        <v>34</v>
      </c>
      <c r="AX4542" s="14" t="s">
        <v>74</v>
      </c>
      <c r="AY4542" s="255" t="s">
        <v>224</v>
      </c>
    </row>
    <row r="4543" s="13" customFormat="1">
      <c r="A4543" s="13"/>
      <c r="B4543" s="229"/>
      <c r="C4543" s="230"/>
      <c r="D4543" s="231" t="s">
        <v>268</v>
      </c>
      <c r="E4543" s="232" t="s">
        <v>19</v>
      </c>
      <c r="F4543" s="233" t="s">
        <v>4727</v>
      </c>
      <c r="G4543" s="230"/>
      <c r="H4543" s="234">
        <v>125</v>
      </c>
      <c r="I4543" s="235"/>
      <c r="J4543" s="230"/>
      <c r="K4543" s="230"/>
      <c r="L4543" s="236"/>
      <c r="M4543" s="237"/>
      <c r="N4543" s="238"/>
      <c r="O4543" s="238"/>
      <c r="P4543" s="238"/>
      <c r="Q4543" s="238"/>
      <c r="R4543" s="238"/>
      <c r="S4543" s="238"/>
      <c r="T4543" s="239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40" t="s">
        <v>268</v>
      </c>
      <c r="AU4543" s="240" t="s">
        <v>82</v>
      </c>
      <c r="AV4543" s="13" t="s">
        <v>93</v>
      </c>
      <c r="AW4543" s="13" t="s">
        <v>34</v>
      </c>
      <c r="AX4543" s="13" t="s">
        <v>74</v>
      </c>
      <c r="AY4543" s="240" t="s">
        <v>224</v>
      </c>
    </row>
    <row r="4544" s="16" customFormat="1">
      <c r="A4544" s="16"/>
      <c r="B4544" s="272"/>
      <c r="C4544" s="273"/>
      <c r="D4544" s="231" t="s">
        <v>268</v>
      </c>
      <c r="E4544" s="274" t="s">
        <v>19</v>
      </c>
      <c r="F4544" s="275" t="s">
        <v>351</v>
      </c>
      <c r="G4544" s="273"/>
      <c r="H4544" s="276">
        <v>534.79999999999995</v>
      </c>
      <c r="I4544" s="277"/>
      <c r="J4544" s="273"/>
      <c r="K4544" s="273"/>
      <c r="L4544" s="278"/>
      <c r="M4544" s="279"/>
      <c r="N4544" s="280"/>
      <c r="O4544" s="280"/>
      <c r="P4544" s="280"/>
      <c r="Q4544" s="280"/>
      <c r="R4544" s="280"/>
      <c r="S4544" s="280"/>
      <c r="T4544" s="281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T4544" s="282" t="s">
        <v>268</v>
      </c>
      <c r="AU4544" s="282" t="s">
        <v>82</v>
      </c>
      <c r="AV4544" s="16" t="s">
        <v>231</v>
      </c>
      <c r="AW4544" s="16" t="s">
        <v>34</v>
      </c>
      <c r="AX4544" s="16" t="s">
        <v>82</v>
      </c>
      <c r="AY4544" s="282" t="s">
        <v>224</v>
      </c>
    </row>
    <row r="4545" s="2" customFormat="1" ht="16.5" customHeight="1">
      <c r="A4545" s="41"/>
      <c r="B4545" s="42"/>
      <c r="C4545" s="216" t="s">
        <v>4728</v>
      </c>
      <c r="D4545" s="216" t="s">
        <v>227</v>
      </c>
      <c r="E4545" s="217" t="s">
        <v>4729</v>
      </c>
      <c r="F4545" s="218" t="s">
        <v>4730</v>
      </c>
      <c r="G4545" s="219" t="s">
        <v>266</v>
      </c>
      <c r="H4545" s="220">
        <v>119.8</v>
      </c>
      <c r="I4545" s="221"/>
      <c r="J4545" s="222">
        <f>ROUND(I4545*H4545,2)</f>
        <v>0</v>
      </c>
      <c r="K4545" s="218" t="s">
        <v>19</v>
      </c>
      <c r="L4545" s="47"/>
      <c r="M4545" s="223" t="s">
        <v>19</v>
      </c>
      <c r="N4545" s="224" t="s">
        <v>46</v>
      </c>
      <c r="O4545" s="87"/>
      <c r="P4545" s="225">
        <f>O4545*H4545</f>
        <v>0</v>
      </c>
      <c r="Q4545" s="225">
        <v>0</v>
      </c>
      <c r="R4545" s="225">
        <f>Q4545*H4545</f>
        <v>0</v>
      </c>
      <c r="S4545" s="225">
        <v>0</v>
      </c>
      <c r="T4545" s="226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27" t="s">
        <v>4682</v>
      </c>
      <c r="AT4545" s="227" t="s">
        <v>227</v>
      </c>
      <c r="AU4545" s="227" t="s">
        <v>82</v>
      </c>
      <c r="AY4545" s="20" t="s">
        <v>224</v>
      </c>
      <c r="BE4545" s="228">
        <f>IF(N4545="základní",J4545,0)</f>
        <v>0</v>
      </c>
      <c r="BF4545" s="228">
        <f>IF(N4545="snížená",J4545,0)</f>
        <v>0</v>
      </c>
      <c r="BG4545" s="228">
        <f>IF(N4545="zákl. přenesená",J4545,0)</f>
        <v>0</v>
      </c>
      <c r="BH4545" s="228">
        <f>IF(N4545="sníž. přenesená",J4545,0)</f>
        <v>0</v>
      </c>
      <c r="BI4545" s="228">
        <f>IF(N4545="nulová",J4545,0)</f>
        <v>0</v>
      </c>
      <c r="BJ4545" s="20" t="s">
        <v>93</v>
      </c>
      <c r="BK4545" s="228">
        <f>ROUND(I4545*H4545,2)</f>
        <v>0</v>
      </c>
      <c r="BL4545" s="20" t="s">
        <v>4682</v>
      </c>
      <c r="BM4545" s="227" t="s">
        <v>4731</v>
      </c>
    </row>
    <row r="4546" s="14" customFormat="1">
      <c r="A4546" s="14"/>
      <c r="B4546" s="246"/>
      <c r="C4546" s="247"/>
      <c r="D4546" s="231" t="s">
        <v>268</v>
      </c>
      <c r="E4546" s="248" t="s">
        <v>19</v>
      </c>
      <c r="F4546" s="249" t="s">
        <v>648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268</v>
      </c>
      <c r="AU4546" s="255" t="s">
        <v>82</v>
      </c>
      <c r="AV4546" s="14" t="s">
        <v>82</v>
      </c>
      <c r="AW4546" s="14" t="s">
        <v>34</v>
      </c>
      <c r="AX4546" s="14" t="s">
        <v>74</v>
      </c>
      <c r="AY4546" s="255" t="s">
        <v>224</v>
      </c>
    </row>
    <row r="4547" s="13" customFormat="1">
      <c r="A4547" s="13"/>
      <c r="B4547" s="229"/>
      <c r="C4547" s="230"/>
      <c r="D4547" s="231" t="s">
        <v>268</v>
      </c>
      <c r="E4547" s="232" t="s">
        <v>19</v>
      </c>
      <c r="F4547" s="233" t="s">
        <v>4732</v>
      </c>
      <c r="G4547" s="230"/>
      <c r="H4547" s="234">
        <v>119.8</v>
      </c>
      <c r="I4547" s="235"/>
      <c r="J4547" s="230"/>
      <c r="K4547" s="230"/>
      <c r="L4547" s="236"/>
      <c r="M4547" s="237"/>
      <c r="N4547" s="238"/>
      <c r="O4547" s="238"/>
      <c r="P4547" s="238"/>
      <c r="Q4547" s="238"/>
      <c r="R4547" s="238"/>
      <c r="S4547" s="238"/>
      <c r="T4547" s="239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0" t="s">
        <v>268</v>
      </c>
      <c r="AU4547" s="240" t="s">
        <v>82</v>
      </c>
      <c r="AV4547" s="13" t="s">
        <v>93</v>
      </c>
      <c r="AW4547" s="13" t="s">
        <v>34</v>
      </c>
      <c r="AX4547" s="13" t="s">
        <v>82</v>
      </c>
      <c r="AY4547" s="240" t="s">
        <v>224</v>
      </c>
    </row>
    <row r="4548" s="2" customFormat="1" ht="16.5" customHeight="1">
      <c r="A4548" s="41"/>
      <c r="B4548" s="42"/>
      <c r="C4548" s="216" t="s">
        <v>4733</v>
      </c>
      <c r="D4548" s="216" t="s">
        <v>227</v>
      </c>
      <c r="E4548" s="217" t="s">
        <v>4734</v>
      </c>
      <c r="F4548" s="218" t="s">
        <v>4735</v>
      </c>
      <c r="G4548" s="219" t="s">
        <v>266</v>
      </c>
      <c r="H4548" s="220">
        <v>133.19999999999999</v>
      </c>
      <c r="I4548" s="221"/>
      <c r="J4548" s="222">
        <f>ROUND(I4548*H4548,2)</f>
        <v>0</v>
      </c>
      <c r="K4548" s="218" t="s">
        <v>19</v>
      </c>
      <c r="L4548" s="47"/>
      <c r="M4548" s="223" t="s">
        <v>19</v>
      </c>
      <c r="N4548" s="224" t="s">
        <v>46</v>
      </c>
      <c r="O4548" s="87"/>
      <c r="P4548" s="225">
        <f>O4548*H4548</f>
        <v>0</v>
      </c>
      <c r="Q4548" s="225">
        <v>0</v>
      </c>
      <c r="R4548" s="225">
        <f>Q4548*H4548</f>
        <v>0</v>
      </c>
      <c r="S4548" s="225">
        <v>0</v>
      </c>
      <c r="T4548" s="226">
        <f>S4548*H4548</f>
        <v>0</v>
      </c>
      <c r="U4548" s="41"/>
      <c r="V4548" s="41"/>
      <c r="W4548" s="41"/>
      <c r="X4548" s="41"/>
      <c r="Y4548" s="41"/>
      <c r="Z4548" s="41"/>
      <c r="AA4548" s="41"/>
      <c r="AB4548" s="41"/>
      <c r="AC4548" s="41"/>
      <c r="AD4548" s="41"/>
      <c r="AE4548" s="41"/>
      <c r="AR4548" s="227" t="s">
        <v>4682</v>
      </c>
      <c r="AT4548" s="227" t="s">
        <v>227</v>
      </c>
      <c r="AU4548" s="227" t="s">
        <v>82</v>
      </c>
      <c r="AY4548" s="20" t="s">
        <v>224</v>
      </c>
      <c r="BE4548" s="228">
        <f>IF(N4548="základní",J4548,0)</f>
        <v>0</v>
      </c>
      <c r="BF4548" s="228">
        <f>IF(N4548="snížená",J4548,0)</f>
        <v>0</v>
      </c>
      <c r="BG4548" s="228">
        <f>IF(N4548="zákl. přenesená",J4548,0)</f>
        <v>0</v>
      </c>
      <c r="BH4548" s="228">
        <f>IF(N4548="sníž. přenesená",J4548,0)</f>
        <v>0</v>
      </c>
      <c r="BI4548" s="228">
        <f>IF(N4548="nulová",J4548,0)</f>
        <v>0</v>
      </c>
      <c r="BJ4548" s="20" t="s">
        <v>93</v>
      </c>
      <c r="BK4548" s="228">
        <f>ROUND(I4548*H4548,2)</f>
        <v>0</v>
      </c>
      <c r="BL4548" s="20" t="s">
        <v>4682</v>
      </c>
      <c r="BM4548" s="227" t="s">
        <v>4736</v>
      </c>
    </row>
    <row r="4549" s="14" customFormat="1">
      <c r="A4549" s="14"/>
      <c r="B4549" s="246"/>
      <c r="C4549" s="247"/>
      <c r="D4549" s="231" t="s">
        <v>268</v>
      </c>
      <c r="E4549" s="248" t="s">
        <v>19</v>
      </c>
      <c r="F4549" s="249" t="s">
        <v>648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268</v>
      </c>
      <c r="AU4549" s="255" t="s">
        <v>82</v>
      </c>
      <c r="AV4549" s="14" t="s">
        <v>82</v>
      </c>
      <c r="AW4549" s="14" t="s">
        <v>34</v>
      </c>
      <c r="AX4549" s="14" t="s">
        <v>74</v>
      </c>
      <c r="AY4549" s="255" t="s">
        <v>224</v>
      </c>
    </row>
    <row r="4550" s="13" customFormat="1">
      <c r="A4550" s="13"/>
      <c r="B4550" s="229"/>
      <c r="C4550" s="230"/>
      <c r="D4550" s="231" t="s">
        <v>268</v>
      </c>
      <c r="E4550" s="232" t="s">
        <v>19</v>
      </c>
      <c r="F4550" s="233" t="s">
        <v>4737</v>
      </c>
      <c r="G4550" s="230"/>
      <c r="H4550" s="234">
        <v>133.19999999999999</v>
      </c>
      <c r="I4550" s="235"/>
      <c r="J4550" s="230"/>
      <c r="K4550" s="230"/>
      <c r="L4550" s="236"/>
      <c r="M4550" s="237"/>
      <c r="N4550" s="238"/>
      <c r="O4550" s="238"/>
      <c r="P4550" s="238"/>
      <c r="Q4550" s="238"/>
      <c r="R4550" s="238"/>
      <c r="S4550" s="238"/>
      <c r="T4550" s="239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0" t="s">
        <v>268</v>
      </c>
      <c r="AU4550" s="240" t="s">
        <v>82</v>
      </c>
      <c r="AV4550" s="13" t="s">
        <v>93</v>
      </c>
      <c r="AW4550" s="13" t="s">
        <v>34</v>
      </c>
      <c r="AX4550" s="13" t="s">
        <v>82</v>
      </c>
      <c r="AY4550" s="240" t="s">
        <v>224</v>
      </c>
    </row>
    <row r="4551" s="2" customFormat="1" ht="16.5" customHeight="1">
      <c r="A4551" s="41"/>
      <c r="B4551" s="42"/>
      <c r="C4551" s="216" t="s">
        <v>4738</v>
      </c>
      <c r="D4551" s="216" t="s">
        <v>227</v>
      </c>
      <c r="E4551" s="217" t="s">
        <v>4739</v>
      </c>
      <c r="F4551" s="218" t="s">
        <v>4740</v>
      </c>
      <c r="G4551" s="219" t="s">
        <v>266</v>
      </c>
      <c r="H4551" s="220">
        <v>319</v>
      </c>
      <c r="I4551" s="221"/>
      <c r="J4551" s="222">
        <f>ROUND(I4551*H4551,2)</f>
        <v>0</v>
      </c>
      <c r="K4551" s="218" t="s">
        <v>19</v>
      </c>
      <c r="L4551" s="47"/>
      <c r="M4551" s="223" t="s">
        <v>19</v>
      </c>
      <c r="N4551" s="224" t="s">
        <v>46</v>
      </c>
      <c r="O4551" s="87"/>
      <c r="P4551" s="225">
        <f>O4551*H4551</f>
        <v>0</v>
      </c>
      <c r="Q4551" s="225">
        <v>0</v>
      </c>
      <c r="R4551" s="225">
        <f>Q4551*H4551</f>
        <v>0</v>
      </c>
      <c r="S4551" s="225">
        <v>0</v>
      </c>
      <c r="T4551" s="226">
        <f>S4551*H4551</f>
        <v>0</v>
      </c>
      <c r="U4551" s="41"/>
      <c r="V4551" s="41"/>
      <c r="W4551" s="41"/>
      <c r="X4551" s="41"/>
      <c r="Y4551" s="41"/>
      <c r="Z4551" s="41"/>
      <c r="AA4551" s="41"/>
      <c r="AB4551" s="41"/>
      <c r="AC4551" s="41"/>
      <c r="AD4551" s="41"/>
      <c r="AE4551" s="41"/>
      <c r="AR4551" s="227" t="s">
        <v>4682</v>
      </c>
      <c r="AT4551" s="227" t="s">
        <v>227</v>
      </c>
      <c r="AU4551" s="227" t="s">
        <v>82</v>
      </c>
      <c r="AY4551" s="20" t="s">
        <v>224</v>
      </c>
      <c r="BE4551" s="228">
        <f>IF(N4551="základní",J4551,0)</f>
        <v>0</v>
      </c>
      <c r="BF4551" s="228">
        <f>IF(N4551="snížená",J4551,0)</f>
        <v>0</v>
      </c>
      <c r="BG4551" s="228">
        <f>IF(N4551="zákl. přenesená",J4551,0)</f>
        <v>0</v>
      </c>
      <c r="BH4551" s="228">
        <f>IF(N4551="sníž. přenesená",J4551,0)</f>
        <v>0</v>
      </c>
      <c r="BI4551" s="228">
        <f>IF(N4551="nulová",J4551,0)</f>
        <v>0</v>
      </c>
      <c r="BJ4551" s="20" t="s">
        <v>93</v>
      </c>
      <c r="BK4551" s="228">
        <f>ROUND(I4551*H4551,2)</f>
        <v>0</v>
      </c>
      <c r="BL4551" s="20" t="s">
        <v>4682</v>
      </c>
      <c r="BM4551" s="227" t="s">
        <v>4741</v>
      </c>
    </row>
    <row r="4552" s="14" customFormat="1">
      <c r="A4552" s="14"/>
      <c r="B4552" s="246"/>
      <c r="C4552" s="247"/>
      <c r="D4552" s="231" t="s">
        <v>268</v>
      </c>
      <c r="E4552" s="248" t="s">
        <v>19</v>
      </c>
      <c r="F4552" s="249" t="s">
        <v>662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268</v>
      </c>
      <c r="AU4552" s="255" t="s">
        <v>82</v>
      </c>
      <c r="AV4552" s="14" t="s">
        <v>82</v>
      </c>
      <c r="AW4552" s="14" t="s">
        <v>34</v>
      </c>
      <c r="AX4552" s="14" t="s">
        <v>74</v>
      </c>
      <c r="AY4552" s="255" t="s">
        <v>224</v>
      </c>
    </row>
    <row r="4553" s="13" customFormat="1">
      <c r="A4553" s="13"/>
      <c r="B4553" s="229"/>
      <c r="C4553" s="230"/>
      <c r="D4553" s="231" t="s">
        <v>268</v>
      </c>
      <c r="E4553" s="232" t="s">
        <v>19</v>
      </c>
      <c r="F4553" s="233" t="s">
        <v>4742</v>
      </c>
      <c r="G4553" s="230"/>
      <c r="H4553" s="234">
        <v>100.2</v>
      </c>
      <c r="I4553" s="235"/>
      <c r="J4553" s="230"/>
      <c r="K4553" s="230"/>
      <c r="L4553" s="236"/>
      <c r="M4553" s="237"/>
      <c r="N4553" s="238"/>
      <c r="O4553" s="238"/>
      <c r="P4553" s="238"/>
      <c r="Q4553" s="238"/>
      <c r="R4553" s="238"/>
      <c r="S4553" s="238"/>
      <c r="T4553" s="23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0" t="s">
        <v>268</v>
      </c>
      <c r="AU4553" s="240" t="s">
        <v>82</v>
      </c>
      <c r="AV4553" s="13" t="s">
        <v>93</v>
      </c>
      <c r="AW4553" s="13" t="s">
        <v>34</v>
      </c>
      <c r="AX4553" s="13" t="s">
        <v>74</v>
      </c>
      <c r="AY4553" s="240" t="s">
        <v>224</v>
      </c>
    </row>
    <row r="4554" s="14" customFormat="1">
      <c r="A4554" s="14"/>
      <c r="B4554" s="246"/>
      <c r="C4554" s="247"/>
      <c r="D4554" s="231" t="s">
        <v>268</v>
      </c>
      <c r="E4554" s="248" t="s">
        <v>19</v>
      </c>
      <c r="F4554" s="249" t="s">
        <v>664</v>
      </c>
      <c r="G4554" s="247"/>
      <c r="H4554" s="248" t="s">
        <v>19</v>
      </c>
      <c r="I4554" s="250"/>
      <c r="J4554" s="247"/>
      <c r="K4554" s="247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268</v>
      </c>
      <c r="AU4554" s="255" t="s">
        <v>82</v>
      </c>
      <c r="AV4554" s="14" t="s">
        <v>82</v>
      </c>
      <c r="AW4554" s="14" t="s">
        <v>34</v>
      </c>
      <c r="AX4554" s="14" t="s">
        <v>74</v>
      </c>
      <c r="AY4554" s="255" t="s">
        <v>224</v>
      </c>
    </row>
    <row r="4555" s="13" customFormat="1">
      <c r="A4555" s="13"/>
      <c r="B4555" s="229"/>
      <c r="C4555" s="230"/>
      <c r="D4555" s="231" t="s">
        <v>268</v>
      </c>
      <c r="E4555" s="232" t="s">
        <v>19</v>
      </c>
      <c r="F4555" s="233" t="s">
        <v>3290</v>
      </c>
      <c r="G4555" s="230"/>
      <c r="H4555" s="234">
        <v>100.59999999999999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0" t="s">
        <v>268</v>
      </c>
      <c r="AU4555" s="240" t="s">
        <v>82</v>
      </c>
      <c r="AV4555" s="13" t="s">
        <v>93</v>
      </c>
      <c r="AW4555" s="13" t="s">
        <v>34</v>
      </c>
      <c r="AX4555" s="13" t="s">
        <v>74</v>
      </c>
      <c r="AY4555" s="240" t="s">
        <v>224</v>
      </c>
    </row>
    <row r="4556" s="14" customFormat="1">
      <c r="A4556" s="14"/>
      <c r="B4556" s="246"/>
      <c r="C4556" s="247"/>
      <c r="D4556" s="231" t="s">
        <v>268</v>
      </c>
      <c r="E4556" s="248" t="s">
        <v>19</v>
      </c>
      <c r="F4556" s="249" t="s">
        <v>665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268</v>
      </c>
      <c r="AU4556" s="255" t="s">
        <v>82</v>
      </c>
      <c r="AV4556" s="14" t="s">
        <v>82</v>
      </c>
      <c r="AW4556" s="14" t="s">
        <v>34</v>
      </c>
      <c r="AX4556" s="14" t="s">
        <v>74</v>
      </c>
      <c r="AY4556" s="255" t="s">
        <v>224</v>
      </c>
    </row>
    <row r="4557" s="13" customFormat="1">
      <c r="A4557" s="13"/>
      <c r="B4557" s="229"/>
      <c r="C4557" s="230"/>
      <c r="D4557" s="231" t="s">
        <v>268</v>
      </c>
      <c r="E4557" s="232" t="s">
        <v>19</v>
      </c>
      <c r="F4557" s="233" t="s">
        <v>3291</v>
      </c>
      <c r="G4557" s="230"/>
      <c r="H4557" s="234">
        <v>86.200000000000003</v>
      </c>
      <c r="I4557" s="235"/>
      <c r="J4557" s="230"/>
      <c r="K4557" s="230"/>
      <c r="L4557" s="236"/>
      <c r="M4557" s="237"/>
      <c r="N4557" s="238"/>
      <c r="O4557" s="238"/>
      <c r="P4557" s="238"/>
      <c r="Q4557" s="238"/>
      <c r="R4557" s="238"/>
      <c r="S4557" s="238"/>
      <c r="T4557" s="23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0" t="s">
        <v>268</v>
      </c>
      <c r="AU4557" s="240" t="s">
        <v>82</v>
      </c>
      <c r="AV4557" s="13" t="s">
        <v>93</v>
      </c>
      <c r="AW4557" s="13" t="s">
        <v>34</v>
      </c>
      <c r="AX4557" s="13" t="s">
        <v>74</v>
      </c>
      <c r="AY4557" s="240" t="s">
        <v>224</v>
      </c>
    </row>
    <row r="4558" s="14" customFormat="1">
      <c r="A4558" s="14"/>
      <c r="B4558" s="246"/>
      <c r="C4558" s="247"/>
      <c r="D4558" s="231" t="s">
        <v>268</v>
      </c>
      <c r="E4558" s="248" t="s">
        <v>19</v>
      </c>
      <c r="F4558" s="249" t="s">
        <v>667</v>
      </c>
      <c r="G4558" s="247"/>
      <c r="H4558" s="248" t="s">
        <v>19</v>
      </c>
      <c r="I4558" s="250"/>
      <c r="J4558" s="247"/>
      <c r="K4558" s="247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268</v>
      </c>
      <c r="AU4558" s="255" t="s">
        <v>82</v>
      </c>
      <c r="AV4558" s="14" t="s">
        <v>82</v>
      </c>
      <c r="AW4558" s="14" t="s">
        <v>34</v>
      </c>
      <c r="AX4558" s="14" t="s">
        <v>74</v>
      </c>
      <c r="AY4558" s="255" t="s">
        <v>224</v>
      </c>
    </row>
    <row r="4559" s="13" customFormat="1">
      <c r="A4559" s="13"/>
      <c r="B4559" s="229"/>
      <c r="C4559" s="230"/>
      <c r="D4559" s="231" t="s">
        <v>268</v>
      </c>
      <c r="E4559" s="232" t="s">
        <v>19</v>
      </c>
      <c r="F4559" s="233" t="s">
        <v>3292</v>
      </c>
      <c r="G4559" s="230"/>
      <c r="H4559" s="234">
        <v>32</v>
      </c>
      <c r="I4559" s="235"/>
      <c r="J4559" s="230"/>
      <c r="K4559" s="230"/>
      <c r="L4559" s="236"/>
      <c r="M4559" s="237"/>
      <c r="N4559" s="238"/>
      <c r="O4559" s="238"/>
      <c r="P4559" s="238"/>
      <c r="Q4559" s="238"/>
      <c r="R4559" s="238"/>
      <c r="S4559" s="238"/>
      <c r="T4559" s="239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0" t="s">
        <v>268</v>
      </c>
      <c r="AU4559" s="240" t="s">
        <v>82</v>
      </c>
      <c r="AV4559" s="13" t="s">
        <v>93</v>
      </c>
      <c r="AW4559" s="13" t="s">
        <v>34</v>
      </c>
      <c r="AX4559" s="13" t="s">
        <v>74</v>
      </c>
      <c r="AY4559" s="240" t="s">
        <v>224</v>
      </c>
    </row>
    <row r="4560" s="16" customFormat="1">
      <c r="A4560" s="16"/>
      <c r="B4560" s="272"/>
      <c r="C4560" s="273"/>
      <c r="D4560" s="231" t="s">
        <v>268</v>
      </c>
      <c r="E4560" s="274" t="s">
        <v>19</v>
      </c>
      <c r="F4560" s="275" t="s">
        <v>351</v>
      </c>
      <c r="G4560" s="273"/>
      <c r="H4560" s="276">
        <v>319</v>
      </c>
      <c r="I4560" s="277"/>
      <c r="J4560" s="273"/>
      <c r="K4560" s="273"/>
      <c r="L4560" s="278"/>
      <c r="M4560" s="279"/>
      <c r="N4560" s="280"/>
      <c r="O4560" s="280"/>
      <c r="P4560" s="280"/>
      <c r="Q4560" s="280"/>
      <c r="R4560" s="280"/>
      <c r="S4560" s="280"/>
      <c r="T4560" s="281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T4560" s="282" t="s">
        <v>268</v>
      </c>
      <c r="AU4560" s="282" t="s">
        <v>82</v>
      </c>
      <c r="AV4560" s="16" t="s">
        <v>231</v>
      </c>
      <c r="AW4560" s="16" t="s">
        <v>34</v>
      </c>
      <c r="AX4560" s="16" t="s">
        <v>82</v>
      </c>
      <c r="AY4560" s="282" t="s">
        <v>224</v>
      </c>
    </row>
    <row r="4561" s="2" customFormat="1" ht="16.5" customHeight="1">
      <c r="A4561" s="41"/>
      <c r="B4561" s="42"/>
      <c r="C4561" s="216" t="s">
        <v>4743</v>
      </c>
      <c r="D4561" s="216" t="s">
        <v>227</v>
      </c>
      <c r="E4561" s="217" t="s">
        <v>4744</v>
      </c>
      <c r="F4561" s="218" t="s">
        <v>4745</v>
      </c>
      <c r="G4561" s="219" t="s">
        <v>266</v>
      </c>
      <c r="H4561" s="220">
        <v>3.7000000000000002</v>
      </c>
      <c r="I4561" s="221"/>
      <c r="J4561" s="222">
        <f>ROUND(I4561*H4561,2)</f>
        <v>0</v>
      </c>
      <c r="K4561" s="218" t="s">
        <v>19</v>
      </c>
      <c r="L4561" s="47"/>
      <c r="M4561" s="223" t="s">
        <v>19</v>
      </c>
      <c r="N4561" s="224" t="s">
        <v>46</v>
      </c>
      <c r="O4561" s="87"/>
      <c r="P4561" s="225">
        <f>O4561*H4561</f>
        <v>0</v>
      </c>
      <c r="Q4561" s="225">
        <v>0</v>
      </c>
      <c r="R4561" s="225">
        <f>Q4561*H4561</f>
        <v>0</v>
      </c>
      <c r="S4561" s="225">
        <v>0</v>
      </c>
      <c r="T4561" s="226">
        <f>S4561*H4561</f>
        <v>0</v>
      </c>
      <c r="U4561" s="41"/>
      <c r="V4561" s="41"/>
      <c r="W4561" s="41"/>
      <c r="X4561" s="41"/>
      <c r="Y4561" s="41"/>
      <c r="Z4561" s="41"/>
      <c r="AA4561" s="41"/>
      <c r="AB4561" s="41"/>
      <c r="AC4561" s="41"/>
      <c r="AD4561" s="41"/>
      <c r="AE4561" s="41"/>
      <c r="AR4561" s="227" t="s">
        <v>4682</v>
      </c>
      <c r="AT4561" s="227" t="s">
        <v>227</v>
      </c>
      <c r="AU4561" s="227" t="s">
        <v>82</v>
      </c>
      <c r="AY4561" s="20" t="s">
        <v>224</v>
      </c>
      <c r="BE4561" s="228">
        <f>IF(N4561="základní",J4561,0)</f>
        <v>0</v>
      </c>
      <c r="BF4561" s="228">
        <f>IF(N4561="snížená",J4561,0)</f>
        <v>0</v>
      </c>
      <c r="BG4561" s="228">
        <f>IF(N4561="zákl. přenesená",J4561,0)</f>
        <v>0</v>
      </c>
      <c r="BH4561" s="228">
        <f>IF(N4561="sníž. přenesená",J4561,0)</f>
        <v>0</v>
      </c>
      <c r="BI4561" s="228">
        <f>IF(N4561="nulová",J4561,0)</f>
        <v>0</v>
      </c>
      <c r="BJ4561" s="20" t="s">
        <v>93</v>
      </c>
      <c r="BK4561" s="228">
        <f>ROUND(I4561*H4561,2)</f>
        <v>0</v>
      </c>
      <c r="BL4561" s="20" t="s">
        <v>4682</v>
      </c>
      <c r="BM4561" s="227" t="s">
        <v>4746</v>
      </c>
    </row>
    <row r="4562" s="14" customFormat="1">
      <c r="A4562" s="14"/>
      <c r="B4562" s="246"/>
      <c r="C4562" s="247"/>
      <c r="D4562" s="231" t="s">
        <v>268</v>
      </c>
      <c r="E4562" s="248" t="s">
        <v>19</v>
      </c>
      <c r="F4562" s="249" t="s">
        <v>648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268</v>
      </c>
      <c r="AU4562" s="255" t="s">
        <v>82</v>
      </c>
      <c r="AV4562" s="14" t="s">
        <v>82</v>
      </c>
      <c r="AW4562" s="14" t="s">
        <v>34</v>
      </c>
      <c r="AX4562" s="14" t="s">
        <v>74</v>
      </c>
      <c r="AY4562" s="255" t="s">
        <v>224</v>
      </c>
    </row>
    <row r="4563" s="13" customFormat="1">
      <c r="A4563" s="13"/>
      <c r="B4563" s="229"/>
      <c r="C4563" s="230"/>
      <c r="D4563" s="231" t="s">
        <v>268</v>
      </c>
      <c r="E4563" s="232" t="s">
        <v>19</v>
      </c>
      <c r="F4563" s="233" t="s">
        <v>1855</v>
      </c>
      <c r="G4563" s="230"/>
      <c r="H4563" s="234">
        <v>3.7000000000000002</v>
      </c>
      <c r="I4563" s="235"/>
      <c r="J4563" s="230"/>
      <c r="K4563" s="230"/>
      <c r="L4563" s="236"/>
      <c r="M4563" s="237"/>
      <c r="N4563" s="238"/>
      <c r="O4563" s="238"/>
      <c r="P4563" s="238"/>
      <c r="Q4563" s="238"/>
      <c r="R4563" s="238"/>
      <c r="S4563" s="238"/>
      <c r="T4563" s="239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0" t="s">
        <v>268</v>
      </c>
      <c r="AU4563" s="240" t="s">
        <v>82</v>
      </c>
      <c r="AV4563" s="13" t="s">
        <v>93</v>
      </c>
      <c r="AW4563" s="13" t="s">
        <v>34</v>
      </c>
      <c r="AX4563" s="13" t="s">
        <v>82</v>
      </c>
      <c r="AY4563" s="240" t="s">
        <v>224</v>
      </c>
    </row>
    <row r="4564" s="2" customFormat="1" ht="16.5" customHeight="1">
      <c r="A4564" s="41"/>
      <c r="B4564" s="42"/>
      <c r="C4564" s="216" t="s">
        <v>4747</v>
      </c>
      <c r="D4564" s="216" t="s">
        <v>227</v>
      </c>
      <c r="E4564" s="217" t="s">
        <v>4748</v>
      </c>
      <c r="F4564" s="218" t="s">
        <v>4749</v>
      </c>
      <c r="G4564" s="219" t="s">
        <v>266</v>
      </c>
      <c r="H4564" s="220">
        <v>100.547</v>
      </c>
      <c r="I4564" s="221"/>
      <c r="J4564" s="222">
        <f>ROUND(I4564*H4564,2)</f>
        <v>0</v>
      </c>
      <c r="K4564" s="218" t="s">
        <v>19</v>
      </c>
      <c r="L4564" s="47"/>
      <c r="M4564" s="223" t="s">
        <v>19</v>
      </c>
      <c r="N4564" s="224" t="s">
        <v>46</v>
      </c>
      <c r="O4564" s="87"/>
      <c r="P4564" s="225">
        <f>O4564*H4564</f>
        <v>0</v>
      </c>
      <c r="Q4564" s="225">
        <v>0</v>
      </c>
      <c r="R4564" s="225">
        <f>Q4564*H4564</f>
        <v>0</v>
      </c>
      <c r="S4564" s="225">
        <v>0</v>
      </c>
      <c r="T4564" s="226">
        <f>S4564*H4564</f>
        <v>0</v>
      </c>
      <c r="U4564" s="41"/>
      <c r="V4564" s="41"/>
      <c r="W4564" s="41"/>
      <c r="X4564" s="41"/>
      <c r="Y4564" s="41"/>
      <c r="Z4564" s="41"/>
      <c r="AA4564" s="41"/>
      <c r="AB4564" s="41"/>
      <c r="AC4564" s="41"/>
      <c r="AD4564" s="41"/>
      <c r="AE4564" s="41"/>
      <c r="AR4564" s="227" t="s">
        <v>4682</v>
      </c>
      <c r="AT4564" s="227" t="s">
        <v>227</v>
      </c>
      <c r="AU4564" s="227" t="s">
        <v>82</v>
      </c>
      <c r="AY4564" s="20" t="s">
        <v>224</v>
      </c>
      <c r="BE4564" s="228">
        <f>IF(N4564="základní",J4564,0)</f>
        <v>0</v>
      </c>
      <c r="BF4564" s="228">
        <f>IF(N4564="snížená",J4564,0)</f>
        <v>0</v>
      </c>
      <c r="BG4564" s="228">
        <f>IF(N4564="zákl. přenesená",J4564,0)</f>
        <v>0</v>
      </c>
      <c r="BH4564" s="228">
        <f>IF(N4564="sníž. přenesená",J4564,0)</f>
        <v>0</v>
      </c>
      <c r="BI4564" s="228">
        <f>IF(N4564="nulová",J4564,0)</f>
        <v>0</v>
      </c>
      <c r="BJ4564" s="20" t="s">
        <v>93</v>
      </c>
      <c r="BK4564" s="228">
        <f>ROUND(I4564*H4564,2)</f>
        <v>0</v>
      </c>
      <c r="BL4564" s="20" t="s">
        <v>4682</v>
      </c>
      <c r="BM4564" s="227" t="s">
        <v>4750</v>
      </c>
    </row>
    <row r="4565" s="14" customFormat="1">
      <c r="A4565" s="14"/>
      <c r="B4565" s="246"/>
      <c r="C4565" s="247"/>
      <c r="D4565" s="231" t="s">
        <v>268</v>
      </c>
      <c r="E4565" s="248" t="s">
        <v>19</v>
      </c>
      <c r="F4565" s="249" t="s">
        <v>496</v>
      </c>
      <c r="G4565" s="247"/>
      <c r="H4565" s="248" t="s">
        <v>19</v>
      </c>
      <c r="I4565" s="250"/>
      <c r="J4565" s="247"/>
      <c r="K4565" s="247"/>
      <c r="L4565" s="251"/>
      <c r="M4565" s="252"/>
      <c r="N4565" s="253"/>
      <c r="O4565" s="253"/>
      <c r="P4565" s="253"/>
      <c r="Q4565" s="253"/>
      <c r="R4565" s="253"/>
      <c r="S4565" s="253"/>
      <c r="T4565" s="25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5" t="s">
        <v>268</v>
      </c>
      <c r="AU4565" s="255" t="s">
        <v>82</v>
      </c>
      <c r="AV4565" s="14" t="s">
        <v>82</v>
      </c>
      <c r="AW4565" s="14" t="s">
        <v>34</v>
      </c>
      <c r="AX4565" s="14" t="s">
        <v>74</v>
      </c>
      <c r="AY4565" s="255" t="s">
        <v>224</v>
      </c>
    </row>
    <row r="4566" s="14" customFormat="1">
      <c r="A4566" s="14"/>
      <c r="B4566" s="246"/>
      <c r="C4566" s="247"/>
      <c r="D4566" s="231" t="s">
        <v>268</v>
      </c>
      <c r="E4566" s="248" t="s">
        <v>19</v>
      </c>
      <c r="F4566" s="249" t="s">
        <v>4751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268</v>
      </c>
      <c r="AU4566" s="255" t="s">
        <v>82</v>
      </c>
      <c r="AV4566" s="14" t="s">
        <v>82</v>
      </c>
      <c r="AW4566" s="14" t="s">
        <v>34</v>
      </c>
      <c r="AX4566" s="14" t="s">
        <v>74</v>
      </c>
      <c r="AY4566" s="255" t="s">
        <v>224</v>
      </c>
    </row>
    <row r="4567" s="13" customFormat="1">
      <c r="A4567" s="13"/>
      <c r="B4567" s="229"/>
      <c r="C4567" s="230"/>
      <c r="D4567" s="231" t="s">
        <v>268</v>
      </c>
      <c r="E4567" s="232" t="s">
        <v>19</v>
      </c>
      <c r="F4567" s="233" t="s">
        <v>4752</v>
      </c>
      <c r="G4567" s="230"/>
      <c r="H4567" s="234">
        <v>4.3520000000000003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268</v>
      </c>
      <c r="AU4567" s="240" t="s">
        <v>82</v>
      </c>
      <c r="AV4567" s="13" t="s">
        <v>93</v>
      </c>
      <c r="AW4567" s="13" t="s">
        <v>34</v>
      </c>
      <c r="AX4567" s="13" t="s">
        <v>74</v>
      </c>
      <c r="AY4567" s="240" t="s">
        <v>224</v>
      </c>
    </row>
    <row r="4568" s="14" customFormat="1">
      <c r="A4568" s="14"/>
      <c r="B4568" s="246"/>
      <c r="C4568" s="247"/>
      <c r="D4568" s="231" t="s">
        <v>268</v>
      </c>
      <c r="E4568" s="248" t="s">
        <v>19</v>
      </c>
      <c r="F4568" s="249" t="s">
        <v>4753</v>
      </c>
      <c r="G4568" s="247"/>
      <c r="H4568" s="248" t="s">
        <v>19</v>
      </c>
      <c r="I4568" s="250"/>
      <c r="J4568" s="247"/>
      <c r="K4568" s="247"/>
      <c r="L4568" s="251"/>
      <c r="M4568" s="252"/>
      <c r="N4568" s="253"/>
      <c r="O4568" s="253"/>
      <c r="P4568" s="253"/>
      <c r="Q4568" s="253"/>
      <c r="R4568" s="253"/>
      <c r="S4568" s="253"/>
      <c r="T4568" s="25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5" t="s">
        <v>268</v>
      </c>
      <c r="AU4568" s="255" t="s">
        <v>82</v>
      </c>
      <c r="AV4568" s="14" t="s">
        <v>82</v>
      </c>
      <c r="AW4568" s="14" t="s">
        <v>34</v>
      </c>
      <c r="AX4568" s="14" t="s">
        <v>74</v>
      </c>
      <c r="AY4568" s="255" t="s">
        <v>224</v>
      </c>
    </row>
    <row r="4569" s="13" customFormat="1">
      <c r="A4569" s="13"/>
      <c r="B4569" s="229"/>
      <c r="C4569" s="230"/>
      <c r="D4569" s="231" t="s">
        <v>268</v>
      </c>
      <c r="E4569" s="232" t="s">
        <v>19</v>
      </c>
      <c r="F4569" s="233" t="s">
        <v>4754</v>
      </c>
      <c r="G4569" s="230"/>
      <c r="H4569" s="234">
        <v>15.571</v>
      </c>
      <c r="I4569" s="235"/>
      <c r="J4569" s="230"/>
      <c r="K4569" s="230"/>
      <c r="L4569" s="236"/>
      <c r="M4569" s="237"/>
      <c r="N4569" s="238"/>
      <c r="O4569" s="238"/>
      <c r="P4569" s="238"/>
      <c r="Q4569" s="238"/>
      <c r="R4569" s="238"/>
      <c r="S4569" s="238"/>
      <c r="T4569" s="239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0" t="s">
        <v>268</v>
      </c>
      <c r="AU4569" s="240" t="s">
        <v>82</v>
      </c>
      <c r="AV4569" s="13" t="s">
        <v>93</v>
      </c>
      <c r="AW4569" s="13" t="s">
        <v>34</v>
      </c>
      <c r="AX4569" s="13" t="s">
        <v>74</v>
      </c>
      <c r="AY4569" s="240" t="s">
        <v>224</v>
      </c>
    </row>
    <row r="4570" s="15" customFormat="1">
      <c r="A4570" s="15"/>
      <c r="B4570" s="256"/>
      <c r="C4570" s="257"/>
      <c r="D4570" s="231" t="s">
        <v>268</v>
      </c>
      <c r="E4570" s="258" t="s">
        <v>19</v>
      </c>
      <c r="F4570" s="259" t="s">
        <v>300</v>
      </c>
      <c r="G4570" s="257"/>
      <c r="H4570" s="260">
        <v>19.922999999999998</v>
      </c>
      <c r="I4570" s="261"/>
      <c r="J4570" s="257"/>
      <c r="K4570" s="257"/>
      <c r="L4570" s="262"/>
      <c r="M4570" s="263"/>
      <c r="N4570" s="264"/>
      <c r="O4570" s="264"/>
      <c r="P4570" s="264"/>
      <c r="Q4570" s="264"/>
      <c r="R4570" s="264"/>
      <c r="S4570" s="264"/>
      <c r="T4570" s="265"/>
      <c r="U4570" s="15"/>
      <c r="V4570" s="15"/>
      <c r="W4570" s="15"/>
      <c r="X4570" s="15"/>
      <c r="Y4570" s="15"/>
      <c r="Z4570" s="15"/>
      <c r="AA4570" s="15"/>
      <c r="AB4570" s="15"/>
      <c r="AC4570" s="15"/>
      <c r="AD4570" s="15"/>
      <c r="AE4570" s="15"/>
      <c r="AT4570" s="266" t="s">
        <v>268</v>
      </c>
      <c r="AU4570" s="266" t="s">
        <v>82</v>
      </c>
      <c r="AV4570" s="15" t="s">
        <v>108</v>
      </c>
      <c r="AW4570" s="15" t="s">
        <v>34</v>
      </c>
      <c r="AX4570" s="15" t="s">
        <v>74</v>
      </c>
      <c r="AY4570" s="266" t="s">
        <v>224</v>
      </c>
    </row>
    <row r="4571" s="14" customFormat="1">
      <c r="A4571" s="14"/>
      <c r="B4571" s="246"/>
      <c r="C4571" s="247"/>
      <c r="D4571" s="231" t="s">
        <v>268</v>
      </c>
      <c r="E4571" s="248" t="s">
        <v>19</v>
      </c>
      <c r="F4571" s="249" t="s">
        <v>648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268</v>
      </c>
      <c r="AU4571" s="255" t="s">
        <v>82</v>
      </c>
      <c r="AV4571" s="14" t="s">
        <v>82</v>
      </c>
      <c r="AW4571" s="14" t="s">
        <v>34</v>
      </c>
      <c r="AX4571" s="14" t="s">
        <v>74</v>
      </c>
      <c r="AY4571" s="255" t="s">
        <v>224</v>
      </c>
    </row>
    <row r="4572" s="14" customFormat="1">
      <c r="A4572" s="14"/>
      <c r="B4572" s="246"/>
      <c r="C4572" s="247"/>
      <c r="D4572" s="231" t="s">
        <v>268</v>
      </c>
      <c r="E4572" s="248" t="s">
        <v>19</v>
      </c>
      <c r="F4572" s="249" t="s">
        <v>4751</v>
      </c>
      <c r="G4572" s="247"/>
      <c r="H4572" s="248" t="s">
        <v>19</v>
      </c>
      <c r="I4572" s="250"/>
      <c r="J4572" s="247"/>
      <c r="K4572" s="247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268</v>
      </c>
      <c r="AU4572" s="255" t="s">
        <v>82</v>
      </c>
      <c r="AV4572" s="14" t="s">
        <v>82</v>
      </c>
      <c r="AW4572" s="14" t="s">
        <v>34</v>
      </c>
      <c r="AX4572" s="14" t="s">
        <v>74</v>
      </c>
      <c r="AY4572" s="255" t="s">
        <v>224</v>
      </c>
    </row>
    <row r="4573" s="13" customFormat="1">
      <c r="A4573" s="13"/>
      <c r="B4573" s="229"/>
      <c r="C4573" s="230"/>
      <c r="D4573" s="231" t="s">
        <v>268</v>
      </c>
      <c r="E4573" s="232" t="s">
        <v>19</v>
      </c>
      <c r="F4573" s="233" t="s">
        <v>4755</v>
      </c>
      <c r="G4573" s="230"/>
      <c r="H4573" s="234">
        <v>4.5259999999999998</v>
      </c>
      <c r="I4573" s="235"/>
      <c r="J4573" s="230"/>
      <c r="K4573" s="230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268</v>
      </c>
      <c r="AU4573" s="240" t="s">
        <v>82</v>
      </c>
      <c r="AV4573" s="13" t="s">
        <v>93</v>
      </c>
      <c r="AW4573" s="13" t="s">
        <v>34</v>
      </c>
      <c r="AX4573" s="13" t="s">
        <v>74</v>
      </c>
      <c r="AY4573" s="240" t="s">
        <v>224</v>
      </c>
    </row>
    <row r="4574" s="14" customFormat="1">
      <c r="A4574" s="14"/>
      <c r="B4574" s="246"/>
      <c r="C4574" s="247"/>
      <c r="D4574" s="231" t="s">
        <v>268</v>
      </c>
      <c r="E4574" s="248" t="s">
        <v>19</v>
      </c>
      <c r="F4574" s="249" t="s">
        <v>4756</v>
      </c>
      <c r="G4574" s="247"/>
      <c r="H4574" s="248" t="s">
        <v>19</v>
      </c>
      <c r="I4574" s="250"/>
      <c r="J4574" s="247"/>
      <c r="K4574" s="247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268</v>
      </c>
      <c r="AU4574" s="255" t="s">
        <v>82</v>
      </c>
      <c r="AV4574" s="14" t="s">
        <v>82</v>
      </c>
      <c r="AW4574" s="14" t="s">
        <v>34</v>
      </c>
      <c r="AX4574" s="14" t="s">
        <v>74</v>
      </c>
      <c r="AY4574" s="255" t="s">
        <v>224</v>
      </c>
    </row>
    <row r="4575" s="13" customFormat="1">
      <c r="A4575" s="13"/>
      <c r="B4575" s="229"/>
      <c r="C4575" s="230"/>
      <c r="D4575" s="231" t="s">
        <v>268</v>
      </c>
      <c r="E4575" s="232" t="s">
        <v>19</v>
      </c>
      <c r="F4575" s="233" t="s">
        <v>4754</v>
      </c>
      <c r="G4575" s="230"/>
      <c r="H4575" s="234">
        <v>15.571</v>
      </c>
      <c r="I4575" s="235"/>
      <c r="J4575" s="230"/>
      <c r="K4575" s="230"/>
      <c r="L4575" s="236"/>
      <c r="M4575" s="237"/>
      <c r="N4575" s="238"/>
      <c r="O4575" s="238"/>
      <c r="P4575" s="238"/>
      <c r="Q4575" s="238"/>
      <c r="R4575" s="238"/>
      <c r="S4575" s="238"/>
      <c r="T4575" s="239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0" t="s">
        <v>268</v>
      </c>
      <c r="AU4575" s="240" t="s">
        <v>82</v>
      </c>
      <c r="AV4575" s="13" t="s">
        <v>93</v>
      </c>
      <c r="AW4575" s="13" t="s">
        <v>34</v>
      </c>
      <c r="AX4575" s="13" t="s">
        <v>74</v>
      </c>
      <c r="AY4575" s="240" t="s">
        <v>224</v>
      </c>
    </row>
    <row r="4576" s="15" customFormat="1">
      <c r="A4576" s="15"/>
      <c r="B4576" s="256"/>
      <c r="C4576" s="257"/>
      <c r="D4576" s="231" t="s">
        <v>268</v>
      </c>
      <c r="E4576" s="258" t="s">
        <v>19</v>
      </c>
      <c r="F4576" s="259" t="s">
        <v>300</v>
      </c>
      <c r="G4576" s="257"/>
      <c r="H4576" s="260">
        <v>20.097000000000001</v>
      </c>
      <c r="I4576" s="261"/>
      <c r="J4576" s="257"/>
      <c r="K4576" s="257"/>
      <c r="L4576" s="262"/>
      <c r="M4576" s="263"/>
      <c r="N4576" s="264"/>
      <c r="O4576" s="264"/>
      <c r="P4576" s="264"/>
      <c r="Q4576" s="264"/>
      <c r="R4576" s="264"/>
      <c r="S4576" s="264"/>
      <c r="T4576" s="265"/>
      <c r="U4576" s="15"/>
      <c r="V4576" s="15"/>
      <c r="W4576" s="15"/>
      <c r="X4576" s="15"/>
      <c r="Y4576" s="15"/>
      <c r="Z4576" s="15"/>
      <c r="AA4576" s="15"/>
      <c r="AB4576" s="15"/>
      <c r="AC4576" s="15"/>
      <c r="AD4576" s="15"/>
      <c r="AE4576" s="15"/>
      <c r="AT4576" s="266" t="s">
        <v>268</v>
      </c>
      <c r="AU4576" s="266" t="s">
        <v>82</v>
      </c>
      <c r="AV4576" s="15" t="s">
        <v>108</v>
      </c>
      <c r="AW4576" s="15" t="s">
        <v>34</v>
      </c>
      <c r="AX4576" s="15" t="s">
        <v>74</v>
      </c>
      <c r="AY4576" s="266" t="s">
        <v>224</v>
      </c>
    </row>
    <row r="4577" s="14" customFormat="1">
      <c r="A4577" s="14"/>
      <c r="B4577" s="246"/>
      <c r="C4577" s="247"/>
      <c r="D4577" s="231" t="s">
        <v>268</v>
      </c>
      <c r="E4577" s="248" t="s">
        <v>19</v>
      </c>
      <c r="F4577" s="249" t="s">
        <v>662</v>
      </c>
      <c r="G4577" s="247"/>
      <c r="H4577" s="248" t="s">
        <v>19</v>
      </c>
      <c r="I4577" s="250"/>
      <c r="J4577" s="247"/>
      <c r="K4577" s="247"/>
      <c r="L4577" s="251"/>
      <c r="M4577" s="252"/>
      <c r="N4577" s="253"/>
      <c r="O4577" s="253"/>
      <c r="P4577" s="253"/>
      <c r="Q4577" s="253"/>
      <c r="R4577" s="253"/>
      <c r="S4577" s="253"/>
      <c r="T4577" s="25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T4577" s="255" t="s">
        <v>268</v>
      </c>
      <c r="AU4577" s="255" t="s">
        <v>82</v>
      </c>
      <c r="AV4577" s="14" t="s">
        <v>82</v>
      </c>
      <c r="AW4577" s="14" t="s">
        <v>34</v>
      </c>
      <c r="AX4577" s="14" t="s">
        <v>74</v>
      </c>
      <c r="AY4577" s="255" t="s">
        <v>224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4751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3" customFormat="1">
      <c r="A4579" s="13"/>
      <c r="B4579" s="229"/>
      <c r="C4579" s="230"/>
      <c r="D4579" s="231" t="s">
        <v>268</v>
      </c>
      <c r="E4579" s="232" t="s">
        <v>19</v>
      </c>
      <c r="F4579" s="233" t="s">
        <v>4757</v>
      </c>
      <c r="G4579" s="230"/>
      <c r="H4579" s="234">
        <v>5.5179999999999998</v>
      </c>
      <c r="I4579" s="235"/>
      <c r="J4579" s="230"/>
      <c r="K4579" s="230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268</v>
      </c>
      <c r="AU4579" s="240" t="s">
        <v>82</v>
      </c>
      <c r="AV4579" s="13" t="s">
        <v>93</v>
      </c>
      <c r="AW4579" s="13" t="s">
        <v>34</v>
      </c>
      <c r="AX4579" s="13" t="s">
        <v>74</v>
      </c>
      <c r="AY4579" s="240" t="s">
        <v>224</v>
      </c>
    </row>
    <row r="4580" s="14" customFormat="1">
      <c r="A4580" s="14"/>
      <c r="B4580" s="246"/>
      <c r="C4580" s="247"/>
      <c r="D4580" s="231" t="s">
        <v>268</v>
      </c>
      <c r="E4580" s="248" t="s">
        <v>19</v>
      </c>
      <c r="F4580" s="249" t="s">
        <v>4758</v>
      </c>
      <c r="G4580" s="247"/>
      <c r="H4580" s="248" t="s">
        <v>19</v>
      </c>
      <c r="I4580" s="250"/>
      <c r="J4580" s="247"/>
      <c r="K4580" s="247"/>
      <c r="L4580" s="251"/>
      <c r="M4580" s="252"/>
      <c r="N4580" s="253"/>
      <c r="O4580" s="253"/>
      <c r="P4580" s="253"/>
      <c r="Q4580" s="253"/>
      <c r="R4580" s="253"/>
      <c r="S4580" s="253"/>
      <c r="T4580" s="25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5" t="s">
        <v>268</v>
      </c>
      <c r="AU4580" s="255" t="s">
        <v>82</v>
      </c>
      <c r="AV4580" s="14" t="s">
        <v>82</v>
      </c>
      <c r="AW4580" s="14" t="s">
        <v>34</v>
      </c>
      <c r="AX4580" s="14" t="s">
        <v>74</v>
      </c>
      <c r="AY4580" s="255" t="s">
        <v>224</v>
      </c>
    </row>
    <row r="4581" s="13" customFormat="1">
      <c r="A4581" s="13"/>
      <c r="B4581" s="229"/>
      <c r="C4581" s="230"/>
      <c r="D4581" s="231" t="s">
        <v>268</v>
      </c>
      <c r="E4581" s="232" t="s">
        <v>19</v>
      </c>
      <c r="F4581" s="233" t="s">
        <v>4759</v>
      </c>
      <c r="G4581" s="230"/>
      <c r="H4581" s="234">
        <v>15.603</v>
      </c>
      <c r="I4581" s="235"/>
      <c r="J4581" s="230"/>
      <c r="K4581" s="230"/>
      <c r="L4581" s="236"/>
      <c r="M4581" s="237"/>
      <c r="N4581" s="238"/>
      <c r="O4581" s="238"/>
      <c r="P4581" s="238"/>
      <c r="Q4581" s="238"/>
      <c r="R4581" s="238"/>
      <c r="S4581" s="238"/>
      <c r="T4581" s="239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0" t="s">
        <v>268</v>
      </c>
      <c r="AU4581" s="240" t="s">
        <v>82</v>
      </c>
      <c r="AV4581" s="13" t="s">
        <v>93</v>
      </c>
      <c r="AW4581" s="13" t="s">
        <v>34</v>
      </c>
      <c r="AX4581" s="13" t="s">
        <v>74</v>
      </c>
      <c r="AY4581" s="240" t="s">
        <v>224</v>
      </c>
    </row>
    <row r="4582" s="15" customFormat="1">
      <c r="A4582" s="15"/>
      <c r="B4582" s="256"/>
      <c r="C4582" s="257"/>
      <c r="D4582" s="231" t="s">
        <v>268</v>
      </c>
      <c r="E4582" s="258" t="s">
        <v>19</v>
      </c>
      <c r="F4582" s="259" t="s">
        <v>300</v>
      </c>
      <c r="G4582" s="257"/>
      <c r="H4582" s="260">
        <v>21.120999999999999</v>
      </c>
      <c r="I4582" s="261"/>
      <c r="J4582" s="257"/>
      <c r="K4582" s="257"/>
      <c r="L4582" s="262"/>
      <c r="M4582" s="263"/>
      <c r="N4582" s="264"/>
      <c r="O4582" s="264"/>
      <c r="P4582" s="264"/>
      <c r="Q4582" s="264"/>
      <c r="R4582" s="264"/>
      <c r="S4582" s="264"/>
      <c r="T4582" s="265"/>
      <c r="U4582" s="15"/>
      <c r="V4582" s="15"/>
      <c r="W4582" s="15"/>
      <c r="X4582" s="15"/>
      <c r="Y4582" s="15"/>
      <c r="Z4582" s="15"/>
      <c r="AA4582" s="15"/>
      <c r="AB4582" s="15"/>
      <c r="AC4582" s="15"/>
      <c r="AD4582" s="15"/>
      <c r="AE4582" s="15"/>
      <c r="AT4582" s="266" t="s">
        <v>268</v>
      </c>
      <c r="AU4582" s="266" t="s">
        <v>82</v>
      </c>
      <c r="AV4582" s="15" t="s">
        <v>108</v>
      </c>
      <c r="AW4582" s="15" t="s">
        <v>34</v>
      </c>
      <c r="AX4582" s="15" t="s">
        <v>74</v>
      </c>
      <c r="AY4582" s="266" t="s">
        <v>224</v>
      </c>
    </row>
    <row r="4583" s="14" customFormat="1">
      <c r="A4583" s="14"/>
      <c r="B4583" s="246"/>
      <c r="C4583" s="247"/>
      <c r="D4583" s="231" t="s">
        <v>268</v>
      </c>
      <c r="E4583" s="248" t="s">
        <v>19</v>
      </c>
      <c r="F4583" s="249" t="s">
        <v>664</v>
      </c>
      <c r="G4583" s="247"/>
      <c r="H4583" s="248" t="s">
        <v>19</v>
      </c>
      <c r="I4583" s="250"/>
      <c r="J4583" s="247"/>
      <c r="K4583" s="247"/>
      <c r="L4583" s="251"/>
      <c r="M4583" s="252"/>
      <c r="N4583" s="253"/>
      <c r="O4583" s="253"/>
      <c r="P4583" s="253"/>
      <c r="Q4583" s="253"/>
      <c r="R4583" s="253"/>
      <c r="S4583" s="253"/>
      <c r="T4583" s="25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T4583" s="255" t="s">
        <v>268</v>
      </c>
      <c r="AU4583" s="255" t="s">
        <v>82</v>
      </c>
      <c r="AV4583" s="14" t="s">
        <v>82</v>
      </c>
      <c r="AW4583" s="14" t="s">
        <v>34</v>
      </c>
      <c r="AX4583" s="14" t="s">
        <v>74</v>
      </c>
      <c r="AY4583" s="255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4751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3" customFormat="1">
      <c r="A4585" s="13"/>
      <c r="B4585" s="229"/>
      <c r="C4585" s="230"/>
      <c r="D4585" s="231" t="s">
        <v>268</v>
      </c>
      <c r="E4585" s="232" t="s">
        <v>19</v>
      </c>
      <c r="F4585" s="233" t="s">
        <v>4757</v>
      </c>
      <c r="G4585" s="230"/>
      <c r="H4585" s="234">
        <v>5.5179999999999998</v>
      </c>
      <c r="I4585" s="235"/>
      <c r="J4585" s="230"/>
      <c r="K4585" s="230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268</v>
      </c>
      <c r="AU4585" s="240" t="s">
        <v>82</v>
      </c>
      <c r="AV4585" s="13" t="s">
        <v>93</v>
      </c>
      <c r="AW4585" s="13" t="s">
        <v>34</v>
      </c>
      <c r="AX4585" s="13" t="s">
        <v>74</v>
      </c>
      <c r="AY4585" s="240" t="s">
        <v>224</v>
      </c>
    </row>
    <row r="4586" s="14" customFormat="1">
      <c r="A4586" s="14"/>
      <c r="B4586" s="246"/>
      <c r="C4586" s="247"/>
      <c r="D4586" s="231" t="s">
        <v>268</v>
      </c>
      <c r="E4586" s="248" t="s">
        <v>19</v>
      </c>
      <c r="F4586" s="249" t="s">
        <v>4758</v>
      </c>
      <c r="G4586" s="247"/>
      <c r="H4586" s="248" t="s">
        <v>19</v>
      </c>
      <c r="I4586" s="250"/>
      <c r="J4586" s="247"/>
      <c r="K4586" s="247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5" t="s">
        <v>268</v>
      </c>
      <c r="AU4586" s="255" t="s">
        <v>82</v>
      </c>
      <c r="AV4586" s="14" t="s">
        <v>82</v>
      </c>
      <c r="AW4586" s="14" t="s">
        <v>34</v>
      </c>
      <c r="AX4586" s="14" t="s">
        <v>74</v>
      </c>
      <c r="AY4586" s="255" t="s">
        <v>224</v>
      </c>
    </row>
    <row r="4587" s="13" customFormat="1">
      <c r="A4587" s="13"/>
      <c r="B4587" s="229"/>
      <c r="C4587" s="230"/>
      <c r="D4587" s="231" t="s">
        <v>268</v>
      </c>
      <c r="E4587" s="232" t="s">
        <v>19</v>
      </c>
      <c r="F4587" s="233" t="s">
        <v>4760</v>
      </c>
      <c r="G4587" s="230"/>
      <c r="H4587" s="234">
        <v>14.185000000000001</v>
      </c>
      <c r="I4587" s="235"/>
      <c r="J4587" s="230"/>
      <c r="K4587" s="230"/>
      <c r="L4587" s="236"/>
      <c r="M4587" s="237"/>
      <c r="N4587" s="238"/>
      <c r="O4587" s="238"/>
      <c r="P4587" s="238"/>
      <c r="Q4587" s="238"/>
      <c r="R4587" s="238"/>
      <c r="S4587" s="238"/>
      <c r="T4587" s="239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0" t="s">
        <v>268</v>
      </c>
      <c r="AU4587" s="240" t="s">
        <v>82</v>
      </c>
      <c r="AV4587" s="13" t="s">
        <v>93</v>
      </c>
      <c r="AW4587" s="13" t="s">
        <v>34</v>
      </c>
      <c r="AX4587" s="13" t="s">
        <v>74</v>
      </c>
      <c r="AY4587" s="240" t="s">
        <v>224</v>
      </c>
    </row>
    <row r="4588" s="15" customFormat="1">
      <c r="A4588" s="15"/>
      <c r="B4588" s="256"/>
      <c r="C4588" s="257"/>
      <c r="D4588" s="231" t="s">
        <v>268</v>
      </c>
      <c r="E4588" s="258" t="s">
        <v>19</v>
      </c>
      <c r="F4588" s="259" t="s">
        <v>300</v>
      </c>
      <c r="G4588" s="257"/>
      <c r="H4588" s="260">
        <v>19.702999999999999</v>
      </c>
      <c r="I4588" s="261"/>
      <c r="J4588" s="257"/>
      <c r="K4588" s="257"/>
      <c r="L4588" s="262"/>
      <c r="M4588" s="263"/>
      <c r="N4588" s="264"/>
      <c r="O4588" s="264"/>
      <c r="P4588" s="264"/>
      <c r="Q4588" s="264"/>
      <c r="R4588" s="264"/>
      <c r="S4588" s="264"/>
      <c r="T4588" s="265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T4588" s="266" t="s">
        <v>268</v>
      </c>
      <c r="AU4588" s="266" t="s">
        <v>82</v>
      </c>
      <c r="AV4588" s="15" t="s">
        <v>108</v>
      </c>
      <c r="AW4588" s="15" t="s">
        <v>34</v>
      </c>
      <c r="AX4588" s="15" t="s">
        <v>74</v>
      </c>
      <c r="AY4588" s="266" t="s">
        <v>224</v>
      </c>
    </row>
    <row r="4589" s="14" customFormat="1">
      <c r="A4589" s="14"/>
      <c r="B4589" s="246"/>
      <c r="C4589" s="247"/>
      <c r="D4589" s="231" t="s">
        <v>268</v>
      </c>
      <c r="E4589" s="248" t="s">
        <v>19</v>
      </c>
      <c r="F4589" s="249" t="s">
        <v>665</v>
      </c>
      <c r="G4589" s="247"/>
      <c r="H4589" s="248" t="s">
        <v>19</v>
      </c>
      <c r="I4589" s="250"/>
      <c r="J4589" s="247"/>
      <c r="K4589" s="247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268</v>
      </c>
      <c r="AU4589" s="255" t="s">
        <v>82</v>
      </c>
      <c r="AV4589" s="14" t="s">
        <v>82</v>
      </c>
      <c r="AW4589" s="14" t="s">
        <v>34</v>
      </c>
      <c r="AX4589" s="14" t="s">
        <v>74</v>
      </c>
      <c r="AY4589" s="255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4751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3" customFormat="1">
      <c r="A4591" s="13"/>
      <c r="B4591" s="229"/>
      <c r="C4591" s="230"/>
      <c r="D4591" s="231" t="s">
        <v>268</v>
      </c>
      <c r="E4591" s="232" t="s">
        <v>19</v>
      </c>
      <c r="F4591" s="233" t="s">
        <v>4757</v>
      </c>
      <c r="G4591" s="230"/>
      <c r="H4591" s="234">
        <v>5.5179999999999998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268</v>
      </c>
      <c r="AU4591" s="240" t="s">
        <v>82</v>
      </c>
      <c r="AV4591" s="13" t="s">
        <v>93</v>
      </c>
      <c r="AW4591" s="13" t="s">
        <v>34</v>
      </c>
      <c r="AX4591" s="13" t="s">
        <v>74</v>
      </c>
      <c r="AY4591" s="240" t="s">
        <v>224</v>
      </c>
    </row>
    <row r="4592" s="14" customFormat="1">
      <c r="A4592" s="14"/>
      <c r="B4592" s="246"/>
      <c r="C4592" s="247"/>
      <c r="D4592" s="231" t="s">
        <v>268</v>
      </c>
      <c r="E4592" s="248" t="s">
        <v>19</v>
      </c>
      <c r="F4592" s="249" t="s">
        <v>4758</v>
      </c>
      <c r="G4592" s="247"/>
      <c r="H4592" s="248" t="s">
        <v>19</v>
      </c>
      <c r="I4592" s="250"/>
      <c r="J4592" s="247"/>
      <c r="K4592" s="247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268</v>
      </c>
      <c r="AU4592" s="255" t="s">
        <v>82</v>
      </c>
      <c r="AV4592" s="14" t="s">
        <v>82</v>
      </c>
      <c r="AW4592" s="14" t="s">
        <v>34</v>
      </c>
      <c r="AX4592" s="14" t="s">
        <v>74</v>
      </c>
      <c r="AY4592" s="255" t="s">
        <v>224</v>
      </c>
    </row>
    <row r="4593" s="13" customFormat="1">
      <c r="A4593" s="13"/>
      <c r="B4593" s="229"/>
      <c r="C4593" s="230"/>
      <c r="D4593" s="231" t="s">
        <v>268</v>
      </c>
      <c r="E4593" s="232" t="s">
        <v>19</v>
      </c>
      <c r="F4593" s="233" t="s">
        <v>4760</v>
      </c>
      <c r="G4593" s="230"/>
      <c r="H4593" s="234">
        <v>14.185000000000001</v>
      </c>
      <c r="I4593" s="235"/>
      <c r="J4593" s="230"/>
      <c r="K4593" s="230"/>
      <c r="L4593" s="236"/>
      <c r="M4593" s="237"/>
      <c r="N4593" s="238"/>
      <c r="O4593" s="238"/>
      <c r="P4593" s="238"/>
      <c r="Q4593" s="238"/>
      <c r="R4593" s="238"/>
      <c r="S4593" s="238"/>
      <c r="T4593" s="239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0" t="s">
        <v>268</v>
      </c>
      <c r="AU4593" s="240" t="s">
        <v>82</v>
      </c>
      <c r="AV4593" s="13" t="s">
        <v>93</v>
      </c>
      <c r="AW4593" s="13" t="s">
        <v>34</v>
      </c>
      <c r="AX4593" s="13" t="s">
        <v>74</v>
      </c>
      <c r="AY4593" s="240" t="s">
        <v>224</v>
      </c>
    </row>
    <row r="4594" s="15" customFormat="1">
      <c r="A4594" s="15"/>
      <c r="B4594" s="256"/>
      <c r="C4594" s="257"/>
      <c r="D4594" s="231" t="s">
        <v>268</v>
      </c>
      <c r="E4594" s="258" t="s">
        <v>19</v>
      </c>
      <c r="F4594" s="259" t="s">
        <v>300</v>
      </c>
      <c r="G4594" s="257"/>
      <c r="H4594" s="260">
        <v>19.702999999999999</v>
      </c>
      <c r="I4594" s="261"/>
      <c r="J4594" s="257"/>
      <c r="K4594" s="257"/>
      <c r="L4594" s="262"/>
      <c r="M4594" s="263"/>
      <c r="N4594" s="264"/>
      <c r="O4594" s="264"/>
      <c r="P4594" s="264"/>
      <c r="Q4594" s="264"/>
      <c r="R4594" s="264"/>
      <c r="S4594" s="264"/>
      <c r="T4594" s="265"/>
      <c r="U4594" s="15"/>
      <c r="V4594" s="15"/>
      <c r="W4594" s="15"/>
      <c r="X4594" s="15"/>
      <c r="Y4594" s="15"/>
      <c r="Z4594" s="15"/>
      <c r="AA4594" s="15"/>
      <c r="AB4594" s="15"/>
      <c r="AC4594" s="15"/>
      <c r="AD4594" s="15"/>
      <c r="AE4594" s="15"/>
      <c r="AT4594" s="266" t="s">
        <v>268</v>
      </c>
      <c r="AU4594" s="266" t="s">
        <v>82</v>
      </c>
      <c r="AV4594" s="15" t="s">
        <v>108</v>
      </c>
      <c r="AW4594" s="15" t="s">
        <v>34</v>
      </c>
      <c r="AX4594" s="15" t="s">
        <v>74</v>
      </c>
      <c r="AY4594" s="266" t="s">
        <v>224</v>
      </c>
    </row>
    <row r="4595" s="16" customFormat="1">
      <c r="A4595" s="16"/>
      <c r="B4595" s="272"/>
      <c r="C4595" s="273"/>
      <c r="D4595" s="231" t="s">
        <v>268</v>
      </c>
      <c r="E4595" s="274" t="s">
        <v>19</v>
      </c>
      <c r="F4595" s="275" t="s">
        <v>351</v>
      </c>
      <c r="G4595" s="273"/>
      <c r="H4595" s="276">
        <v>100.547</v>
      </c>
      <c r="I4595" s="277"/>
      <c r="J4595" s="273"/>
      <c r="K4595" s="273"/>
      <c r="L4595" s="278"/>
      <c r="M4595" s="279"/>
      <c r="N4595" s="280"/>
      <c r="O4595" s="280"/>
      <c r="P4595" s="280"/>
      <c r="Q4595" s="280"/>
      <c r="R4595" s="280"/>
      <c r="S4595" s="280"/>
      <c r="T4595" s="281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T4595" s="282" t="s">
        <v>268</v>
      </c>
      <c r="AU4595" s="282" t="s">
        <v>82</v>
      </c>
      <c r="AV4595" s="16" t="s">
        <v>231</v>
      </c>
      <c r="AW4595" s="16" t="s">
        <v>34</v>
      </c>
      <c r="AX4595" s="16" t="s">
        <v>82</v>
      </c>
      <c r="AY4595" s="282" t="s">
        <v>224</v>
      </c>
    </row>
    <row r="4596" s="2" customFormat="1" ht="16.5" customHeight="1">
      <c r="A4596" s="41"/>
      <c r="B4596" s="42"/>
      <c r="C4596" s="216" t="s">
        <v>4761</v>
      </c>
      <c r="D4596" s="216" t="s">
        <v>227</v>
      </c>
      <c r="E4596" s="217" t="s">
        <v>4762</v>
      </c>
      <c r="F4596" s="218" t="s">
        <v>4763</v>
      </c>
      <c r="G4596" s="219" t="s">
        <v>266</v>
      </c>
      <c r="H4596" s="220">
        <v>221.59999999999999</v>
      </c>
      <c r="I4596" s="221"/>
      <c r="J4596" s="222">
        <f>ROUND(I4596*H4596,2)</f>
        <v>0</v>
      </c>
      <c r="K4596" s="218" t="s">
        <v>19</v>
      </c>
      <c r="L4596" s="47"/>
      <c r="M4596" s="223" t="s">
        <v>19</v>
      </c>
      <c r="N4596" s="224" t="s">
        <v>46</v>
      </c>
      <c r="O4596" s="87"/>
      <c r="P4596" s="225">
        <f>O4596*H4596</f>
        <v>0</v>
      </c>
      <c r="Q4596" s="225">
        <v>0</v>
      </c>
      <c r="R4596" s="225">
        <f>Q4596*H4596</f>
        <v>0</v>
      </c>
      <c r="S4596" s="225">
        <v>0</v>
      </c>
      <c r="T4596" s="226">
        <f>S4596*H4596</f>
        <v>0</v>
      </c>
      <c r="U4596" s="41"/>
      <c r="V4596" s="41"/>
      <c r="W4596" s="41"/>
      <c r="X4596" s="41"/>
      <c r="Y4596" s="41"/>
      <c r="Z4596" s="41"/>
      <c r="AA4596" s="41"/>
      <c r="AB4596" s="41"/>
      <c r="AC4596" s="41"/>
      <c r="AD4596" s="41"/>
      <c r="AE4596" s="41"/>
      <c r="AR4596" s="227" t="s">
        <v>4682</v>
      </c>
      <c r="AT4596" s="227" t="s">
        <v>227</v>
      </c>
      <c r="AU4596" s="227" t="s">
        <v>82</v>
      </c>
      <c r="AY4596" s="20" t="s">
        <v>224</v>
      </c>
      <c r="BE4596" s="228">
        <f>IF(N4596="základní",J4596,0)</f>
        <v>0</v>
      </c>
      <c r="BF4596" s="228">
        <f>IF(N4596="snížená",J4596,0)</f>
        <v>0</v>
      </c>
      <c r="BG4596" s="228">
        <f>IF(N4596="zákl. přenesená",J4596,0)</f>
        <v>0</v>
      </c>
      <c r="BH4596" s="228">
        <f>IF(N4596="sníž. přenesená",J4596,0)</f>
        <v>0</v>
      </c>
      <c r="BI4596" s="228">
        <f>IF(N4596="nulová",J4596,0)</f>
        <v>0</v>
      </c>
      <c r="BJ4596" s="20" t="s">
        <v>93</v>
      </c>
      <c r="BK4596" s="228">
        <f>ROUND(I4596*H4596,2)</f>
        <v>0</v>
      </c>
      <c r="BL4596" s="20" t="s">
        <v>4682</v>
      </c>
      <c r="BM4596" s="227" t="s">
        <v>4764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662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4765</v>
      </c>
      <c r="G4598" s="230"/>
      <c r="H4598" s="234">
        <v>69.599999999999994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664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4766</v>
      </c>
      <c r="G4600" s="230"/>
      <c r="H4600" s="234">
        <v>65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4" customFormat="1">
      <c r="A4601" s="14"/>
      <c r="B4601" s="246"/>
      <c r="C4601" s="247"/>
      <c r="D4601" s="231" t="s">
        <v>268</v>
      </c>
      <c r="E4601" s="248" t="s">
        <v>19</v>
      </c>
      <c r="F4601" s="249" t="s">
        <v>665</v>
      </c>
      <c r="G4601" s="247"/>
      <c r="H4601" s="248" t="s">
        <v>19</v>
      </c>
      <c r="I4601" s="250"/>
      <c r="J4601" s="247"/>
      <c r="K4601" s="247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268</v>
      </c>
      <c r="AU4601" s="255" t="s">
        <v>82</v>
      </c>
      <c r="AV4601" s="14" t="s">
        <v>82</v>
      </c>
      <c r="AW4601" s="14" t="s">
        <v>34</v>
      </c>
      <c r="AX4601" s="14" t="s">
        <v>74</v>
      </c>
      <c r="AY4601" s="255" t="s">
        <v>224</v>
      </c>
    </row>
    <row r="4602" s="13" customFormat="1">
      <c r="A4602" s="13"/>
      <c r="B4602" s="229"/>
      <c r="C4602" s="230"/>
      <c r="D4602" s="231" t="s">
        <v>268</v>
      </c>
      <c r="E4602" s="232" t="s">
        <v>19</v>
      </c>
      <c r="F4602" s="233" t="s">
        <v>4767</v>
      </c>
      <c r="G4602" s="230"/>
      <c r="H4602" s="234">
        <v>56.299999999999997</v>
      </c>
      <c r="I4602" s="235"/>
      <c r="J4602" s="230"/>
      <c r="K4602" s="230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268</v>
      </c>
      <c r="AU4602" s="240" t="s">
        <v>82</v>
      </c>
      <c r="AV4602" s="13" t="s">
        <v>93</v>
      </c>
      <c r="AW4602" s="13" t="s">
        <v>34</v>
      </c>
      <c r="AX4602" s="13" t="s">
        <v>74</v>
      </c>
      <c r="AY4602" s="240" t="s">
        <v>224</v>
      </c>
    </row>
    <row r="4603" s="14" customFormat="1">
      <c r="A4603" s="14"/>
      <c r="B4603" s="246"/>
      <c r="C4603" s="247"/>
      <c r="D4603" s="231" t="s">
        <v>268</v>
      </c>
      <c r="E4603" s="248" t="s">
        <v>19</v>
      </c>
      <c r="F4603" s="249" t="s">
        <v>667</v>
      </c>
      <c r="G4603" s="247"/>
      <c r="H4603" s="248" t="s">
        <v>19</v>
      </c>
      <c r="I4603" s="250"/>
      <c r="J4603" s="247"/>
      <c r="K4603" s="247"/>
      <c r="L4603" s="251"/>
      <c r="M4603" s="252"/>
      <c r="N4603" s="253"/>
      <c r="O4603" s="253"/>
      <c r="P4603" s="253"/>
      <c r="Q4603" s="253"/>
      <c r="R4603" s="253"/>
      <c r="S4603" s="253"/>
      <c r="T4603" s="25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5" t="s">
        <v>268</v>
      </c>
      <c r="AU4603" s="255" t="s">
        <v>82</v>
      </c>
      <c r="AV4603" s="14" t="s">
        <v>82</v>
      </c>
      <c r="AW4603" s="14" t="s">
        <v>34</v>
      </c>
      <c r="AX4603" s="14" t="s">
        <v>74</v>
      </c>
      <c r="AY4603" s="255" t="s">
        <v>224</v>
      </c>
    </row>
    <row r="4604" s="13" customFormat="1">
      <c r="A4604" s="13"/>
      <c r="B4604" s="229"/>
      <c r="C4604" s="230"/>
      <c r="D4604" s="231" t="s">
        <v>268</v>
      </c>
      <c r="E4604" s="232" t="s">
        <v>19</v>
      </c>
      <c r="F4604" s="233" t="s">
        <v>4768</v>
      </c>
      <c r="G4604" s="230"/>
      <c r="H4604" s="234">
        <v>30.699999999999999</v>
      </c>
      <c r="I4604" s="235"/>
      <c r="J4604" s="230"/>
      <c r="K4604" s="230"/>
      <c r="L4604" s="236"/>
      <c r="M4604" s="237"/>
      <c r="N4604" s="238"/>
      <c r="O4604" s="238"/>
      <c r="P4604" s="238"/>
      <c r="Q4604" s="238"/>
      <c r="R4604" s="238"/>
      <c r="S4604" s="238"/>
      <c r="T4604" s="239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0" t="s">
        <v>268</v>
      </c>
      <c r="AU4604" s="240" t="s">
        <v>82</v>
      </c>
      <c r="AV4604" s="13" t="s">
        <v>93</v>
      </c>
      <c r="AW4604" s="13" t="s">
        <v>34</v>
      </c>
      <c r="AX4604" s="13" t="s">
        <v>74</v>
      </c>
      <c r="AY4604" s="240" t="s">
        <v>224</v>
      </c>
    </row>
    <row r="4605" s="16" customFormat="1">
      <c r="A4605" s="16"/>
      <c r="B4605" s="272"/>
      <c r="C4605" s="273"/>
      <c r="D4605" s="231" t="s">
        <v>268</v>
      </c>
      <c r="E4605" s="274" t="s">
        <v>19</v>
      </c>
      <c r="F4605" s="275" t="s">
        <v>351</v>
      </c>
      <c r="G4605" s="273"/>
      <c r="H4605" s="276">
        <v>221.59999999999999</v>
      </c>
      <c r="I4605" s="277"/>
      <c r="J4605" s="273"/>
      <c r="K4605" s="273"/>
      <c r="L4605" s="278"/>
      <c r="M4605" s="279"/>
      <c r="N4605" s="280"/>
      <c r="O4605" s="280"/>
      <c r="P4605" s="280"/>
      <c r="Q4605" s="280"/>
      <c r="R4605" s="280"/>
      <c r="S4605" s="280"/>
      <c r="T4605" s="281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T4605" s="282" t="s">
        <v>268</v>
      </c>
      <c r="AU4605" s="282" t="s">
        <v>82</v>
      </c>
      <c r="AV4605" s="16" t="s">
        <v>231</v>
      </c>
      <c r="AW4605" s="16" t="s">
        <v>34</v>
      </c>
      <c r="AX4605" s="16" t="s">
        <v>82</v>
      </c>
      <c r="AY4605" s="282" t="s">
        <v>224</v>
      </c>
    </row>
    <row r="4606" s="2" customFormat="1" ht="16.5" customHeight="1">
      <c r="A4606" s="41"/>
      <c r="B4606" s="42"/>
      <c r="C4606" s="216" t="s">
        <v>4769</v>
      </c>
      <c r="D4606" s="216" t="s">
        <v>227</v>
      </c>
      <c r="E4606" s="217" t="s">
        <v>4770</v>
      </c>
      <c r="F4606" s="218" t="s">
        <v>4771</v>
      </c>
      <c r="G4606" s="219" t="s">
        <v>266</v>
      </c>
      <c r="H4606" s="220">
        <v>18.800000000000001</v>
      </c>
      <c r="I4606" s="221"/>
      <c r="J4606" s="222">
        <f>ROUND(I4606*H4606,2)</f>
        <v>0</v>
      </c>
      <c r="K4606" s="218" t="s">
        <v>19</v>
      </c>
      <c r="L4606" s="47"/>
      <c r="M4606" s="223" t="s">
        <v>19</v>
      </c>
      <c r="N4606" s="224" t="s">
        <v>46</v>
      </c>
      <c r="O4606" s="87"/>
      <c r="P4606" s="225">
        <f>O4606*H4606</f>
        <v>0</v>
      </c>
      <c r="Q4606" s="225">
        <v>0</v>
      </c>
      <c r="R4606" s="225">
        <f>Q4606*H4606</f>
        <v>0</v>
      </c>
      <c r="S4606" s="225">
        <v>0</v>
      </c>
      <c r="T4606" s="226">
        <f>S4606*H4606</f>
        <v>0</v>
      </c>
      <c r="U4606" s="41"/>
      <c r="V4606" s="41"/>
      <c r="W4606" s="41"/>
      <c r="X4606" s="41"/>
      <c r="Y4606" s="41"/>
      <c r="Z4606" s="41"/>
      <c r="AA4606" s="41"/>
      <c r="AB4606" s="41"/>
      <c r="AC4606" s="41"/>
      <c r="AD4606" s="41"/>
      <c r="AE4606" s="41"/>
      <c r="AR4606" s="227" t="s">
        <v>4682</v>
      </c>
      <c r="AT4606" s="227" t="s">
        <v>227</v>
      </c>
      <c r="AU4606" s="227" t="s">
        <v>82</v>
      </c>
      <c r="AY4606" s="20" t="s">
        <v>224</v>
      </c>
      <c r="BE4606" s="228">
        <f>IF(N4606="základní",J4606,0)</f>
        <v>0</v>
      </c>
      <c r="BF4606" s="228">
        <f>IF(N4606="snížená",J4606,0)</f>
        <v>0</v>
      </c>
      <c r="BG4606" s="228">
        <f>IF(N4606="zákl. přenesená",J4606,0)</f>
        <v>0</v>
      </c>
      <c r="BH4606" s="228">
        <f>IF(N4606="sníž. přenesená",J4606,0)</f>
        <v>0</v>
      </c>
      <c r="BI4606" s="228">
        <f>IF(N4606="nulová",J4606,0)</f>
        <v>0</v>
      </c>
      <c r="BJ4606" s="20" t="s">
        <v>93</v>
      </c>
      <c r="BK4606" s="228">
        <f>ROUND(I4606*H4606,2)</f>
        <v>0</v>
      </c>
      <c r="BL4606" s="20" t="s">
        <v>4682</v>
      </c>
      <c r="BM4606" s="227" t="s">
        <v>4772</v>
      </c>
    </row>
    <row r="4607" s="14" customFormat="1">
      <c r="A4607" s="14"/>
      <c r="B4607" s="246"/>
      <c r="C4607" s="247"/>
      <c r="D4607" s="231" t="s">
        <v>268</v>
      </c>
      <c r="E4607" s="248" t="s">
        <v>19</v>
      </c>
      <c r="F4607" s="249" t="s">
        <v>496</v>
      </c>
      <c r="G4607" s="247"/>
      <c r="H4607" s="248" t="s">
        <v>19</v>
      </c>
      <c r="I4607" s="250"/>
      <c r="J4607" s="247"/>
      <c r="K4607" s="247"/>
      <c r="L4607" s="251"/>
      <c r="M4607" s="252"/>
      <c r="N4607" s="253"/>
      <c r="O4607" s="253"/>
      <c r="P4607" s="253"/>
      <c r="Q4607" s="253"/>
      <c r="R4607" s="253"/>
      <c r="S4607" s="253"/>
      <c r="T4607" s="25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5" t="s">
        <v>268</v>
      </c>
      <c r="AU4607" s="255" t="s">
        <v>82</v>
      </c>
      <c r="AV4607" s="14" t="s">
        <v>82</v>
      </c>
      <c r="AW4607" s="14" t="s">
        <v>34</v>
      </c>
      <c r="AX4607" s="14" t="s">
        <v>74</v>
      </c>
      <c r="AY4607" s="255" t="s">
        <v>224</v>
      </c>
    </row>
    <row r="4608" s="13" customFormat="1">
      <c r="A4608" s="13"/>
      <c r="B4608" s="229"/>
      <c r="C4608" s="230"/>
      <c r="D4608" s="231" t="s">
        <v>268</v>
      </c>
      <c r="E4608" s="232" t="s">
        <v>19</v>
      </c>
      <c r="F4608" s="233" t="s">
        <v>1857</v>
      </c>
      <c r="G4608" s="230"/>
      <c r="H4608" s="234">
        <v>18.800000000000001</v>
      </c>
      <c r="I4608" s="235"/>
      <c r="J4608" s="230"/>
      <c r="K4608" s="230"/>
      <c r="L4608" s="236"/>
      <c r="M4608" s="237"/>
      <c r="N4608" s="238"/>
      <c r="O4608" s="238"/>
      <c r="P4608" s="238"/>
      <c r="Q4608" s="238"/>
      <c r="R4608" s="238"/>
      <c r="S4608" s="238"/>
      <c r="T4608" s="239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0" t="s">
        <v>268</v>
      </c>
      <c r="AU4608" s="240" t="s">
        <v>82</v>
      </c>
      <c r="AV4608" s="13" t="s">
        <v>93</v>
      </c>
      <c r="AW4608" s="13" t="s">
        <v>34</v>
      </c>
      <c r="AX4608" s="13" t="s">
        <v>82</v>
      </c>
      <c r="AY4608" s="240" t="s">
        <v>224</v>
      </c>
    </row>
    <row r="4609" s="2" customFormat="1" ht="16.5" customHeight="1">
      <c r="A4609" s="41"/>
      <c r="B4609" s="42"/>
      <c r="C4609" s="216" t="s">
        <v>4773</v>
      </c>
      <c r="D4609" s="216" t="s">
        <v>227</v>
      </c>
      <c r="E4609" s="217" t="s">
        <v>4774</v>
      </c>
      <c r="F4609" s="218" t="s">
        <v>4775</v>
      </c>
      <c r="G4609" s="219" t="s">
        <v>266</v>
      </c>
      <c r="H4609" s="220">
        <v>52.558</v>
      </c>
      <c r="I4609" s="221"/>
      <c r="J4609" s="222">
        <f>ROUND(I4609*H4609,2)</f>
        <v>0</v>
      </c>
      <c r="K4609" s="218" t="s">
        <v>19</v>
      </c>
      <c r="L4609" s="47"/>
      <c r="M4609" s="223" t="s">
        <v>19</v>
      </c>
      <c r="N4609" s="224" t="s">
        <v>46</v>
      </c>
      <c r="O4609" s="87"/>
      <c r="P4609" s="225">
        <f>O4609*H4609</f>
        <v>0</v>
      </c>
      <c r="Q4609" s="225">
        <v>0</v>
      </c>
      <c r="R4609" s="225">
        <f>Q4609*H4609</f>
        <v>0</v>
      </c>
      <c r="S4609" s="225">
        <v>0</v>
      </c>
      <c r="T4609" s="226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7" t="s">
        <v>4682</v>
      </c>
      <c r="AT4609" s="227" t="s">
        <v>227</v>
      </c>
      <c r="AU4609" s="227" t="s">
        <v>82</v>
      </c>
      <c r="AY4609" s="20" t="s">
        <v>224</v>
      </c>
      <c r="BE4609" s="228">
        <f>IF(N4609="základní",J4609,0)</f>
        <v>0</v>
      </c>
      <c r="BF4609" s="228">
        <f>IF(N4609="snížená",J4609,0)</f>
        <v>0</v>
      </c>
      <c r="BG4609" s="228">
        <f>IF(N4609="zákl. přenesená",J4609,0)</f>
        <v>0</v>
      </c>
      <c r="BH4609" s="228">
        <f>IF(N4609="sníž. přenesená",J4609,0)</f>
        <v>0</v>
      </c>
      <c r="BI4609" s="228">
        <f>IF(N4609="nulová",J4609,0)</f>
        <v>0</v>
      </c>
      <c r="BJ4609" s="20" t="s">
        <v>93</v>
      </c>
      <c r="BK4609" s="228">
        <f>ROUND(I4609*H4609,2)</f>
        <v>0</v>
      </c>
      <c r="BL4609" s="20" t="s">
        <v>4682</v>
      </c>
      <c r="BM4609" s="227" t="s">
        <v>4776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648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4777</v>
      </c>
      <c r="G4611" s="230"/>
      <c r="H4611" s="234">
        <v>8.6419999999999995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662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4777</v>
      </c>
      <c r="G4613" s="230"/>
      <c r="H4613" s="234">
        <v>8.6419999999999995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664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4777</v>
      </c>
      <c r="G4615" s="230"/>
      <c r="H4615" s="234">
        <v>8.6419999999999995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665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4777</v>
      </c>
      <c r="G4617" s="230"/>
      <c r="H4617" s="234">
        <v>8.6419999999999995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4" customFormat="1">
      <c r="A4618" s="14"/>
      <c r="B4618" s="246"/>
      <c r="C4618" s="247"/>
      <c r="D4618" s="231" t="s">
        <v>268</v>
      </c>
      <c r="E4618" s="248" t="s">
        <v>19</v>
      </c>
      <c r="F4618" s="249" t="s">
        <v>667</v>
      </c>
      <c r="G4618" s="247"/>
      <c r="H4618" s="248" t="s">
        <v>19</v>
      </c>
      <c r="I4618" s="250"/>
      <c r="J4618" s="247"/>
      <c r="K4618" s="247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268</v>
      </c>
      <c r="AU4618" s="255" t="s">
        <v>82</v>
      </c>
      <c r="AV4618" s="14" t="s">
        <v>82</v>
      </c>
      <c r="AW4618" s="14" t="s">
        <v>34</v>
      </c>
      <c r="AX4618" s="14" t="s">
        <v>74</v>
      </c>
      <c r="AY4618" s="255" t="s">
        <v>224</v>
      </c>
    </row>
    <row r="4619" s="13" customFormat="1">
      <c r="A4619" s="13"/>
      <c r="B4619" s="229"/>
      <c r="C4619" s="230"/>
      <c r="D4619" s="231" t="s">
        <v>268</v>
      </c>
      <c r="E4619" s="232" t="s">
        <v>19</v>
      </c>
      <c r="F4619" s="233" t="s">
        <v>4778</v>
      </c>
      <c r="G4619" s="230"/>
      <c r="H4619" s="234">
        <v>17.989999999999998</v>
      </c>
      <c r="I4619" s="235"/>
      <c r="J4619" s="230"/>
      <c r="K4619" s="230"/>
      <c r="L4619" s="236"/>
      <c r="M4619" s="237"/>
      <c r="N4619" s="238"/>
      <c r="O4619" s="238"/>
      <c r="P4619" s="238"/>
      <c r="Q4619" s="238"/>
      <c r="R4619" s="238"/>
      <c r="S4619" s="238"/>
      <c r="T4619" s="239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0" t="s">
        <v>268</v>
      </c>
      <c r="AU4619" s="240" t="s">
        <v>82</v>
      </c>
      <c r="AV4619" s="13" t="s">
        <v>93</v>
      </c>
      <c r="AW4619" s="13" t="s">
        <v>34</v>
      </c>
      <c r="AX4619" s="13" t="s">
        <v>74</v>
      </c>
      <c r="AY4619" s="240" t="s">
        <v>224</v>
      </c>
    </row>
    <row r="4620" s="16" customFormat="1">
      <c r="A4620" s="16"/>
      <c r="B4620" s="272"/>
      <c r="C4620" s="273"/>
      <c r="D4620" s="231" t="s">
        <v>268</v>
      </c>
      <c r="E4620" s="274" t="s">
        <v>19</v>
      </c>
      <c r="F4620" s="275" t="s">
        <v>351</v>
      </c>
      <c r="G4620" s="273"/>
      <c r="H4620" s="276">
        <v>52.558</v>
      </c>
      <c r="I4620" s="277"/>
      <c r="J4620" s="273"/>
      <c r="K4620" s="273"/>
      <c r="L4620" s="278"/>
      <c r="M4620" s="279"/>
      <c r="N4620" s="280"/>
      <c r="O4620" s="280"/>
      <c r="P4620" s="280"/>
      <c r="Q4620" s="280"/>
      <c r="R4620" s="280"/>
      <c r="S4620" s="280"/>
      <c r="T4620" s="281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T4620" s="282" t="s">
        <v>268</v>
      </c>
      <c r="AU4620" s="282" t="s">
        <v>82</v>
      </c>
      <c r="AV4620" s="16" t="s">
        <v>231</v>
      </c>
      <c r="AW4620" s="16" t="s">
        <v>34</v>
      </c>
      <c r="AX4620" s="16" t="s">
        <v>82</v>
      </c>
      <c r="AY4620" s="282" t="s">
        <v>224</v>
      </c>
    </row>
    <row r="4621" s="2" customFormat="1" ht="16.5" customHeight="1">
      <c r="A4621" s="41"/>
      <c r="B4621" s="42"/>
      <c r="C4621" s="216" t="s">
        <v>4779</v>
      </c>
      <c r="D4621" s="216" t="s">
        <v>227</v>
      </c>
      <c r="E4621" s="217" t="s">
        <v>4780</v>
      </c>
      <c r="F4621" s="218" t="s">
        <v>4781</v>
      </c>
      <c r="G4621" s="219" t="s">
        <v>266</v>
      </c>
      <c r="H4621" s="220">
        <v>43.700000000000003</v>
      </c>
      <c r="I4621" s="221"/>
      <c r="J4621" s="222">
        <f>ROUND(I4621*H4621,2)</f>
        <v>0</v>
      </c>
      <c r="K4621" s="218" t="s">
        <v>19</v>
      </c>
      <c r="L4621" s="47"/>
      <c r="M4621" s="223" t="s">
        <v>19</v>
      </c>
      <c r="N4621" s="224" t="s">
        <v>46</v>
      </c>
      <c r="O4621" s="87"/>
      <c r="P4621" s="225">
        <f>O4621*H4621</f>
        <v>0</v>
      </c>
      <c r="Q4621" s="225">
        <v>0</v>
      </c>
      <c r="R4621" s="225">
        <f>Q4621*H4621</f>
        <v>0</v>
      </c>
      <c r="S4621" s="225">
        <v>0</v>
      </c>
      <c r="T4621" s="226">
        <f>S4621*H4621</f>
        <v>0</v>
      </c>
      <c r="U4621" s="41"/>
      <c r="V4621" s="41"/>
      <c r="W4621" s="41"/>
      <c r="X4621" s="41"/>
      <c r="Y4621" s="41"/>
      <c r="Z4621" s="41"/>
      <c r="AA4621" s="41"/>
      <c r="AB4621" s="41"/>
      <c r="AC4621" s="41"/>
      <c r="AD4621" s="41"/>
      <c r="AE4621" s="41"/>
      <c r="AR4621" s="227" t="s">
        <v>4682</v>
      </c>
      <c r="AT4621" s="227" t="s">
        <v>227</v>
      </c>
      <c r="AU4621" s="227" t="s">
        <v>82</v>
      </c>
      <c r="AY4621" s="20" t="s">
        <v>224</v>
      </c>
      <c r="BE4621" s="228">
        <f>IF(N4621="základní",J4621,0)</f>
        <v>0</v>
      </c>
      <c r="BF4621" s="228">
        <f>IF(N4621="snížená",J4621,0)</f>
        <v>0</v>
      </c>
      <c r="BG4621" s="228">
        <f>IF(N4621="zákl. přenesená",J4621,0)</f>
        <v>0</v>
      </c>
      <c r="BH4621" s="228">
        <f>IF(N4621="sníž. přenesená",J4621,0)</f>
        <v>0</v>
      </c>
      <c r="BI4621" s="228">
        <f>IF(N4621="nulová",J4621,0)</f>
        <v>0</v>
      </c>
      <c r="BJ4621" s="20" t="s">
        <v>93</v>
      </c>
      <c r="BK4621" s="228">
        <f>ROUND(I4621*H4621,2)</f>
        <v>0</v>
      </c>
      <c r="BL4621" s="20" t="s">
        <v>4682</v>
      </c>
      <c r="BM4621" s="227" t="s">
        <v>4782</v>
      </c>
    </row>
    <row r="4622" s="14" customFormat="1">
      <c r="A4622" s="14"/>
      <c r="B4622" s="246"/>
      <c r="C4622" s="247"/>
      <c r="D4622" s="231" t="s">
        <v>268</v>
      </c>
      <c r="E4622" s="248" t="s">
        <v>19</v>
      </c>
      <c r="F4622" s="249" t="s">
        <v>662</v>
      </c>
      <c r="G4622" s="247"/>
      <c r="H4622" s="248" t="s">
        <v>19</v>
      </c>
      <c r="I4622" s="250"/>
      <c r="J4622" s="247"/>
      <c r="K4622" s="247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268</v>
      </c>
      <c r="AU4622" s="255" t="s">
        <v>82</v>
      </c>
      <c r="AV4622" s="14" t="s">
        <v>82</v>
      </c>
      <c r="AW4622" s="14" t="s">
        <v>34</v>
      </c>
      <c r="AX4622" s="14" t="s">
        <v>74</v>
      </c>
      <c r="AY4622" s="255" t="s">
        <v>224</v>
      </c>
    </row>
    <row r="4623" s="13" customFormat="1">
      <c r="A4623" s="13"/>
      <c r="B4623" s="229"/>
      <c r="C4623" s="230"/>
      <c r="D4623" s="231" t="s">
        <v>268</v>
      </c>
      <c r="E4623" s="232" t="s">
        <v>19</v>
      </c>
      <c r="F4623" s="233" t="s">
        <v>1861</v>
      </c>
      <c r="G4623" s="230"/>
      <c r="H4623" s="234">
        <v>43.700000000000003</v>
      </c>
      <c r="I4623" s="235"/>
      <c r="J4623" s="230"/>
      <c r="K4623" s="230"/>
      <c r="L4623" s="236"/>
      <c r="M4623" s="237"/>
      <c r="N4623" s="238"/>
      <c r="O4623" s="238"/>
      <c r="P4623" s="238"/>
      <c r="Q4623" s="238"/>
      <c r="R4623" s="238"/>
      <c r="S4623" s="238"/>
      <c r="T4623" s="239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0" t="s">
        <v>268</v>
      </c>
      <c r="AU4623" s="240" t="s">
        <v>82</v>
      </c>
      <c r="AV4623" s="13" t="s">
        <v>93</v>
      </c>
      <c r="AW4623" s="13" t="s">
        <v>34</v>
      </c>
      <c r="AX4623" s="13" t="s">
        <v>82</v>
      </c>
      <c r="AY4623" s="240" t="s">
        <v>224</v>
      </c>
    </row>
    <row r="4624" s="2" customFormat="1" ht="16.5" customHeight="1">
      <c r="A4624" s="41"/>
      <c r="B4624" s="42"/>
      <c r="C4624" s="216" t="s">
        <v>4783</v>
      </c>
      <c r="D4624" s="216" t="s">
        <v>227</v>
      </c>
      <c r="E4624" s="217" t="s">
        <v>4784</v>
      </c>
      <c r="F4624" s="218" t="s">
        <v>4785</v>
      </c>
      <c r="G4624" s="219" t="s">
        <v>266</v>
      </c>
      <c r="H4624" s="220">
        <v>41.802999999999997</v>
      </c>
      <c r="I4624" s="221"/>
      <c r="J4624" s="222">
        <f>ROUND(I4624*H4624,2)</f>
        <v>0</v>
      </c>
      <c r="K4624" s="218" t="s">
        <v>19</v>
      </c>
      <c r="L4624" s="47"/>
      <c r="M4624" s="223" t="s">
        <v>19</v>
      </c>
      <c r="N4624" s="224" t="s">
        <v>46</v>
      </c>
      <c r="O4624" s="87"/>
      <c r="P4624" s="225">
        <f>O4624*H4624</f>
        <v>0</v>
      </c>
      <c r="Q4624" s="225">
        <v>0</v>
      </c>
      <c r="R4624" s="225">
        <f>Q4624*H4624</f>
        <v>0</v>
      </c>
      <c r="S4624" s="225">
        <v>0</v>
      </c>
      <c r="T4624" s="226">
        <f>S4624*H4624</f>
        <v>0</v>
      </c>
      <c r="U4624" s="41"/>
      <c r="V4624" s="41"/>
      <c r="W4624" s="41"/>
      <c r="X4624" s="41"/>
      <c r="Y4624" s="41"/>
      <c r="Z4624" s="41"/>
      <c r="AA4624" s="41"/>
      <c r="AB4624" s="41"/>
      <c r="AC4624" s="41"/>
      <c r="AD4624" s="41"/>
      <c r="AE4624" s="41"/>
      <c r="AR4624" s="227" t="s">
        <v>4682</v>
      </c>
      <c r="AT4624" s="227" t="s">
        <v>227</v>
      </c>
      <c r="AU4624" s="227" t="s">
        <v>82</v>
      </c>
      <c r="AY4624" s="20" t="s">
        <v>224</v>
      </c>
      <c r="BE4624" s="228">
        <f>IF(N4624="základní",J4624,0)</f>
        <v>0</v>
      </c>
      <c r="BF4624" s="228">
        <f>IF(N4624="snížená",J4624,0)</f>
        <v>0</v>
      </c>
      <c r="BG4624" s="228">
        <f>IF(N4624="zákl. přenesená",J4624,0)</f>
        <v>0</v>
      </c>
      <c r="BH4624" s="228">
        <f>IF(N4624="sníž. přenesená",J4624,0)</f>
        <v>0</v>
      </c>
      <c r="BI4624" s="228">
        <f>IF(N4624="nulová",J4624,0)</f>
        <v>0</v>
      </c>
      <c r="BJ4624" s="20" t="s">
        <v>93</v>
      </c>
      <c r="BK4624" s="228">
        <f>ROUND(I4624*H4624,2)</f>
        <v>0</v>
      </c>
      <c r="BL4624" s="20" t="s">
        <v>4682</v>
      </c>
      <c r="BM4624" s="227" t="s">
        <v>4786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665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4787</v>
      </c>
      <c r="G4626" s="230"/>
      <c r="H4626" s="234">
        <v>13.5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4" customFormat="1">
      <c r="A4627" s="14"/>
      <c r="B4627" s="246"/>
      <c r="C4627" s="247"/>
      <c r="D4627" s="231" t="s">
        <v>268</v>
      </c>
      <c r="E4627" s="248" t="s">
        <v>19</v>
      </c>
      <c r="F4627" s="249" t="s">
        <v>667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268</v>
      </c>
      <c r="AU4627" s="255" t="s">
        <v>82</v>
      </c>
      <c r="AV4627" s="14" t="s">
        <v>82</v>
      </c>
      <c r="AW4627" s="14" t="s">
        <v>34</v>
      </c>
      <c r="AX4627" s="14" t="s">
        <v>74</v>
      </c>
      <c r="AY4627" s="255" t="s">
        <v>224</v>
      </c>
    </row>
    <row r="4628" s="13" customFormat="1">
      <c r="A4628" s="13"/>
      <c r="B4628" s="229"/>
      <c r="C4628" s="230"/>
      <c r="D4628" s="231" t="s">
        <v>268</v>
      </c>
      <c r="E4628" s="232" t="s">
        <v>19</v>
      </c>
      <c r="F4628" s="233" t="s">
        <v>4788</v>
      </c>
      <c r="G4628" s="230"/>
      <c r="H4628" s="234">
        <v>28.303000000000001</v>
      </c>
      <c r="I4628" s="235"/>
      <c r="J4628" s="230"/>
      <c r="K4628" s="230"/>
      <c r="L4628" s="236"/>
      <c r="M4628" s="237"/>
      <c r="N4628" s="238"/>
      <c r="O4628" s="238"/>
      <c r="P4628" s="238"/>
      <c r="Q4628" s="238"/>
      <c r="R4628" s="238"/>
      <c r="S4628" s="238"/>
      <c r="T4628" s="239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0" t="s">
        <v>268</v>
      </c>
      <c r="AU4628" s="240" t="s">
        <v>82</v>
      </c>
      <c r="AV4628" s="13" t="s">
        <v>93</v>
      </c>
      <c r="AW4628" s="13" t="s">
        <v>34</v>
      </c>
      <c r="AX4628" s="13" t="s">
        <v>74</v>
      </c>
      <c r="AY4628" s="240" t="s">
        <v>224</v>
      </c>
    </row>
    <row r="4629" s="16" customFormat="1">
      <c r="A4629" s="16"/>
      <c r="B4629" s="272"/>
      <c r="C4629" s="273"/>
      <c r="D4629" s="231" t="s">
        <v>268</v>
      </c>
      <c r="E4629" s="274" t="s">
        <v>19</v>
      </c>
      <c r="F4629" s="275" t="s">
        <v>351</v>
      </c>
      <c r="G4629" s="273"/>
      <c r="H4629" s="276">
        <v>41.802999999999997</v>
      </c>
      <c r="I4629" s="277"/>
      <c r="J4629" s="273"/>
      <c r="K4629" s="273"/>
      <c r="L4629" s="278"/>
      <c r="M4629" s="279"/>
      <c r="N4629" s="280"/>
      <c r="O4629" s="280"/>
      <c r="P4629" s="280"/>
      <c r="Q4629" s="280"/>
      <c r="R4629" s="280"/>
      <c r="S4629" s="280"/>
      <c r="T4629" s="281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82" t="s">
        <v>268</v>
      </c>
      <c r="AU4629" s="282" t="s">
        <v>82</v>
      </c>
      <c r="AV4629" s="16" t="s">
        <v>231</v>
      </c>
      <c r="AW4629" s="16" t="s">
        <v>34</v>
      </c>
      <c r="AX4629" s="16" t="s">
        <v>82</v>
      </c>
      <c r="AY4629" s="282" t="s">
        <v>224</v>
      </c>
    </row>
    <row r="4630" s="2" customFormat="1" ht="16.5" customHeight="1">
      <c r="A4630" s="41"/>
      <c r="B4630" s="42"/>
      <c r="C4630" s="216" t="s">
        <v>4789</v>
      </c>
      <c r="D4630" s="216" t="s">
        <v>227</v>
      </c>
      <c r="E4630" s="217" t="s">
        <v>4790</v>
      </c>
      <c r="F4630" s="218" t="s">
        <v>4791</v>
      </c>
      <c r="G4630" s="219" t="s">
        <v>266</v>
      </c>
      <c r="H4630" s="220">
        <v>7.875</v>
      </c>
      <c r="I4630" s="221"/>
      <c r="J4630" s="222">
        <f>ROUND(I4630*H4630,2)</f>
        <v>0</v>
      </c>
      <c r="K4630" s="218" t="s">
        <v>19</v>
      </c>
      <c r="L4630" s="47"/>
      <c r="M4630" s="223" t="s">
        <v>19</v>
      </c>
      <c r="N4630" s="224" t="s">
        <v>46</v>
      </c>
      <c r="O4630" s="87"/>
      <c r="P4630" s="225">
        <f>O4630*H4630</f>
        <v>0</v>
      </c>
      <c r="Q4630" s="225">
        <v>0</v>
      </c>
      <c r="R4630" s="225">
        <f>Q4630*H4630</f>
        <v>0</v>
      </c>
      <c r="S4630" s="225">
        <v>0</v>
      </c>
      <c r="T4630" s="226">
        <f>S4630*H4630</f>
        <v>0</v>
      </c>
      <c r="U4630" s="41"/>
      <c r="V4630" s="41"/>
      <c r="W4630" s="41"/>
      <c r="X4630" s="41"/>
      <c r="Y4630" s="41"/>
      <c r="Z4630" s="41"/>
      <c r="AA4630" s="41"/>
      <c r="AB4630" s="41"/>
      <c r="AC4630" s="41"/>
      <c r="AD4630" s="41"/>
      <c r="AE4630" s="41"/>
      <c r="AR4630" s="227" t="s">
        <v>4682</v>
      </c>
      <c r="AT4630" s="227" t="s">
        <v>227</v>
      </c>
      <c r="AU4630" s="227" t="s">
        <v>82</v>
      </c>
      <c r="AY4630" s="20" t="s">
        <v>224</v>
      </c>
      <c r="BE4630" s="228">
        <f>IF(N4630="základní",J4630,0)</f>
        <v>0</v>
      </c>
      <c r="BF4630" s="228">
        <f>IF(N4630="snížená",J4630,0)</f>
        <v>0</v>
      </c>
      <c r="BG4630" s="228">
        <f>IF(N4630="zákl. přenesená",J4630,0)</f>
        <v>0</v>
      </c>
      <c r="BH4630" s="228">
        <f>IF(N4630="sníž. přenesená",J4630,0)</f>
        <v>0</v>
      </c>
      <c r="BI4630" s="228">
        <f>IF(N4630="nulová",J4630,0)</f>
        <v>0</v>
      </c>
      <c r="BJ4630" s="20" t="s">
        <v>93</v>
      </c>
      <c r="BK4630" s="228">
        <f>ROUND(I4630*H4630,2)</f>
        <v>0</v>
      </c>
      <c r="BL4630" s="20" t="s">
        <v>4682</v>
      </c>
      <c r="BM4630" s="227" t="s">
        <v>4792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4459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4" customFormat="1">
      <c r="A4632" s="14"/>
      <c r="B4632" s="246"/>
      <c r="C4632" s="247"/>
      <c r="D4632" s="231" t="s">
        <v>268</v>
      </c>
      <c r="E4632" s="248" t="s">
        <v>19</v>
      </c>
      <c r="F4632" s="249" t="s">
        <v>704</v>
      </c>
      <c r="G4632" s="247"/>
      <c r="H4632" s="248" t="s">
        <v>19</v>
      </c>
      <c r="I4632" s="250"/>
      <c r="J4632" s="247"/>
      <c r="K4632" s="247"/>
      <c r="L4632" s="251"/>
      <c r="M4632" s="252"/>
      <c r="N4632" s="253"/>
      <c r="O4632" s="253"/>
      <c r="P4632" s="253"/>
      <c r="Q4632" s="253"/>
      <c r="R4632" s="253"/>
      <c r="S4632" s="253"/>
      <c r="T4632" s="25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T4632" s="255" t="s">
        <v>268</v>
      </c>
      <c r="AU4632" s="255" t="s">
        <v>82</v>
      </c>
      <c r="AV4632" s="14" t="s">
        <v>82</v>
      </c>
      <c r="AW4632" s="14" t="s">
        <v>34</v>
      </c>
      <c r="AX4632" s="14" t="s">
        <v>74</v>
      </c>
      <c r="AY4632" s="255" t="s">
        <v>224</v>
      </c>
    </row>
    <row r="4633" s="14" customFormat="1">
      <c r="A4633" s="14"/>
      <c r="B4633" s="246"/>
      <c r="C4633" s="247"/>
      <c r="D4633" s="231" t="s">
        <v>268</v>
      </c>
      <c r="E4633" s="248" t="s">
        <v>19</v>
      </c>
      <c r="F4633" s="249" t="s">
        <v>4459</v>
      </c>
      <c r="G4633" s="247"/>
      <c r="H4633" s="248" t="s">
        <v>19</v>
      </c>
      <c r="I4633" s="250"/>
      <c r="J4633" s="247"/>
      <c r="K4633" s="247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268</v>
      </c>
      <c r="AU4633" s="255" t="s">
        <v>82</v>
      </c>
      <c r="AV4633" s="14" t="s">
        <v>82</v>
      </c>
      <c r="AW4633" s="14" t="s">
        <v>34</v>
      </c>
      <c r="AX4633" s="14" t="s">
        <v>74</v>
      </c>
      <c r="AY4633" s="255" t="s">
        <v>224</v>
      </c>
    </row>
    <row r="4634" s="13" customFormat="1">
      <c r="A4634" s="13"/>
      <c r="B4634" s="229"/>
      <c r="C4634" s="230"/>
      <c r="D4634" s="231" t="s">
        <v>268</v>
      </c>
      <c r="E4634" s="232" t="s">
        <v>19</v>
      </c>
      <c r="F4634" s="233" t="s">
        <v>4793</v>
      </c>
      <c r="G4634" s="230"/>
      <c r="H4634" s="234">
        <v>2.0249999999999999</v>
      </c>
      <c r="I4634" s="235"/>
      <c r="J4634" s="230"/>
      <c r="K4634" s="230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268</v>
      </c>
      <c r="AU4634" s="240" t="s">
        <v>82</v>
      </c>
      <c r="AV4634" s="13" t="s">
        <v>93</v>
      </c>
      <c r="AW4634" s="13" t="s">
        <v>34</v>
      </c>
      <c r="AX4634" s="13" t="s">
        <v>74</v>
      </c>
      <c r="AY4634" s="240" t="s">
        <v>224</v>
      </c>
    </row>
    <row r="4635" s="14" customFormat="1">
      <c r="A4635" s="14"/>
      <c r="B4635" s="246"/>
      <c r="C4635" s="247"/>
      <c r="D4635" s="231" t="s">
        <v>268</v>
      </c>
      <c r="E4635" s="248" t="s">
        <v>19</v>
      </c>
      <c r="F4635" s="249" t="s">
        <v>4794</v>
      </c>
      <c r="G4635" s="247"/>
      <c r="H4635" s="248" t="s">
        <v>19</v>
      </c>
      <c r="I4635" s="250"/>
      <c r="J4635" s="247"/>
      <c r="K4635" s="247"/>
      <c r="L4635" s="251"/>
      <c r="M4635" s="252"/>
      <c r="N4635" s="253"/>
      <c r="O4635" s="253"/>
      <c r="P4635" s="253"/>
      <c r="Q4635" s="253"/>
      <c r="R4635" s="253"/>
      <c r="S4635" s="253"/>
      <c r="T4635" s="25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5" t="s">
        <v>268</v>
      </c>
      <c r="AU4635" s="255" t="s">
        <v>82</v>
      </c>
      <c r="AV4635" s="14" t="s">
        <v>82</v>
      </c>
      <c r="AW4635" s="14" t="s">
        <v>34</v>
      </c>
      <c r="AX4635" s="14" t="s">
        <v>74</v>
      </c>
      <c r="AY4635" s="255" t="s">
        <v>224</v>
      </c>
    </row>
    <row r="4636" s="13" customFormat="1">
      <c r="A4636" s="13"/>
      <c r="B4636" s="229"/>
      <c r="C4636" s="230"/>
      <c r="D4636" s="231" t="s">
        <v>268</v>
      </c>
      <c r="E4636" s="232" t="s">
        <v>19</v>
      </c>
      <c r="F4636" s="233" t="s">
        <v>4432</v>
      </c>
      <c r="G4636" s="230"/>
      <c r="H4636" s="234">
        <v>1.8</v>
      </c>
      <c r="I4636" s="235"/>
      <c r="J4636" s="230"/>
      <c r="K4636" s="230"/>
      <c r="L4636" s="236"/>
      <c r="M4636" s="237"/>
      <c r="N4636" s="238"/>
      <c r="O4636" s="238"/>
      <c r="P4636" s="238"/>
      <c r="Q4636" s="238"/>
      <c r="R4636" s="238"/>
      <c r="S4636" s="238"/>
      <c r="T4636" s="239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0" t="s">
        <v>268</v>
      </c>
      <c r="AU4636" s="240" t="s">
        <v>82</v>
      </c>
      <c r="AV4636" s="13" t="s">
        <v>93</v>
      </c>
      <c r="AW4636" s="13" t="s">
        <v>34</v>
      </c>
      <c r="AX4636" s="13" t="s">
        <v>74</v>
      </c>
      <c r="AY4636" s="240" t="s">
        <v>224</v>
      </c>
    </row>
    <row r="4637" s="15" customFormat="1">
      <c r="A4637" s="15"/>
      <c r="B4637" s="256"/>
      <c r="C4637" s="257"/>
      <c r="D4637" s="231" t="s">
        <v>268</v>
      </c>
      <c r="E4637" s="258" t="s">
        <v>19</v>
      </c>
      <c r="F4637" s="259" t="s">
        <v>300</v>
      </c>
      <c r="G4637" s="257"/>
      <c r="H4637" s="260">
        <v>3.8250000000000002</v>
      </c>
      <c r="I4637" s="261"/>
      <c r="J4637" s="257"/>
      <c r="K4637" s="257"/>
      <c r="L4637" s="262"/>
      <c r="M4637" s="263"/>
      <c r="N4637" s="264"/>
      <c r="O4637" s="264"/>
      <c r="P4637" s="264"/>
      <c r="Q4637" s="264"/>
      <c r="R4637" s="264"/>
      <c r="S4637" s="264"/>
      <c r="T4637" s="265"/>
      <c r="U4637" s="15"/>
      <c r="V4637" s="15"/>
      <c r="W4637" s="15"/>
      <c r="X4637" s="15"/>
      <c r="Y4637" s="15"/>
      <c r="Z4637" s="15"/>
      <c r="AA4637" s="15"/>
      <c r="AB4637" s="15"/>
      <c r="AC4637" s="15"/>
      <c r="AD4637" s="15"/>
      <c r="AE4637" s="15"/>
      <c r="AT4637" s="266" t="s">
        <v>268</v>
      </c>
      <c r="AU4637" s="266" t="s">
        <v>82</v>
      </c>
      <c r="AV4637" s="15" t="s">
        <v>108</v>
      </c>
      <c r="AW4637" s="15" t="s">
        <v>34</v>
      </c>
      <c r="AX4637" s="15" t="s">
        <v>74</v>
      </c>
      <c r="AY4637" s="266" t="s">
        <v>224</v>
      </c>
    </row>
    <row r="4638" s="14" customFormat="1">
      <c r="A4638" s="14"/>
      <c r="B4638" s="246"/>
      <c r="C4638" s="247"/>
      <c r="D4638" s="231" t="s">
        <v>268</v>
      </c>
      <c r="E4638" s="248" t="s">
        <v>19</v>
      </c>
      <c r="F4638" s="249" t="s">
        <v>1176</v>
      </c>
      <c r="G4638" s="247"/>
      <c r="H4638" s="248" t="s">
        <v>19</v>
      </c>
      <c r="I4638" s="250"/>
      <c r="J4638" s="247"/>
      <c r="K4638" s="247"/>
      <c r="L4638" s="251"/>
      <c r="M4638" s="252"/>
      <c r="N4638" s="253"/>
      <c r="O4638" s="253"/>
      <c r="P4638" s="253"/>
      <c r="Q4638" s="253"/>
      <c r="R4638" s="253"/>
      <c r="S4638" s="253"/>
      <c r="T4638" s="25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T4638" s="255" t="s">
        <v>268</v>
      </c>
      <c r="AU4638" s="255" t="s">
        <v>82</v>
      </c>
      <c r="AV4638" s="14" t="s">
        <v>82</v>
      </c>
      <c r="AW4638" s="14" t="s">
        <v>34</v>
      </c>
      <c r="AX4638" s="14" t="s">
        <v>74</v>
      </c>
      <c r="AY4638" s="255" t="s">
        <v>224</v>
      </c>
    </row>
    <row r="4639" s="14" customFormat="1">
      <c r="A4639" s="14"/>
      <c r="B4639" s="246"/>
      <c r="C4639" s="247"/>
      <c r="D4639" s="231" t="s">
        <v>268</v>
      </c>
      <c r="E4639" s="248" t="s">
        <v>19</v>
      </c>
      <c r="F4639" s="249" t="s">
        <v>4795</v>
      </c>
      <c r="G4639" s="247"/>
      <c r="H4639" s="248" t="s">
        <v>19</v>
      </c>
      <c r="I4639" s="250"/>
      <c r="J4639" s="247"/>
      <c r="K4639" s="247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268</v>
      </c>
      <c r="AU4639" s="255" t="s">
        <v>82</v>
      </c>
      <c r="AV4639" s="14" t="s">
        <v>82</v>
      </c>
      <c r="AW4639" s="14" t="s">
        <v>34</v>
      </c>
      <c r="AX4639" s="14" t="s">
        <v>74</v>
      </c>
      <c r="AY4639" s="255" t="s">
        <v>224</v>
      </c>
    </row>
    <row r="4640" s="13" customFormat="1">
      <c r="A4640" s="13"/>
      <c r="B4640" s="229"/>
      <c r="C4640" s="230"/>
      <c r="D4640" s="231" t="s">
        <v>268</v>
      </c>
      <c r="E4640" s="232" t="s">
        <v>19</v>
      </c>
      <c r="F4640" s="233" t="s">
        <v>4793</v>
      </c>
      <c r="G4640" s="230"/>
      <c r="H4640" s="234">
        <v>2.0249999999999999</v>
      </c>
      <c r="I4640" s="235"/>
      <c r="J4640" s="230"/>
      <c r="K4640" s="230"/>
      <c r="L4640" s="236"/>
      <c r="M4640" s="237"/>
      <c r="N4640" s="238"/>
      <c r="O4640" s="238"/>
      <c r="P4640" s="238"/>
      <c r="Q4640" s="238"/>
      <c r="R4640" s="238"/>
      <c r="S4640" s="238"/>
      <c r="T4640" s="239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40" t="s">
        <v>268</v>
      </c>
      <c r="AU4640" s="240" t="s">
        <v>82</v>
      </c>
      <c r="AV4640" s="13" t="s">
        <v>93</v>
      </c>
      <c r="AW4640" s="13" t="s">
        <v>34</v>
      </c>
      <c r="AX4640" s="13" t="s">
        <v>74</v>
      </c>
      <c r="AY4640" s="240" t="s">
        <v>224</v>
      </c>
    </row>
    <row r="4641" s="14" customFormat="1">
      <c r="A4641" s="14"/>
      <c r="B4641" s="246"/>
      <c r="C4641" s="247"/>
      <c r="D4641" s="231" t="s">
        <v>268</v>
      </c>
      <c r="E4641" s="248" t="s">
        <v>19</v>
      </c>
      <c r="F4641" s="249" t="s">
        <v>1178</v>
      </c>
      <c r="G4641" s="247"/>
      <c r="H4641" s="248" t="s">
        <v>19</v>
      </c>
      <c r="I4641" s="250"/>
      <c r="J4641" s="247"/>
      <c r="K4641" s="247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268</v>
      </c>
      <c r="AU4641" s="255" t="s">
        <v>82</v>
      </c>
      <c r="AV4641" s="14" t="s">
        <v>82</v>
      </c>
      <c r="AW4641" s="14" t="s">
        <v>34</v>
      </c>
      <c r="AX4641" s="14" t="s">
        <v>74</v>
      </c>
      <c r="AY4641" s="255" t="s">
        <v>224</v>
      </c>
    </row>
    <row r="4642" s="14" customFormat="1">
      <c r="A4642" s="14"/>
      <c r="B4642" s="246"/>
      <c r="C4642" s="247"/>
      <c r="D4642" s="231" t="s">
        <v>268</v>
      </c>
      <c r="E4642" s="248" t="s">
        <v>19</v>
      </c>
      <c r="F4642" s="249" t="s">
        <v>4459</v>
      </c>
      <c r="G4642" s="247"/>
      <c r="H4642" s="248" t="s">
        <v>19</v>
      </c>
      <c r="I4642" s="250"/>
      <c r="J4642" s="247"/>
      <c r="K4642" s="247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268</v>
      </c>
      <c r="AU4642" s="255" t="s">
        <v>82</v>
      </c>
      <c r="AV4642" s="14" t="s">
        <v>82</v>
      </c>
      <c r="AW4642" s="14" t="s">
        <v>34</v>
      </c>
      <c r="AX4642" s="14" t="s">
        <v>74</v>
      </c>
      <c r="AY4642" s="255" t="s">
        <v>224</v>
      </c>
    </row>
    <row r="4643" s="13" customFormat="1">
      <c r="A4643" s="13"/>
      <c r="B4643" s="229"/>
      <c r="C4643" s="230"/>
      <c r="D4643" s="231" t="s">
        <v>268</v>
      </c>
      <c r="E4643" s="232" t="s">
        <v>19</v>
      </c>
      <c r="F4643" s="233" t="s">
        <v>4793</v>
      </c>
      <c r="G4643" s="230"/>
      <c r="H4643" s="234">
        <v>2.0249999999999999</v>
      </c>
      <c r="I4643" s="235"/>
      <c r="J4643" s="230"/>
      <c r="K4643" s="230"/>
      <c r="L4643" s="236"/>
      <c r="M4643" s="237"/>
      <c r="N4643" s="238"/>
      <c r="O4643" s="238"/>
      <c r="P4643" s="238"/>
      <c r="Q4643" s="238"/>
      <c r="R4643" s="238"/>
      <c r="S4643" s="238"/>
      <c r="T4643" s="239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0" t="s">
        <v>268</v>
      </c>
      <c r="AU4643" s="240" t="s">
        <v>82</v>
      </c>
      <c r="AV4643" s="13" t="s">
        <v>93</v>
      </c>
      <c r="AW4643" s="13" t="s">
        <v>34</v>
      </c>
      <c r="AX4643" s="13" t="s">
        <v>74</v>
      </c>
      <c r="AY4643" s="240" t="s">
        <v>224</v>
      </c>
    </row>
    <row r="4644" s="15" customFormat="1">
      <c r="A4644" s="15"/>
      <c r="B4644" s="256"/>
      <c r="C4644" s="257"/>
      <c r="D4644" s="231" t="s">
        <v>268</v>
      </c>
      <c r="E4644" s="258" t="s">
        <v>19</v>
      </c>
      <c r="F4644" s="259" t="s">
        <v>300</v>
      </c>
      <c r="G4644" s="257"/>
      <c r="H4644" s="260">
        <v>4.0499999999999998</v>
      </c>
      <c r="I4644" s="261"/>
      <c r="J4644" s="257"/>
      <c r="K4644" s="257"/>
      <c r="L4644" s="262"/>
      <c r="M4644" s="263"/>
      <c r="N4644" s="264"/>
      <c r="O4644" s="264"/>
      <c r="P4644" s="264"/>
      <c r="Q4644" s="264"/>
      <c r="R4644" s="264"/>
      <c r="S4644" s="264"/>
      <c r="T4644" s="265"/>
      <c r="U4644" s="15"/>
      <c r="V4644" s="15"/>
      <c r="W4644" s="15"/>
      <c r="X4644" s="15"/>
      <c r="Y4644" s="15"/>
      <c r="Z4644" s="15"/>
      <c r="AA4644" s="15"/>
      <c r="AB4644" s="15"/>
      <c r="AC4644" s="15"/>
      <c r="AD4644" s="15"/>
      <c r="AE4644" s="15"/>
      <c r="AT4644" s="266" t="s">
        <v>268</v>
      </c>
      <c r="AU4644" s="266" t="s">
        <v>82</v>
      </c>
      <c r="AV4644" s="15" t="s">
        <v>108</v>
      </c>
      <c r="AW4644" s="15" t="s">
        <v>34</v>
      </c>
      <c r="AX4644" s="15" t="s">
        <v>74</v>
      </c>
      <c r="AY4644" s="266" t="s">
        <v>224</v>
      </c>
    </row>
    <row r="4645" s="16" customFormat="1">
      <c r="A4645" s="16"/>
      <c r="B4645" s="272"/>
      <c r="C4645" s="273"/>
      <c r="D4645" s="231" t="s">
        <v>268</v>
      </c>
      <c r="E4645" s="274" t="s">
        <v>19</v>
      </c>
      <c r="F4645" s="275" t="s">
        <v>351</v>
      </c>
      <c r="G4645" s="273"/>
      <c r="H4645" s="276">
        <v>7.875</v>
      </c>
      <c r="I4645" s="277"/>
      <c r="J4645" s="273"/>
      <c r="K4645" s="273"/>
      <c r="L4645" s="278"/>
      <c r="M4645" s="279"/>
      <c r="N4645" s="280"/>
      <c r="O4645" s="280"/>
      <c r="P4645" s="280"/>
      <c r="Q4645" s="280"/>
      <c r="R4645" s="280"/>
      <c r="S4645" s="280"/>
      <c r="T4645" s="281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T4645" s="282" t="s">
        <v>268</v>
      </c>
      <c r="AU4645" s="282" t="s">
        <v>82</v>
      </c>
      <c r="AV4645" s="16" t="s">
        <v>231</v>
      </c>
      <c r="AW4645" s="16" t="s">
        <v>34</v>
      </c>
      <c r="AX4645" s="16" t="s">
        <v>82</v>
      </c>
      <c r="AY4645" s="282" t="s">
        <v>224</v>
      </c>
    </row>
    <row r="4646" s="2" customFormat="1" ht="16.5" customHeight="1">
      <c r="A4646" s="41"/>
      <c r="B4646" s="42"/>
      <c r="C4646" s="216" t="s">
        <v>4796</v>
      </c>
      <c r="D4646" s="216" t="s">
        <v>227</v>
      </c>
      <c r="E4646" s="217" t="s">
        <v>4797</v>
      </c>
      <c r="F4646" s="218" t="s">
        <v>4798</v>
      </c>
      <c r="G4646" s="219" t="s">
        <v>266</v>
      </c>
      <c r="H4646" s="220">
        <v>105.557</v>
      </c>
      <c r="I4646" s="221"/>
      <c r="J4646" s="222">
        <f>ROUND(I4646*H4646,2)</f>
        <v>0</v>
      </c>
      <c r="K4646" s="218" t="s">
        <v>19</v>
      </c>
      <c r="L4646" s="47"/>
      <c r="M4646" s="223" t="s">
        <v>19</v>
      </c>
      <c r="N4646" s="224" t="s">
        <v>46</v>
      </c>
      <c r="O4646" s="87"/>
      <c r="P4646" s="225">
        <f>O4646*H4646</f>
        <v>0</v>
      </c>
      <c r="Q4646" s="225">
        <v>0</v>
      </c>
      <c r="R4646" s="225">
        <f>Q4646*H4646</f>
        <v>0</v>
      </c>
      <c r="S4646" s="225">
        <v>0</v>
      </c>
      <c r="T4646" s="226">
        <f>S4646*H4646</f>
        <v>0</v>
      </c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R4646" s="227" t="s">
        <v>4682</v>
      </c>
      <c r="AT4646" s="227" t="s">
        <v>227</v>
      </c>
      <c r="AU4646" s="227" t="s">
        <v>82</v>
      </c>
      <c r="AY4646" s="20" t="s">
        <v>224</v>
      </c>
      <c r="BE4646" s="228">
        <f>IF(N4646="základní",J4646,0)</f>
        <v>0</v>
      </c>
      <c r="BF4646" s="228">
        <f>IF(N4646="snížená",J4646,0)</f>
        <v>0</v>
      </c>
      <c r="BG4646" s="228">
        <f>IF(N4646="zákl. přenesená",J4646,0)</f>
        <v>0</v>
      </c>
      <c r="BH4646" s="228">
        <f>IF(N4646="sníž. přenesená",J4646,0)</f>
        <v>0</v>
      </c>
      <c r="BI4646" s="228">
        <f>IF(N4646="nulová",J4646,0)</f>
        <v>0</v>
      </c>
      <c r="BJ4646" s="20" t="s">
        <v>93</v>
      </c>
      <c r="BK4646" s="228">
        <f>ROUND(I4646*H4646,2)</f>
        <v>0</v>
      </c>
      <c r="BL4646" s="20" t="s">
        <v>4682</v>
      </c>
      <c r="BM4646" s="227" t="s">
        <v>4799</v>
      </c>
    </row>
    <row r="4647" s="14" customFormat="1">
      <c r="A4647" s="14"/>
      <c r="B4647" s="246"/>
      <c r="C4647" s="247"/>
      <c r="D4647" s="231" t="s">
        <v>268</v>
      </c>
      <c r="E4647" s="248" t="s">
        <v>19</v>
      </c>
      <c r="F4647" s="249" t="s">
        <v>4800</v>
      </c>
      <c r="G4647" s="247"/>
      <c r="H4647" s="248" t="s">
        <v>19</v>
      </c>
      <c r="I4647" s="250"/>
      <c r="J4647" s="247"/>
      <c r="K4647" s="247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268</v>
      </c>
      <c r="AU4647" s="255" t="s">
        <v>82</v>
      </c>
      <c r="AV4647" s="14" t="s">
        <v>82</v>
      </c>
      <c r="AW4647" s="14" t="s">
        <v>34</v>
      </c>
      <c r="AX4647" s="14" t="s">
        <v>74</v>
      </c>
      <c r="AY4647" s="255" t="s">
        <v>224</v>
      </c>
    </row>
    <row r="4648" s="13" customFormat="1">
      <c r="A4648" s="13"/>
      <c r="B4648" s="229"/>
      <c r="C4648" s="230"/>
      <c r="D4648" s="231" t="s">
        <v>268</v>
      </c>
      <c r="E4648" s="232" t="s">
        <v>19</v>
      </c>
      <c r="F4648" s="233" t="s">
        <v>4801</v>
      </c>
      <c r="G4648" s="230"/>
      <c r="H4648" s="234">
        <v>5.6609999999999996</v>
      </c>
      <c r="I4648" s="235"/>
      <c r="J4648" s="230"/>
      <c r="K4648" s="230"/>
      <c r="L4648" s="236"/>
      <c r="M4648" s="237"/>
      <c r="N4648" s="238"/>
      <c r="O4648" s="238"/>
      <c r="P4648" s="238"/>
      <c r="Q4648" s="238"/>
      <c r="R4648" s="238"/>
      <c r="S4648" s="238"/>
      <c r="T4648" s="23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0" t="s">
        <v>268</v>
      </c>
      <c r="AU4648" s="240" t="s">
        <v>82</v>
      </c>
      <c r="AV4648" s="13" t="s">
        <v>93</v>
      </c>
      <c r="AW4648" s="13" t="s">
        <v>34</v>
      </c>
      <c r="AX4648" s="13" t="s">
        <v>74</v>
      </c>
      <c r="AY4648" s="240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4802</v>
      </c>
      <c r="G4649" s="230"/>
      <c r="H4649" s="234">
        <v>30.826000000000001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3" customFormat="1">
      <c r="A4650" s="13"/>
      <c r="B4650" s="229"/>
      <c r="C4650" s="230"/>
      <c r="D4650" s="231" t="s">
        <v>268</v>
      </c>
      <c r="E4650" s="232" t="s">
        <v>19</v>
      </c>
      <c r="F4650" s="233" t="s">
        <v>4803</v>
      </c>
      <c r="G4650" s="230"/>
      <c r="H4650" s="234">
        <v>27.468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0" t="s">
        <v>268</v>
      </c>
      <c r="AU4650" s="240" t="s">
        <v>82</v>
      </c>
      <c r="AV4650" s="13" t="s">
        <v>93</v>
      </c>
      <c r="AW4650" s="13" t="s">
        <v>34</v>
      </c>
      <c r="AX4650" s="13" t="s">
        <v>74</v>
      </c>
      <c r="AY4650" s="240" t="s">
        <v>224</v>
      </c>
    </row>
    <row r="4651" s="13" customFormat="1">
      <c r="A4651" s="13"/>
      <c r="B4651" s="229"/>
      <c r="C4651" s="230"/>
      <c r="D4651" s="231" t="s">
        <v>268</v>
      </c>
      <c r="E4651" s="232" t="s">
        <v>19</v>
      </c>
      <c r="F4651" s="233" t="s">
        <v>4804</v>
      </c>
      <c r="G4651" s="230"/>
      <c r="H4651" s="234">
        <v>10.602</v>
      </c>
      <c r="I4651" s="235"/>
      <c r="J4651" s="230"/>
      <c r="K4651" s="230"/>
      <c r="L4651" s="236"/>
      <c r="M4651" s="237"/>
      <c r="N4651" s="238"/>
      <c r="O4651" s="238"/>
      <c r="P4651" s="238"/>
      <c r="Q4651" s="238"/>
      <c r="R4651" s="238"/>
      <c r="S4651" s="238"/>
      <c r="T4651" s="23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0" t="s">
        <v>268</v>
      </c>
      <c r="AU4651" s="240" t="s">
        <v>82</v>
      </c>
      <c r="AV4651" s="13" t="s">
        <v>93</v>
      </c>
      <c r="AW4651" s="13" t="s">
        <v>34</v>
      </c>
      <c r="AX4651" s="13" t="s">
        <v>74</v>
      </c>
      <c r="AY4651" s="240" t="s">
        <v>224</v>
      </c>
    </row>
    <row r="4652" s="13" customFormat="1">
      <c r="A4652" s="13"/>
      <c r="B4652" s="229"/>
      <c r="C4652" s="230"/>
      <c r="D4652" s="231" t="s">
        <v>268</v>
      </c>
      <c r="E4652" s="232" t="s">
        <v>19</v>
      </c>
      <c r="F4652" s="233" t="s">
        <v>4805</v>
      </c>
      <c r="G4652" s="230"/>
      <c r="H4652" s="234">
        <v>11.199999999999999</v>
      </c>
      <c r="I4652" s="235"/>
      <c r="J4652" s="230"/>
      <c r="K4652" s="230"/>
      <c r="L4652" s="236"/>
      <c r="M4652" s="237"/>
      <c r="N4652" s="238"/>
      <c r="O4652" s="238"/>
      <c r="P4652" s="238"/>
      <c r="Q4652" s="238"/>
      <c r="R4652" s="238"/>
      <c r="S4652" s="238"/>
      <c r="T4652" s="239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0" t="s">
        <v>268</v>
      </c>
      <c r="AU4652" s="240" t="s">
        <v>82</v>
      </c>
      <c r="AV4652" s="13" t="s">
        <v>93</v>
      </c>
      <c r="AW4652" s="13" t="s">
        <v>34</v>
      </c>
      <c r="AX4652" s="13" t="s">
        <v>74</v>
      </c>
      <c r="AY4652" s="240" t="s">
        <v>224</v>
      </c>
    </row>
    <row r="4653" s="13" customFormat="1">
      <c r="A4653" s="13"/>
      <c r="B4653" s="229"/>
      <c r="C4653" s="230"/>
      <c r="D4653" s="231" t="s">
        <v>268</v>
      </c>
      <c r="E4653" s="232" t="s">
        <v>19</v>
      </c>
      <c r="F4653" s="233" t="s">
        <v>4806</v>
      </c>
      <c r="G4653" s="230"/>
      <c r="H4653" s="234">
        <v>19.800000000000001</v>
      </c>
      <c r="I4653" s="235"/>
      <c r="J4653" s="230"/>
      <c r="K4653" s="230"/>
      <c r="L4653" s="236"/>
      <c r="M4653" s="237"/>
      <c r="N4653" s="238"/>
      <c r="O4653" s="238"/>
      <c r="P4653" s="238"/>
      <c r="Q4653" s="238"/>
      <c r="R4653" s="238"/>
      <c r="S4653" s="238"/>
      <c r="T4653" s="239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40" t="s">
        <v>268</v>
      </c>
      <c r="AU4653" s="240" t="s">
        <v>82</v>
      </c>
      <c r="AV4653" s="13" t="s">
        <v>93</v>
      </c>
      <c r="AW4653" s="13" t="s">
        <v>34</v>
      </c>
      <c r="AX4653" s="13" t="s">
        <v>74</v>
      </c>
      <c r="AY4653" s="240" t="s">
        <v>224</v>
      </c>
    </row>
    <row r="4654" s="16" customFormat="1">
      <c r="A4654" s="16"/>
      <c r="B4654" s="272"/>
      <c r="C4654" s="273"/>
      <c r="D4654" s="231" t="s">
        <v>268</v>
      </c>
      <c r="E4654" s="274" t="s">
        <v>19</v>
      </c>
      <c r="F4654" s="275" t="s">
        <v>351</v>
      </c>
      <c r="G4654" s="273"/>
      <c r="H4654" s="276">
        <v>105.557</v>
      </c>
      <c r="I4654" s="277"/>
      <c r="J4654" s="273"/>
      <c r="K4654" s="273"/>
      <c r="L4654" s="278"/>
      <c r="M4654" s="279"/>
      <c r="N4654" s="280"/>
      <c r="O4654" s="280"/>
      <c r="P4654" s="280"/>
      <c r="Q4654" s="280"/>
      <c r="R4654" s="280"/>
      <c r="S4654" s="280"/>
      <c r="T4654" s="281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T4654" s="282" t="s">
        <v>268</v>
      </c>
      <c r="AU4654" s="282" t="s">
        <v>82</v>
      </c>
      <c r="AV4654" s="16" t="s">
        <v>231</v>
      </c>
      <c r="AW4654" s="16" t="s">
        <v>34</v>
      </c>
      <c r="AX4654" s="16" t="s">
        <v>82</v>
      </c>
      <c r="AY4654" s="282" t="s">
        <v>224</v>
      </c>
    </row>
    <row r="4655" s="2" customFormat="1" ht="16.5" customHeight="1">
      <c r="A4655" s="41"/>
      <c r="B4655" s="42"/>
      <c r="C4655" s="216" t="s">
        <v>4807</v>
      </c>
      <c r="D4655" s="216" t="s">
        <v>227</v>
      </c>
      <c r="E4655" s="217" t="s">
        <v>4808</v>
      </c>
      <c r="F4655" s="218" t="s">
        <v>4809</v>
      </c>
      <c r="G4655" s="219" t="s">
        <v>266</v>
      </c>
      <c r="H4655" s="220">
        <v>14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46</v>
      </c>
      <c r="O4655" s="87"/>
      <c r="P4655" s="225">
        <f>O4655*H4655</f>
        <v>0</v>
      </c>
      <c r="Q4655" s="225">
        <v>0</v>
      </c>
      <c r="R4655" s="225">
        <f>Q4655*H4655</f>
        <v>0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4682</v>
      </c>
      <c r="AT4655" s="227" t="s">
        <v>227</v>
      </c>
      <c r="AU4655" s="227" t="s">
        <v>82</v>
      </c>
      <c r="AY4655" s="20" t="s">
        <v>224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93</v>
      </c>
      <c r="BK4655" s="228">
        <f>ROUND(I4655*H4655,2)</f>
        <v>0</v>
      </c>
      <c r="BL4655" s="20" t="s">
        <v>4682</v>
      </c>
      <c r="BM4655" s="227" t="s">
        <v>4810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1330</v>
      </c>
      <c r="G4656" s="230"/>
      <c r="H4656" s="234">
        <v>14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82</v>
      </c>
      <c r="AY4656" s="240" t="s">
        <v>224</v>
      </c>
    </row>
    <row r="4657" s="2" customFormat="1" ht="16.5" customHeight="1">
      <c r="A4657" s="41"/>
      <c r="B4657" s="42"/>
      <c r="C4657" s="216" t="s">
        <v>4811</v>
      </c>
      <c r="D4657" s="216" t="s">
        <v>227</v>
      </c>
      <c r="E4657" s="217" t="s">
        <v>4812</v>
      </c>
      <c r="F4657" s="218" t="s">
        <v>4813</v>
      </c>
      <c r="G4657" s="219" t="s">
        <v>266</v>
      </c>
      <c r="H4657" s="220">
        <v>19.504999999999999</v>
      </c>
      <c r="I4657" s="221"/>
      <c r="J4657" s="222">
        <f>ROUND(I4657*H4657,2)</f>
        <v>0</v>
      </c>
      <c r="K4657" s="218" t="s">
        <v>19</v>
      </c>
      <c r="L4657" s="47"/>
      <c r="M4657" s="223" t="s">
        <v>19</v>
      </c>
      <c r="N4657" s="224" t="s">
        <v>46</v>
      </c>
      <c r="O4657" s="87"/>
      <c r="P4657" s="225">
        <f>O4657*H4657</f>
        <v>0</v>
      </c>
      <c r="Q4657" s="225">
        <v>0</v>
      </c>
      <c r="R4657" s="225">
        <f>Q4657*H4657</f>
        <v>0</v>
      </c>
      <c r="S4657" s="225">
        <v>0</v>
      </c>
      <c r="T4657" s="226">
        <f>S4657*H4657</f>
        <v>0</v>
      </c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R4657" s="227" t="s">
        <v>4682</v>
      </c>
      <c r="AT4657" s="227" t="s">
        <v>227</v>
      </c>
      <c r="AU4657" s="227" t="s">
        <v>82</v>
      </c>
      <c r="AY4657" s="20" t="s">
        <v>224</v>
      </c>
      <c r="BE4657" s="228">
        <f>IF(N4657="základní",J4657,0)</f>
        <v>0</v>
      </c>
      <c r="BF4657" s="228">
        <f>IF(N4657="snížená",J4657,0)</f>
        <v>0</v>
      </c>
      <c r="BG4657" s="228">
        <f>IF(N4657="zákl. přenesená",J4657,0)</f>
        <v>0</v>
      </c>
      <c r="BH4657" s="228">
        <f>IF(N4657="sníž. přenesená",J4657,0)</f>
        <v>0</v>
      </c>
      <c r="BI4657" s="228">
        <f>IF(N4657="nulová",J4657,0)</f>
        <v>0</v>
      </c>
      <c r="BJ4657" s="20" t="s">
        <v>93</v>
      </c>
      <c r="BK4657" s="228">
        <f>ROUND(I4657*H4657,2)</f>
        <v>0</v>
      </c>
      <c r="BL4657" s="20" t="s">
        <v>4682</v>
      </c>
      <c r="BM4657" s="227" t="s">
        <v>4814</v>
      </c>
    </row>
    <row r="4658" s="13" customFormat="1">
      <c r="A4658" s="13"/>
      <c r="B4658" s="229"/>
      <c r="C4658" s="230"/>
      <c r="D4658" s="231" t="s">
        <v>268</v>
      </c>
      <c r="E4658" s="232" t="s">
        <v>19</v>
      </c>
      <c r="F4658" s="233" t="s">
        <v>4815</v>
      </c>
      <c r="G4658" s="230"/>
      <c r="H4658" s="234">
        <v>19.504999999999999</v>
      </c>
      <c r="I4658" s="235"/>
      <c r="J4658" s="230"/>
      <c r="K4658" s="230"/>
      <c r="L4658" s="236"/>
      <c r="M4658" s="237"/>
      <c r="N4658" s="238"/>
      <c r="O4658" s="238"/>
      <c r="P4658" s="238"/>
      <c r="Q4658" s="238"/>
      <c r="R4658" s="238"/>
      <c r="S4658" s="238"/>
      <c r="T4658" s="239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0" t="s">
        <v>268</v>
      </c>
      <c r="AU4658" s="240" t="s">
        <v>82</v>
      </c>
      <c r="AV4658" s="13" t="s">
        <v>93</v>
      </c>
      <c r="AW4658" s="13" t="s">
        <v>34</v>
      </c>
      <c r="AX4658" s="13" t="s">
        <v>82</v>
      </c>
      <c r="AY4658" s="240" t="s">
        <v>224</v>
      </c>
    </row>
    <row r="4659" s="2" customFormat="1" ht="16.5" customHeight="1">
      <c r="A4659" s="41"/>
      <c r="B4659" s="42"/>
      <c r="C4659" s="216" t="s">
        <v>4816</v>
      </c>
      <c r="D4659" s="216" t="s">
        <v>227</v>
      </c>
      <c r="E4659" s="217" t="s">
        <v>4817</v>
      </c>
      <c r="F4659" s="218" t="s">
        <v>4818</v>
      </c>
      <c r="G4659" s="219" t="s">
        <v>266</v>
      </c>
      <c r="H4659" s="220">
        <v>6.2999999999999998</v>
      </c>
      <c r="I4659" s="221"/>
      <c r="J4659" s="222">
        <f>ROUND(I4659*H4659,2)</f>
        <v>0</v>
      </c>
      <c r="K4659" s="218" t="s">
        <v>19</v>
      </c>
      <c r="L4659" s="47"/>
      <c r="M4659" s="223" t="s">
        <v>19</v>
      </c>
      <c r="N4659" s="224" t="s">
        <v>46</v>
      </c>
      <c r="O4659" s="87"/>
      <c r="P4659" s="225">
        <f>O4659*H4659</f>
        <v>0</v>
      </c>
      <c r="Q4659" s="225">
        <v>0</v>
      </c>
      <c r="R4659" s="225">
        <f>Q4659*H4659</f>
        <v>0</v>
      </c>
      <c r="S4659" s="225">
        <v>0</v>
      </c>
      <c r="T4659" s="226">
        <f>S4659*H4659</f>
        <v>0</v>
      </c>
      <c r="U4659" s="41"/>
      <c r="V4659" s="41"/>
      <c r="W4659" s="41"/>
      <c r="X4659" s="41"/>
      <c r="Y4659" s="41"/>
      <c r="Z4659" s="41"/>
      <c r="AA4659" s="41"/>
      <c r="AB4659" s="41"/>
      <c r="AC4659" s="41"/>
      <c r="AD4659" s="41"/>
      <c r="AE4659" s="41"/>
      <c r="AR4659" s="227" t="s">
        <v>4682</v>
      </c>
      <c r="AT4659" s="227" t="s">
        <v>227</v>
      </c>
      <c r="AU4659" s="227" t="s">
        <v>82</v>
      </c>
      <c r="AY4659" s="20" t="s">
        <v>224</v>
      </c>
      <c r="BE4659" s="228">
        <f>IF(N4659="základní",J4659,0)</f>
        <v>0</v>
      </c>
      <c r="BF4659" s="228">
        <f>IF(N4659="snížená",J4659,0)</f>
        <v>0</v>
      </c>
      <c r="BG4659" s="228">
        <f>IF(N4659="zákl. přenesená",J4659,0)</f>
        <v>0</v>
      </c>
      <c r="BH4659" s="228">
        <f>IF(N4659="sníž. přenesená",J4659,0)</f>
        <v>0</v>
      </c>
      <c r="BI4659" s="228">
        <f>IF(N4659="nulová",J4659,0)</f>
        <v>0</v>
      </c>
      <c r="BJ4659" s="20" t="s">
        <v>93</v>
      </c>
      <c r="BK4659" s="228">
        <f>ROUND(I4659*H4659,2)</f>
        <v>0</v>
      </c>
      <c r="BL4659" s="20" t="s">
        <v>4682</v>
      </c>
      <c r="BM4659" s="227" t="s">
        <v>4819</v>
      </c>
    </row>
    <row r="4660" s="14" customFormat="1">
      <c r="A4660" s="14"/>
      <c r="B4660" s="246"/>
      <c r="C4660" s="247"/>
      <c r="D4660" s="231" t="s">
        <v>268</v>
      </c>
      <c r="E4660" s="248" t="s">
        <v>19</v>
      </c>
      <c r="F4660" s="249" t="s">
        <v>1368</v>
      </c>
      <c r="G4660" s="247"/>
      <c r="H4660" s="248" t="s">
        <v>19</v>
      </c>
      <c r="I4660" s="250"/>
      <c r="J4660" s="247"/>
      <c r="K4660" s="247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268</v>
      </c>
      <c r="AU4660" s="255" t="s">
        <v>82</v>
      </c>
      <c r="AV4660" s="14" t="s">
        <v>82</v>
      </c>
      <c r="AW4660" s="14" t="s">
        <v>34</v>
      </c>
      <c r="AX4660" s="14" t="s">
        <v>74</v>
      </c>
      <c r="AY4660" s="255" t="s">
        <v>224</v>
      </c>
    </row>
    <row r="4661" s="13" customFormat="1">
      <c r="A4661" s="13"/>
      <c r="B4661" s="229"/>
      <c r="C4661" s="230"/>
      <c r="D4661" s="231" t="s">
        <v>268</v>
      </c>
      <c r="E4661" s="232" t="s">
        <v>19</v>
      </c>
      <c r="F4661" s="233" t="s">
        <v>1374</v>
      </c>
      <c r="G4661" s="230"/>
      <c r="H4661" s="234">
        <v>6.2999999999999998</v>
      </c>
      <c r="I4661" s="235"/>
      <c r="J4661" s="230"/>
      <c r="K4661" s="230"/>
      <c r="L4661" s="236"/>
      <c r="M4661" s="237"/>
      <c r="N4661" s="238"/>
      <c r="O4661" s="238"/>
      <c r="P4661" s="238"/>
      <c r="Q4661" s="238"/>
      <c r="R4661" s="238"/>
      <c r="S4661" s="238"/>
      <c r="T4661" s="239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40" t="s">
        <v>268</v>
      </c>
      <c r="AU4661" s="240" t="s">
        <v>82</v>
      </c>
      <c r="AV4661" s="13" t="s">
        <v>93</v>
      </c>
      <c r="AW4661" s="13" t="s">
        <v>34</v>
      </c>
      <c r="AX4661" s="13" t="s">
        <v>82</v>
      </c>
      <c r="AY4661" s="240" t="s">
        <v>224</v>
      </c>
    </row>
    <row r="4662" s="2" customFormat="1" ht="16.5" customHeight="1">
      <c r="A4662" s="41"/>
      <c r="B4662" s="42"/>
      <c r="C4662" s="216" t="s">
        <v>4820</v>
      </c>
      <c r="D4662" s="216" t="s">
        <v>227</v>
      </c>
      <c r="E4662" s="217" t="s">
        <v>4821</v>
      </c>
      <c r="F4662" s="218" t="s">
        <v>4822</v>
      </c>
      <c r="G4662" s="219" t="s">
        <v>266</v>
      </c>
      <c r="H4662" s="220">
        <v>2</v>
      </c>
      <c r="I4662" s="221"/>
      <c r="J4662" s="222">
        <f>ROUND(I4662*H4662,2)</f>
        <v>0</v>
      </c>
      <c r="K4662" s="218" t="s">
        <v>19</v>
      </c>
      <c r="L4662" s="47"/>
      <c r="M4662" s="223" t="s">
        <v>19</v>
      </c>
      <c r="N4662" s="224" t="s">
        <v>46</v>
      </c>
      <c r="O4662" s="87"/>
      <c r="P4662" s="225">
        <f>O4662*H4662</f>
        <v>0</v>
      </c>
      <c r="Q4662" s="225">
        <v>0</v>
      </c>
      <c r="R4662" s="225">
        <f>Q4662*H4662</f>
        <v>0</v>
      </c>
      <c r="S4662" s="225">
        <v>0</v>
      </c>
      <c r="T4662" s="226">
        <f>S4662*H4662</f>
        <v>0</v>
      </c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R4662" s="227" t="s">
        <v>4682</v>
      </c>
      <c r="AT4662" s="227" t="s">
        <v>227</v>
      </c>
      <c r="AU4662" s="227" t="s">
        <v>82</v>
      </c>
      <c r="AY4662" s="20" t="s">
        <v>224</v>
      </c>
      <c r="BE4662" s="228">
        <f>IF(N4662="základní",J4662,0)</f>
        <v>0</v>
      </c>
      <c r="BF4662" s="228">
        <f>IF(N4662="snížená",J4662,0)</f>
        <v>0</v>
      </c>
      <c r="BG4662" s="228">
        <f>IF(N4662="zákl. přenesená",J4662,0)</f>
        <v>0</v>
      </c>
      <c r="BH4662" s="228">
        <f>IF(N4662="sníž. přenesená",J4662,0)</f>
        <v>0</v>
      </c>
      <c r="BI4662" s="228">
        <f>IF(N4662="nulová",J4662,0)</f>
        <v>0</v>
      </c>
      <c r="BJ4662" s="20" t="s">
        <v>93</v>
      </c>
      <c r="BK4662" s="228">
        <f>ROUND(I4662*H4662,2)</f>
        <v>0</v>
      </c>
      <c r="BL4662" s="20" t="s">
        <v>4682</v>
      </c>
      <c r="BM4662" s="227" t="s">
        <v>4823</v>
      </c>
    </row>
    <row r="4663" s="14" customFormat="1">
      <c r="A4663" s="14"/>
      <c r="B4663" s="246"/>
      <c r="C4663" s="247"/>
      <c r="D4663" s="231" t="s">
        <v>268</v>
      </c>
      <c r="E4663" s="248" t="s">
        <v>19</v>
      </c>
      <c r="F4663" s="249" t="s">
        <v>4824</v>
      </c>
      <c r="G4663" s="247"/>
      <c r="H4663" s="248" t="s">
        <v>19</v>
      </c>
      <c r="I4663" s="250"/>
      <c r="J4663" s="247"/>
      <c r="K4663" s="247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268</v>
      </c>
      <c r="AU4663" s="255" t="s">
        <v>82</v>
      </c>
      <c r="AV4663" s="14" t="s">
        <v>82</v>
      </c>
      <c r="AW4663" s="14" t="s">
        <v>34</v>
      </c>
      <c r="AX4663" s="14" t="s">
        <v>74</v>
      </c>
      <c r="AY4663" s="255" t="s">
        <v>224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4825</v>
      </c>
      <c r="G4664" s="230"/>
      <c r="H4664" s="234">
        <v>2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82</v>
      </c>
      <c r="AY4664" s="240" t="s">
        <v>224</v>
      </c>
    </row>
    <row r="4665" s="2" customFormat="1" ht="16.5" customHeight="1">
      <c r="A4665" s="41"/>
      <c r="B4665" s="42"/>
      <c r="C4665" s="216" t="s">
        <v>4826</v>
      </c>
      <c r="D4665" s="216" t="s">
        <v>227</v>
      </c>
      <c r="E4665" s="217" t="s">
        <v>4827</v>
      </c>
      <c r="F4665" s="218" t="s">
        <v>4828</v>
      </c>
      <c r="G4665" s="219" t="s">
        <v>266</v>
      </c>
      <c r="H4665" s="220">
        <v>2.044</v>
      </c>
      <c r="I4665" s="221"/>
      <c r="J4665" s="222">
        <f>ROUND(I4665*H4665,2)</f>
        <v>0</v>
      </c>
      <c r="K4665" s="218" t="s">
        <v>19</v>
      </c>
      <c r="L4665" s="47"/>
      <c r="M4665" s="223" t="s">
        <v>19</v>
      </c>
      <c r="N4665" s="224" t="s">
        <v>46</v>
      </c>
      <c r="O4665" s="87"/>
      <c r="P4665" s="225">
        <f>O4665*H4665</f>
        <v>0</v>
      </c>
      <c r="Q4665" s="225">
        <v>0</v>
      </c>
      <c r="R4665" s="225">
        <f>Q4665*H4665</f>
        <v>0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4682</v>
      </c>
      <c r="AT4665" s="227" t="s">
        <v>227</v>
      </c>
      <c r="AU4665" s="227" t="s">
        <v>82</v>
      </c>
      <c r="AY4665" s="20" t="s">
        <v>224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93</v>
      </c>
      <c r="BK4665" s="228">
        <f>ROUND(I4665*H4665,2)</f>
        <v>0</v>
      </c>
      <c r="BL4665" s="20" t="s">
        <v>4682</v>
      </c>
      <c r="BM4665" s="227" t="s">
        <v>4829</v>
      </c>
    </row>
    <row r="4666" s="13" customFormat="1">
      <c r="A4666" s="13"/>
      <c r="B4666" s="229"/>
      <c r="C4666" s="230"/>
      <c r="D4666" s="231" t="s">
        <v>268</v>
      </c>
      <c r="E4666" s="232" t="s">
        <v>19</v>
      </c>
      <c r="F4666" s="233" t="s">
        <v>1393</v>
      </c>
      <c r="G4666" s="230"/>
      <c r="H4666" s="234">
        <v>2.044</v>
      </c>
      <c r="I4666" s="235"/>
      <c r="J4666" s="230"/>
      <c r="K4666" s="230"/>
      <c r="L4666" s="236"/>
      <c r="M4666" s="237"/>
      <c r="N4666" s="238"/>
      <c r="O4666" s="238"/>
      <c r="P4666" s="238"/>
      <c r="Q4666" s="238"/>
      <c r="R4666" s="238"/>
      <c r="S4666" s="238"/>
      <c r="T4666" s="239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40" t="s">
        <v>268</v>
      </c>
      <c r="AU4666" s="240" t="s">
        <v>82</v>
      </c>
      <c r="AV4666" s="13" t="s">
        <v>93</v>
      </c>
      <c r="AW4666" s="13" t="s">
        <v>34</v>
      </c>
      <c r="AX4666" s="13" t="s">
        <v>82</v>
      </c>
      <c r="AY4666" s="240" t="s">
        <v>224</v>
      </c>
    </row>
    <row r="4667" s="2" customFormat="1" ht="16.5" customHeight="1">
      <c r="A4667" s="41"/>
      <c r="B4667" s="42"/>
      <c r="C4667" s="216" t="s">
        <v>4830</v>
      </c>
      <c r="D4667" s="216" t="s">
        <v>227</v>
      </c>
      <c r="E4667" s="217" t="s">
        <v>4831</v>
      </c>
      <c r="F4667" s="218" t="s">
        <v>4832</v>
      </c>
      <c r="G4667" s="219" t="s">
        <v>266</v>
      </c>
      <c r="H4667" s="220">
        <v>15</v>
      </c>
      <c r="I4667" s="221"/>
      <c r="J4667" s="222">
        <f>ROUND(I4667*H4667,2)</f>
        <v>0</v>
      </c>
      <c r="K4667" s="218" t="s">
        <v>19</v>
      </c>
      <c r="L4667" s="47"/>
      <c r="M4667" s="223" t="s">
        <v>19</v>
      </c>
      <c r="N4667" s="224" t="s">
        <v>46</v>
      </c>
      <c r="O4667" s="87"/>
      <c r="P4667" s="225">
        <f>O4667*H4667</f>
        <v>0</v>
      </c>
      <c r="Q4667" s="225">
        <v>0</v>
      </c>
      <c r="R4667" s="225">
        <f>Q4667*H4667</f>
        <v>0</v>
      </c>
      <c r="S4667" s="225">
        <v>0</v>
      </c>
      <c r="T4667" s="226">
        <f>S4667*H4667</f>
        <v>0</v>
      </c>
      <c r="U4667" s="41"/>
      <c r="V4667" s="41"/>
      <c r="W4667" s="41"/>
      <c r="X4667" s="41"/>
      <c r="Y4667" s="41"/>
      <c r="Z4667" s="41"/>
      <c r="AA4667" s="41"/>
      <c r="AB4667" s="41"/>
      <c r="AC4667" s="41"/>
      <c r="AD4667" s="41"/>
      <c r="AE4667" s="41"/>
      <c r="AR4667" s="227" t="s">
        <v>4682</v>
      </c>
      <c r="AT4667" s="227" t="s">
        <v>227</v>
      </c>
      <c r="AU4667" s="227" t="s">
        <v>82</v>
      </c>
      <c r="AY4667" s="20" t="s">
        <v>224</v>
      </c>
      <c r="BE4667" s="228">
        <f>IF(N4667="základní",J4667,0)</f>
        <v>0</v>
      </c>
      <c r="BF4667" s="228">
        <f>IF(N4667="snížená",J4667,0)</f>
        <v>0</v>
      </c>
      <c r="BG4667" s="228">
        <f>IF(N4667="zákl. přenesená",J4667,0)</f>
        <v>0</v>
      </c>
      <c r="BH4667" s="228">
        <f>IF(N4667="sníž. přenesená",J4667,0)</f>
        <v>0</v>
      </c>
      <c r="BI4667" s="228">
        <f>IF(N4667="nulová",J4667,0)</f>
        <v>0</v>
      </c>
      <c r="BJ4667" s="20" t="s">
        <v>93</v>
      </c>
      <c r="BK4667" s="228">
        <f>ROUND(I4667*H4667,2)</f>
        <v>0</v>
      </c>
      <c r="BL4667" s="20" t="s">
        <v>4682</v>
      </c>
      <c r="BM4667" s="227" t="s">
        <v>4833</v>
      </c>
    </row>
    <row r="4668" s="14" customFormat="1">
      <c r="A4668" s="14"/>
      <c r="B4668" s="246"/>
      <c r="C4668" s="247"/>
      <c r="D4668" s="231" t="s">
        <v>268</v>
      </c>
      <c r="E4668" s="248" t="s">
        <v>19</v>
      </c>
      <c r="F4668" s="249" t="s">
        <v>4834</v>
      </c>
      <c r="G4668" s="247"/>
      <c r="H4668" s="248" t="s">
        <v>19</v>
      </c>
      <c r="I4668" s="250"/>
      <c r="J4668" s="247"/>
      <c r="K4668" s="247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268</v>
      </c>
      <c r="AU4668" s="255" t="s">
        <v>82</v>
      </c>
      <c r="AV4668" s="14" t="s">
        <v>82</v>
      </c>
      <c r="AW4668" s="14" t="s">
        <v>34</v>
      </c>
      <c r="AX4668" s="14" t="s">
        <v>74</v>
      </c>
      <c r="AY4668" s="255" t="s">
        <v>224</v>
      </c>
    </row>
    <row r="4669" s="13" customFormat="1">
      <c r="A4669" s="13"/>
      <c r="B4669" s="229"/>
      <c r="C4669" s="230"/>
      <c r="D4669" s="231" t="s">
        <v>268</v>
      </c>
      <c r="E4669" s="232" t="s">
        <v>19</v>
      </c>
      <c r="F4669" s="233" t="s">
        <v>284</v>
      </c>
      <c r="G4669" s="230"/>
      <c r="H4669" s="234">
        <v>15</v>
      </c>
      <c r="I4669" s="235"/>
      <c r="J4669" s="230"/>
      <c r="K4669" s="230"/>
      <c r="L4669" s="236"/>
      <c r="M4669" s="296"/>
      <c r="N4669" s="297"/>
      <c r="O4669" s="297"/>
      <c r="P4669" s="297"/>
      <c r="Q4669" s="297"/>
      <c r="R4669" s="297"/>
      <c r="S4669" s="297"/>
      <c r="T4669" s="298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0" t="s">
        <v>268</v>
      </c>
      <c r="AU4669" s="240" t="s">
        <v>82</v>
      </c>
      <c r="AV4669" s="13" t="s">
        <v>93</v>
      </c>
      <c r="AW4669" s="13" t="s">
        <v>34</v>
      </c>
      <c r="AX4669" s="13" t="s">
        <v>82</v>
      </c>
      <c r="AY4669" s="240" t="s">
        <v>224</v>
      </c>
    </row>
    <row r="4670" s="2" customFormat="1" ht="6.96" customHeight="1">
      <c r="A4670" s="41"/>
      <c r="B4670" s="62"/>
      <c r="C4670" s="63"/>
      <c r="D4670" s="63"/>
      <c r="E4670" s="63"/>
      <c r="F4670" s="63"/>
      <c r="G4670" s="63"/>
      <c r="H4670" s="63"/>
      <c r="I4670" s="63"/>
      <c r="J4670" s="63"/>
      <c r="K4670" s="63"/>
      <c r="L4670" s="47"/>
      <c r="M4670" s="41"/>
      <c r="O4670" s="41"/>
      <c r="P4670" s="41"/>
      <c r="Q4670" s="41"/>
      <c r="R4670" s="41"/>
      <c r="S4670" s="41"/>
      <c r="T4670" s="41"/>
      <c r="U4670" s="41"/>
      <c r="V4670" s="41"/>
      <c r="W4670" s="41"/>
      <c r="X4670" s="41"/>
      <c r="Y4670" s="41"/>
      <c r="Z4670" s="41"/>
      <c r="AA4670" s="41"/>
      <c r="AB4670" s="41"/>
      <c r="AC4670" s="41"/>
      <c r="AD4670" s="41"/>
      <c r="AE4670" s="41"/>
    </row>
  </sheetData>
  <sheetProtection sheet="1" autoFilter="0" formatColumns="0" formatRows="0" objects="1" scenarios="1" spinCount="100000" saltValue="9FiGoCXMg8aOWDsXymRtzZcJS5EMVhmzhSO3KQ63+T4K0s01ZVEfWvHvk6fKWH7vmj1Xm3qf9nhkQpvLKubJDQ==" hashValue="wcmgLU6GJa6Ua7VrMJBApNO6ZGOg9nuo28A3s9NWzxdhzrnTO2CFi3gfZpol9BBroz+C4KzsbnhNEMpKPGWEDw==" algorithmName="SHA-512" password="CC35"/>
  <autoFilter ref="C132:K46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31361821"/>
    <hyperlink ref="F658" r:id="rId53" display="https://podminky.urs.cz/item/CS_URS_2024_01/342244211"/>
    <hyperlink ref="F689" r:id="rId54" display="https://podminky.urs.cz/item/CS_URS_2024_01/342244221"/>
    <hyperlink ref="F712" r:id="rId55" display="https://podminky.urs.cz/item/CS_URS_2024_01/342244311"/>
    <hyperlink ref="F725" r:id="rId56" display="https://podminky.urs.cz/item/CS_URS_2024_01/342291131"/>
    <hyperlink ref="F740" r:id="rId57" display="https://podminky.urs.cz/item/CS_URS_2024_01/346244821"/>
    <hyperlink ref="F748" r:id="rId58" display="https://podminky.urs.cz/item/CS_URS_2024_01/411321414"/>
    <hyperlink ref="F762" r:id="rId59" display="https://podminky.urs.cz/item/CS_URS_2024_01/411321616"/>
    <hyperlink ref="F801" r:id="rId60" display="https://podminky.urs.cz/item/CS_URS_2024_01/411351011"/>
    <hyperlink ref="F851" r:id="rId61" display="https://podminky.urs.cz/item/CS_URS_2024_01/411351012"/>
    <hyperlink ref="F853" r:id="rId62" display="https://podminky.urs.cz/item/CS_URS_2024_01/411354209"/>
    <hyperlink ref="F857" r:id="rId63" display="https://podminky.urs.cz/item/CS_URS_2024_01/411354219"/>
    <hyperlink ref="F869" r:id="rId64" display="https://podminky.urs.cz/item/CS_URS_2024_01/411354313"/>
    <hyperlink ref="F903" r:id="rId65" display="https://podminky.urs.cz/item/CS_URS_2024_01/411354314"/>
    <hyperlink ref="F905" r:id="rId66" display="https://podminky.urs.cz/item/CS_URS_2024_01/273353131"/>
    <hyperlink ref="F921" r:id="rId67" display="https://podminky.urs.cz/item/CS_URS_2024_01/411361821"/>
    <hyperlink ref="F951" r:id="rId68" display="https://podminky.urs.cz/item/CS_URS_2024_01/411362021"/>
    <hyperlink ref="F982" r:id="rId69" display="https://podminky.urs.cz/item/CS_URS_2024_01/413941123"/>
    <hyperlink ref="F988" r:id="rId70" display="https://podminky.urs.cz/item/CS_URS_2024_01/434121415"/>
    <hyperlink ref="F1035" r:id="rId71" display="https://podminky.urs.cz/item/CS_URS_2024_01/953511112"/>
    <hyperlink ref="F1069" r:id="rId72" display="https://podminky.urs.cz/item/CS_URS_2024_01/953511112"/>
    <hyperlink ref="F1083" r:id="rId73" display="https://podminky.urs.cz/item/CS_URS_2024_01/953511112"/>
    <hyperlink ref="F1088" r:id="rId74" display="https://podminky.urs.cz/item/CS_URS_2024_01/953511112"/>
    <hyperlink ref="F1093" r:id="rId75" display="https://podminky.urs.cz/item/CS_URS_2024_01/953511112"/>
    <hyperlink ref="F1107" r:id="rId76" display="https://podminky.urs.cz/item/CS_URS_2024_01/953511112"/>
    <hyperlink ref="F1120" r:id="rId77" display="https://podminky.urs.cz/item/CS_URS_2024_01/431123902"/>
    <hyperlink ref="F1131" r:id="rId78" display="https://podminky.urs.cz/item/CS_URS_2024_01/435123902"/>
    <hyperlink ref="F1147" r:id="rId79" display="https://podminky.urs.cz/item/CS_URS_2024_01/181912112"/>
    <hyperlink ref="F1149" r:id="rId80" display="https://podminky.urs.cz/item/CS_URS_2024_01/637121113"/>
    <hyperlink ref="F1155" r:id="rId81" display="https://podminky.urs.cz/item/CS_URS_2024_01/181912112"/>
    <hyperlink ref="F1157" r:id="rId82" display="https://podminky.urs.cz/item/CS_URS_2024_01/564750001"/>
    <hyperlink ref="F1161" r:id="rId83" display="https://podminky.urs.cz/item/CS_URS_2024_01/596811311"/>
    <hyperlink ref="F1168" r:id="rId84" display="https://podminky.urs.cz/item/CS_URS_2024_01/181912112"/>
    <hyperlink ref="F1170" r:id="rId85" display="https://podminky.urs.cz/item/CS_URS_2024_01/564750001"/>
    <hyperlink ref="F1174" r:id="rId86" display="https://podminky.urs.cz/item/CS_URS_2024_01/596911111"/>
    <hyperlink ref="F1182" r:id="rId87" display="https://podminky.urs.cz/item/CS_URS_2024_01/181912112"/>
    <hyperlink ref="F1184" r:id="rId88" display="https://podminky.urs.cz/item/CS_URS_2024_01/564871011"/>
    <hyperlink ref="F1189" r:id="rId89" display="https://podminky.urs.cz/item/CS_URS_2024_01/564932111"/>
    <hyperlink ref="F1192" r:id="rId90" display="https://podminky.urs.cz/item/CS_URS_2024_01/181912112"/>
    <hyperlink ref="F1196" r:id="rId91" display="https://podminky.urs.cz/item/CS_URS_2024_01/564871011"/>
    <hyperlink ref="F1202" r:id="rId92" display="https://podminky.urs.cz/item/CS_URS_2024_01/596841220"/>
    <hyperlink ref="F1210" r:id="rId93" display="https://podminky.urs.cz/item/CS_URS_2024_01/596212210"/>
    <hyperlink ref="F1217" r:id="rId94" display="https://podminky.urs.cz/item/CS_URS_2024_01/596841120"/>
    <hyperlink ref="F1225" r:id="rId95" display="https://podminky.urs.cz/item/CS_URS_2024_01/611131111"/>
    <hyperlink ref="F1233" r:id="rId96" display="https://podminky.urs.cz/item/CS_URS_2024_01/621221041"/>
    <hyperlink ref="F1243" r:id="rId97" display="https://podminky.urs.cz/item/CS_URS_2024_01/611311131"/>
    <hyperlink ref="F1251" r:id="rId98" display="https://podminky.urs.cz/item/CS_URS_2024_01/612131101"/>
    <hyperlink ref="F1301" r:id="rId99" display="https://podminky.urs.cz/item/CS_URS_2024_01/612142001"/>
    <hyperlink ref="F1311" r:id="rId100" display="https://podminky.urs.cz/item/CS_URS_2024_01/612321141"/>
    <hyperlink ref="F1361" r:id="rId101" display="https://podminky.urs.cz/item/CS_URS_2024_01/619991005"/>
    <hyperlink ref="F1382" r:id="rId102" display="https://podminky.urs.cz/item/CS_URS_2024_01/622143003"/>
    <hyperlink ref="F1413" r:id="rId103" display="https://podminky.urs.cz/item/CS_URS_2024_01/622221021"/>
    <hyperlink ref="F1421" r:id="rId104" display="https://podminky.urs.cz/item/CS_URS_2024_01/622221041"/>
    <hyperlink ref="F1444" r:id="rId105" display="https://podminky.urs.cz/item/CS_URS_2024_01/612311131"/>
    <hyperlink ref="F1457" r:id="rId106" display="https://podminky.urs.cz/item/CS_URS_2024_01/621131111"/>
    <hyperlink ref="F1461" r:id="rId107" display="https://podminky.urs.cz/item/CS_URS_2024_01/621151031"/>
    <hyperlink ref="F1465" r:id="rId108" display="https://podminky.urs.cz/item/CS_URS_2024_01/621221003"/>
    <hyperlink ref="F1471" r:id="rId109" display="https://podminky.urs.cz/item/CS_URS_2024_01/621531032"/>
    <hyperlink ref="F1475" r:id="rId110" display="https://podminky.urs.cz/item/CS_URS_2024_01/622131111"/>
    <hyperlink ref="F1503" r:id="rId111" display="https://podminky.urs.cz/item/CS_URS_2024_01/622142001"/>
    <hyperlink ref="F1510" r:id="rId112" display="https://podminky.urs.cz/item/CS_URS_2024_01/622143003"/>
    <hyperlink ref="F1545" r:id="rId113" display="https://podminky.urs.cz/item/CS_URS_2024_01/622143004"/>
    <hyperlink ref="F1571" r:id="rId114" display="https://podminky.urs.cz/item/CS_URS_2024_01/622151031"/>
    <hyperlink ref="F1601" r:id="rId115" display="https://podminky.urs.cz/item/CS_URS_2024_01/622211031"/>
    <hyperlink ref="F1625" r:id="rId116" display="https://podminky.urs.cz/item/CS_URS_2024_01/622221001"/>
    <hyperlink ref="F1631" r:id="rId117" display="https://podminky.urs.cz/item/CS_URS_2024_01/622211061"/>
    <hyperlink ref="F1650" r:id="rId118" display="https://podminky.urs.cz/item/CS_URS_2024_01/622221031"/>
    <hyperlink ref="F1667" r:id="rId119" display="https://podminky.urs.cz/item/CS_URS_2024_01/622221061"/>
    <hyperlink ref="F1689" r:id="rId120" display="https://podminky.urs.cz/item/CS_URS_2024_01/622252001"/>
    <hyperlink ref="F1723" r:id="rId121" display="https://podminky.urs.cz/item/CS_URS_2024_01/622252002"/>
    <hyperlink ref="F1749" r:id="rId122" display="https://podminky.urs.cz/item/CS_URS_2024_01/622531032"/>
    <hyperlink ref="F1779" r:id="rId123" display="https://podminky.urs.cz/item/CS_URS_2024_01/629991011"/>
    <hyperlink ref="F1801" r:id="rId124" display="https://podminky.urs.cz/item/CS_URS_2024_01/631311136"/>
    <hyperlink ref="F1805" r:id="rId125" display="https://podminky.urs.cz/item/CS_URS_2024_01/631319175"/>
    <hyperlink ref="F1809" r:id="rId126" display="https://podminky.urs.cz/item/CS_URS_2024_01/631362021"/>
    <hyperlink ref="F1813" r:id="rId127" display="https://podminky.urs.cz/item/CS_URS_2024_01/632441225"/>
    <hyperlink ref="F1840" r:id="rId128" display="https://podminky.urs.cz/item/CS_URS_2024_01/632441293"/>
    <hyperlink ref="F1867" r:id="rId129" display="https://podminky.urs.cz/item/CS_URS_2024_01/633811111"/>
    <hyperlink ref="F1871" r:id="rId130" display="https://podminky.urs.cz/item/CS_URS_2024_01/634112113"/>
    <hyperlink ref="F1886" r:id="rId131" display="https://podminky.urs.cz/item/CS_URS_2024_01/636311114"/>
    <hyperlink ref="F1894" r:id="rId132" display="https://podminky.urs.cz/item/CS_URS_2024_01/636311115"/>
    <hyperlink ref="F1906" r:id="rId133" display="https://podminky.urs.cz/item/CS_URS_2024_01/631342232"/>
    <hyperlink ref="F1923" r:id="rId134" display="https://podminky.urs.cz/item/CS_URS_2024_01/631311136"/>
    <hyperlink ref="F1927" r:id="rId135" display="https://podminky.urs.cz/item/CS_URS_2024_01/631319175"/>
    <hyperlink ref="F1931" r:id="rId136" display="https://podminky.urs.cz/item/CS_URS_2024_01/631319185"/>
    <hyperlink ref="F1935" r:id="rId137" display="https://podminky.urs.cz/item/CS_URS_2024_01/631319205"/>
    <hyperlink ref="F1939" r:id="rId138" display="https://podminky.urs.cz/item/CS_URS_2024_01/631362021"/>
    <hyperlink ref="F1943" r:id="rId139" display="https://podminky.urs.cz/item/CS_URS_2024_01/631351101"/>
    <hyperlink ref="F1948" r:id="rId140" display="https://podminky.urs.cz/item/CS_URS_2024_01/631351102"/>
    <hyperlink ref="F1950" r:id="rId141" display="https://podminky.urs.cz/item/CS_URS_2024_01/634662111"/>
    <hyperlink ref="F1952" r:id="rId142" display="https://podminky.urs.cz/item/CS_URS_2024_01/634911114"/>
    <hyperlink ref="F1956" r:id="rId143" display="https://podminky.urs.cz/item/CS_URS_2024_01/642944121"/>
    <hyperlink ref="F1962" r:id="rId144" display="https://podminky.urs.cz/item/CS_URS_2024_01/642945111"/>
    <hyperlink ref="F2149" r:id="rId145" display="https://podminky.urs.cz/item/CS_URS_2024_01/642945112"/>
    <hyperlink ref="F2157" r:id="rId146" display="https://podminky.urs.cz/item/CS_URS_2024_01/941311112"/>
    <hyperlink ref="F2162" r:id="rId147" display="https://podminky.urs.cz/item/CS_URS_2024_01/941311212"/>
    <hyperlink ref="F2165" r:id="rId148" display="https://podminky.urs.cz/item/CS_URS_2024_01/941311812"/>
    <hyperlink ref="F2167" r:id="rId149" display="https://podminky.urs.cz/item/CS_URS_2024_01/944511111"/>
    <hyperlink ref="F2169" r:id="rId150" display="https://podminky.urs.cz/item/CS_URS_2024_01/944511211"/>
    <hyperlink ref="F2172" r:id="rId151" display="https://podminky.urs.cz/item/CS_URS_2024_01/944511811"/>
    <hyperlink ref="F2174" r:id="rId152" display="https://podminky.urs.cz/item/CS_URS_2024_01/949101111"/>
    <hyperlink ref="F2189" r:id="rId153" display="https://podminky.urs.cz/item/CS_URS_2024_01/952901111"/>
    <hyperlink ref="F2204" r:id="rId154" display="https://podminky.urs.cz/item/CS_URS_2024_01/953312115"/>
    <hyperlink ref="F2214" r:id="rId155" display="https://podminky.urs.cz/item/CS_URS_2024_01/953334421"/>
    <hyperlink ref="F2244" r:id="rId156" display="https://podminky.urs.cz/item/CS_URS_2024_01/977151116"/>
    <hyperlink ref="F2248" r:id="rId157" display="https://podminky.urs.cz/item/CS_URS_2024_01/977151123"/>
    <hyperlink ref="F2253" r:id="rId158" display="https://podminky.urs.cz/item/CS_URS_2024_01/915111111"/>
    <hyperlink ref="F2257" r:id="rId159" display="https://podminky.urs.cz/item/CS_URS_2024_01/915131111"/>
    <hyperlink ref="F2270" r:id="rId160" display="https://podminky.urs.cz/item/CS_URS_2024_01/763172321"/>
    <hyperlink ref="F2275" r:id="rId161" display="https://podminky.urs.cz/item/CS_URS_2024_01/763172322"/>
    <hyperlink ref="F2282" r:id="rId162" display="https://podminky.urs.cz/item/CS_URS_2024_01/763172413"/>
    <hyperlink ref="F2295" r:id="rId163" display="https://podminky.urs.cz/item/CS_URS_2024_01/763172323"/>
    <hyperlink ref="F2304" r:id="rId164" display="https://podminky.urs.cz/item/CS_URS_2024_01/953943211"/>
    <hyperlink ref="F2316" r:id="rId165" display="https://podminky.urs.cz/item/CS_URS_2024_01/916371211"/>
    <hyperlink ref="F2341" r:id="rId166" display="https://podminky.urs.cz/item/CS_URS_2024_01/712771613"/>
    <hyperlink ref="F2374" r:id="rId167" display="https://podminky.urs.cz/item/CS_URS_2024_01/763172412"/>
    <hyperlink ref="F2382" r:id="rId168" display="https://podminky.urs.cz/item/CS_URS_2024_01/763172323"/>
    <hyperlink ref="F2389" r:id="rId169" display="https://podminky.urs.cz/item/CS_URS_2024_01/763172392"/>
    <hyperlink ref="F2396" r:id="rId170" display="https://podminky.urs.cz/item/CS_URS_2024_01/763172452"/>
    <hyperlink ref="F2403" r:id="rId171" display="https://podminky.urs.cz/item/CS_URS_2024_01/763172353"/>
    <hyperlink ref="F2416" r:id="rId172" display="https://podminky.urs.cz/item/CS_URS_2024_01/763172378"/>
    <hyperlink ref="F2433" r:id="rId173" display="https://podminky.urs.cz/item/CS_URS_2024_01/763172453"/>
    <hyperlink ref="F2449" r:id="rId174" display="https://podminky.urs.cz/item/CS_URS_2024_01/763172321"/>
    <hyperlink ref="F2455" r:id="rId175" display="https://podminky.urs.cz/item/CS_URS_2024_01/998012023"/>
    <hyperlink ref="F2459" r:id="rId176" display="https://podminky.urs.cz/item/CS_URS_2024_01/711111001"/>
    <hyperlink ref="F2465" r:id="rId177" display="https://podminky.urs.cz/item/CS_URS_2024_01/711112001"/>
    <hyperlink ref="F2474" r:id="rId178" display="https://podminky.urs.cz/item/CS_URS_2024_01/711141559"/>
    <hyperlink ref="F2480" r:id="rId179" display="https://podminky.urs.cz/item/CS_URS_2024_01/711142559"/>
    <hyperlink ref="F2489" r:id="rId180" display="https://podminky.urs.cz/item/CS_URS_2024_01/711161273"/>
    <hyperlink ref="F2504" r:id="rId181" display="https://podminky.urs.cz/item/CS_URS_2024_01/711161384"/>
    <hyperlink ref="F2507" r:id="rId182" display="https://podminky.urs.cz/item/CS_URS_2024_01/711491172"/>
    <hyperlink ref="F2513" r:id="rId183" display="https://podminky.urs.cz/item/CS_URS_2024_01/711491272"/>
    <hyperlink ref="F2529" r:id="rId184" display="https://podminky.urs.cz/item/CS_URS_2024_01/711493111"/>
    <hyperlink ref="F2536" r:id="rId185" display="https://podminky.urs.cz/item/CS_URS_2024_01/711493121"/>
    <hyperlink ref="F2624" r:id="rId186" display="https://podminky.urs.cz/item/CS_URS_2024_01/998711103"/>
    <hyperlink ref="F2627" r:id="rId187" display="https://podminky.urs.cz/item/CS_URS_2024_01/712311101"/>
    <hyperlink ref="F2676" r:id="rId188" display="https://podminky.urs.cz/item/CS_URS_2024_01/712341559"/>
    <hyperlink ref="F2725" r:id="rId189" display="https://podminky.urs.cz/item/CS_URS_2024_01/712361701"/>
    <hyperlink ref="F2811" r:id="rId190" display="https://podminky.urs.cz/item/CS_URS_2024_01/712491171"/>
    <hyperlink ref="F2818" r:id="rId191" display="https://podminky.urs.cz/item/CS_URS_2024_01/712491172"/>
    <hyperlink ref="F2855" r:id="rId192" display="https://podminky.urs.cz/item/CS_URS_2024_01/712771101"/>
    <hyperlink ref="F2870" r:id="rId193" display="https://podminky.urs.cz/item/CS_URS_2024_01/712771321"/>
    <hyperlink ref="F2879" r:id="rId194" display="https://podminky.urs.cz/item/CS_URS_2024_01/712771331"/>
    <hyperlink ref="F2895" r:id="rId195" display="https://podminky.urs.cz/item/CS_URS_2024_01/712771401"/>
    <hyperlink ref="F2916" r:id="rId196" display="https://podminky.urs.cz/item/CS_URS_2024_01/712771521"/>
    <hyperlink ref="F2925" r:id="rId197" display="https://podminky.urs.cz/item/CS_URS_2024_01/712771601"/>
    <hyperlink ref="F2946" r:id="rId198" display="https://podminky.urs.cz/item/CS_URS_2024_01/712771613"/>
    <hyperlink ref="F2953" r:id="rId199" display="https://podminky.urs.cz/item/CS_URS_2024_01/998712103"/>
    <hyperlink ref="F2956" r:id="rId200" display="https://podminky.urs.cz/item/CS_URS_2024_01/713121111"/>
    <hyperlink ref="F2974" r:id="rId201" display="https://podminky.urs.cz/item/CS_URS_2024_01/713121121"/>
    <hyperlink ref="F3047" r:id="rId202" display="https://podminky.urs.cz/item/CS_URS_2024_01/713123112"/>
    <hyperlink ref="F3052" r:id="rId203" display="https://podminky.urs.cz/item/CS_URS_2024_01/713123113"/>
    <hyperlink ref="F3063" r:id="rId204" display="https://podminky.urs.cz/item/CS_URS_2024_01/713131141"/>
    <hyperlink ref="F3094" r:id="rId205" display="https://podminky.urs.cz/item/CS_URS_2024_01/713131151"/>
    <hyperlink ref="F3104" r:id="rId206" display="https://podminky.urs.cz/item/CS_URS_2024_01/713141136"/>
    <hyperlink ref="F3118" r:id="rId207" display="https://podminky.urs.cz/item/CS_URS_2024_01/713141138"/>
    <hyperlink ref="F3132" r:id="rId208" display="https://podminky.urs.cz/item/CS_URS_2024_01/713141140"/>
    <hyperlink ref="F3160" r:id="rId209" display="https://podminky.urs.cz/item/CS_URS_2024_01/713191133"/>
    <hyperlink ref="F3191" r:id="rId210" display="https://podminky.urs.cz/item/CS_URS_2024_01/998713103"/>
    <hyperlink ref="F3194" r:id="rId211" display="https://podminky.urs.cz/item/CS_URS_2024_01/714112111"/>
    <hyperlink ref="F3200" r:id="rId212" display="https://podminky.urs.cz/item/CS_URS_2024_01/998714103"/>
    <hyperlink ref="F3203" r:id="rId213" display="https://podminky.urs.cz/item/CS_URS_2024_01/762341270"/>
    <hyperlink ref="F3209" r:id="rId214" display="https://podminky.urs.cz/item/CS_URS_2024_01/762341280"/>
    <hyperlink ref="F3216" r:id="rId215" display="https://podminky.urs.cz/item/CS_URS_2024_01/762361313"/>
    <hyperlink ref="F3228" r:id="rId216" display="https://podminky.urs.cz/item/CS_URS_2024_01/762395000"/>
    <hyperlink ref="F3231" r:id="rId217" display="https://podminky.urs.cz/item/CS_URS_2024_01/998762103"/>
    <hyperlink ref="F3234" r:id="rId218" display="https://podminky.urs.cz/item/CS_URS_2024_01/763111323"/>
    <hyperlink ref="F3248" r:id="rId219" display="https://podminky.urs.cz/item/CS_URS_2024_01/763111417"/>
    <hyperlink ref="F3252" r:id="rId220" display="https://podminky.urs.cz/item/CS_URS_2024_01/763112318"/>
    <hyperlink ref="F3256" r:id="rId221" display="https://podminky.urs.cz/item/CS_URS_2024_01/763121455"/>
    <hyperlink ref="F3260" r:id="rId222" display="https://podminky.urs.cz/item/CS_URS_2024_01/763121467"/>
    <hyperlink ref="F3275" r:id="rId223" display="https://podminky.urs.cz/item/CS_URS_2024_01/763131511"/>
    <hyperlink ref="F3313" r:id="rId224" display="https://podminky.urs.cz/item/CS_URS_2024_01/763131532"/>
    <hyperlink ref="F3348" r:id="rId225" display="https://podminky.urs.cz/item/CS_URS_2024_01/763131541"/>
    <hyperlink ref="F3364" r:id="rId226" display="https://podminky.urs.cz/item/CS_URS_2024_01/763131551"/>
    <hyperlink ref="F3383" r:id="rId227" display="https://podminky.urs.cz/item/CS_URS_2024_01/763164547"/>
    <hyperlink ref="F3423" r:id="rId228" display="https://podminky.urs.cz/item/CS_URS_2024_01/763164567"/>
    <hyperlink ref="F3427" r:id="rId229" display="https://podminky.urs.cz/item/CS_URS_2024_01/763164647"/>
    <hyperlink ref="F3431" r:id="rId230" display="https://podminky.urs.cz/item/CS_URS_2024_01/763164657"/>
    <hyperlink ref="F3435" r:id="rId231" display="https://podminky.urs.cz/item/CS_URS_2024_01/998763303"/>
    <hyperlink ref="F3444" r:id="rId232" display="https://podminky.urs.cz/item/CS_URS_2024_01/764111671"/>
    <hyperlink ref="F3448" r:id="rId233" display="https://podminky.urs.cz/item/CS_URS_2024_01/764212632"/>
    <hyperlink ref="F3452" r:id="rId234" display="https://podminky.urs.cz/item/CS_URS_2024_01/764212634"/>
    <hyperlink ref="F3456" r:id="rId235" display="https://podminky.urs.cz/item/CS_URS_2024_01/764212635"/>
    <hyperlink ref="F3460" r:id="rId236" display="https://podminky.urs.cz/item/CS_URS_2024_01/764212664"/>
    <hyperlink ref="F3465" r:id="rId237" display="https://podminky.urs.cz/item/CS_URS_2024_01/764214611"/>
    <hyperlink ref="F3469" r:id="rId238" display="https://podminky.urs.cz/item/CS_URS_2024_01/764216604"/>
    <hyperlink ref="F3488" r:id="rId239" display="https://podminky.urs.cz/item/CS_URS_2024_01/764216605"/>
    <hyperlink ref="F3508" r:id="rId240" display="https://podminky.urs.cz/item/CS_URS_2024_01/767896110"/>
    <hyperlink ref="F3522" r:id="rId241" display="https://podminky.urs.cz/item/CS_URS_2024_01/998764103"/>
    <hyperlink ref="F3536" r:id="rId242" display="https://podminky.urs.cz/item/CS_URS_2024_01/766414241"/>
    <hyperlink ref="F3580" r:id="rId243" display="https://podminky.urs.cz/item/CS_URS_2024_01/766422342"/>
    <hyperlink ref="F3594" r:id="rId244" display="https://podminky.urs.cz/item/CS_URS_2024_01/766427112"/>
    <hyperlink ref="F3601" r:id="rId245" display="https://podminky.urs.cz/item/CS_URS_2024_01/766694116"/>
    <hyperlink ref="F3656" r:id="rId246" display="https://podminky.urs.cz/item/CS_URS_2024_01/998766103"/>
    <hyperlink ref="F3804" r:id="rId247" display="https://podminky.urs.cz/item/CS_URS_2024_01/767428313"/>
    <hyperlink ref="F3856" r:id="rId248" display="https://podminky.urs.cz/item/CS_URS_2024_01/771111011"/>
    <hyperlink ref="F3858" r:id="rId249" display="https://podminky.urs.cz/item/CS_URS_2024_01/771121011"/>
    <hyperlink ref="F3867" r:id="rId250" display="https://podminky.urs.cz/item/CS_URS_2024_01/771474111"/>
    <hyperlink ref="F3880" r:id="rId251" display="https://podminky.urs.cz/item/CS_URS_2024_01/771474131"/>
    <hyperlink ref="F3883" r:id="rId252" display="https://podminky.urs.cz/item/CS_URS_2024_01/771574415"/>
    <hyperlink ref="F3899" r:id="rId253" display="https://podminky.urs.cz/item/CS_URS_2024_01/771591115"/>
    <hyperlink ref="F3906" r:id="rId254" display="https://podminky.urs.cz/item/CS_URS_2024_01/771591184"/>
    <hyperlink ref="F3910" r:id="rId255" display="https://podminky.urs.cz/item/CS_URS_2024_01/998771103"/>
    <hyperlink ref="F3913" r:id="rId256" display="https://podminky.urs.cz/item/CS_URS_2024_01/776111311"/>
    <hyperlink ref="F3915" r:id="rId257" display="https://podminky.urs.cz/item/CS_URS_2024_01/776111323"/>
    <hyperlink ref="F3917" r:id="rId258" display="https://podminky.urs.cz/item/CS_URS_2024_01/776121321"/>
    <hyperlink ref="F3936" r:id="rId259" display="https://podminky.urs.cz/item/CS_URS_2024_01/776121323"/>
    <hyperlink ref="F3940" r:id="rId260" display="https://podminky.urs.cz/item/CS_URS_2024_01/776141122"/>
    <hyperlink ref="F3955" r:id="rId261" display="https://podminky.urs.cz/item/CS_URS_2024_01/776211111"/>
    <hyperlink ref="F3962" r:id="rId262" display="https://podminky.urs.cz/item/CS_URS_2024_01/776221111"/>
    <hyperlink ref="F4002" r:id="rId263" display="https://podminky.urs.cz/item/CS_URS_2024_01/776223112"/>
    <hyperlink ref="F4005" r:id="rId264" display="https://podminky.urs.cz/item/CS_URS_2024_01/776321111"/>
    <hyperlink ref="F4018" r:id="rId265" display="https://podminky.urs.cz/item/CS_URS_2024_01/776321211"/>
    <hyperlink ref="F4020" r:id="rId266" display="https://podminky.urs.cz/item/CS_URS_2024_01/776411111"/>
    <hyperlink ref="F4035" r:id="rId267" display="https://podminky.urs.cz/item/CS_URS_2024_01/998776103"/>
    <hyperlink ref="F4038" r:id="rId268" display="https://podminky.urs.cz/item/CS_URS_2024_01/777131101"/>
    <hyperlink ref="F4053" r:id="rId269" display="https://podminky.urs.cz/item/CS_URS_2024_01/777511125"/>
    <hyperlink ref="F4066" r:id="rId270" display="https://podminky.urs.cz/item/CS_URS_2024_01/777511145"/>
    <hyperlink ref="F4070" r:id="rId271" display="https://podminky.urs.cz/item/CS_URS_2024_01/777611143"/>
    <hyperlink ref="F4074" r:id="rId272" display="https://podminky.urs.cz/item/CS_URS_2024_01/777611161"/>
    <hyperlink ref="F4085" r:id="rId273" display="https://podminky.urs.cz/item/CS_URS_2024_01/998777103"/>
    <hyperlink ref="F4088" r:id="rId274" display="https://podminky.urs.cz/item/CS_URS_2024_01/781121011"/>
    <hyperlink ref="F4175" r:id="rId275" display="https://podminky.urs.cz/item/CS_URS_2024_01/781161021"/>
    <hyperlink ref="F4264" r:id="rId276" display="https://podminky.urs.cz/item/CS_URS_2024_01/781472214"/>
    <hyperlink ref="F4353" r:id="rId277" display="https://podminky.urs.cz/item/CS_URS_2024_01/781495115"/>
    <hyperlink ref="F4440" r:id="rId278" display="https://podminky.urs.cz/item/CS_URS_2024_01/781734111"/>
    <hyperlink ref="F4446" r:id="rId279" display="https://podminky.urs.cz/item/CS_URS_2024_01/998781103"/>
    <hyperlink ref="F4458" r:id="rId280" display="https://podminky.urs.cz/item/CS_URS_2024_01/784181121"/>
    <hyperlink ref="F4469" r:id="rId281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4835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4836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4837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4838</v>
      </c>
      <c r="F90" s="218" t="s">
        <v>4839</v>
      </c>
      <c r="G90" s="219" t="s">
        <v>471</v>
      </c>
      <c r="H90" s="220">
        <v>851.5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4840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4841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4842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4843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4844</v>
      </c>
      <c r="G94" s="230"/>
      <c r="H94" s="234">
        <v>37.5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4845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4846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4847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4848</v>
      </c>
      <c r="G98" s="230"/>
      <c r="H98" s="234">
        <v>171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4849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4848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4850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4851</v>
      </c>
      <c r="G102" s="230"/>
      <c r="H102" s="234">
        <v>128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4852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4853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4854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4855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4856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4857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851.5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4858</v>
      </c>
      <c r="F110" s="218" t="s">
        <v>4859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4860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4861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Y0P5BouHpYYNtm3Zs5FZnMSz3g7R5KKmGIMLWS9xzSPoQrOoj/voeV7ouKjhK0b0+kkG84HyQFzub08h+LAl8A==" hashValue="uhCwDUYHmAnRiX8wVcadFCE89dhKQiX7ZCGPuM47rXEKPUO5Yw04sLGjoovJJOy+cXstgCM19eYHQ/4VMMvgsA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4862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4863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4864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4865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4866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4867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4868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4869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4870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4871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4872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4873</v>
      </c>
      <c r="F105" s="218" t="s">
        <v>4874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4875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4876</v>
      </c>
      <c r="F107" s="218" t="s">
        <v>4877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4878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4879</v>
      </c>
      <c r="F109" s="218" t="s">
        <v>4880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4881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4882</v>
      </c>
      <c r="F111" s="218" t="s">
        <v>4883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4884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4885</v>
      </c>
      <c r="F113" s="218" t="s">
        <v>4886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4887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4888</v>
      </c>
      <c r="F115" s="218" t="s">
        <v>4889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4890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4891</v>
      </c>
      <c r="F117" s="218" t="s">
        <v>4892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4893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4894</v>
      </c>
      <c r="F119" s="218" t="s">
        <v>4895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4896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4897</v>
      </c>
      <c r="F121" s="218" t="s">
        <v>4898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4899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4900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4901</v>
      </c>
      <c r="F129" s="218" t="s">
        <v>4902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4903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4904</v>
      </c>
      <c r="F131" s="218" t="s">
        <v>4905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4906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4907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4908</v>
      </c>
      <c r="F134" s="218" t="s">
        <v>4909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4910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4911</v>
      </c>
      <c r="F136" s="288" t="s">
        <v>4912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4913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4914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4915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4916</v>
      </c>
      <c r="F140" s="218" t="s">
        <v>4917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4918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4919</v>
      </c>
      <c r="F142" s="218" t="s">
        <v>4920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4921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4922</v>
      </c>
      <c r="F144" s="218" t="s">
        <v>4923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4924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4925</v>
      </c>
      <c r="F146" s="218" t="s">
        <v>4926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4927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4928</v>
      </c>
      <c r="F148" s="218" t="s">
        <v>4929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4913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2098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4930</v>
      </c>
      <c r="F150" s="218" t="s">
        <v>4931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4932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4933</v>
      </c>
      <c r="F152" s="288" t="s">
        <v>4934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2588</v>
      </c>
      <c r="F153" s="203" t="s">
        <v>2589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2944</v>
      </c>
      <c r="F154" s="214" t="s">
        <v>2945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4935</v>
      </c>
      <c r="F155" s="218" t="s">
        <v>4936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4937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4938</v>
      </c>
      <c r="F157" s="288" t="s">
        <v>4939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4913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4940</v>
      </c>
      <c r="F158" s="288" t="s">
        <v>4941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4913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4942</v>
      </c>
      <c r="F159" s="288" t="s">
        <v>4943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4913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4944</v>
      </c>
      <c r="F160" s="288" t="s">
        <v>4945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4913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4946</v>
      </c>
      <c r="F161" s="288" t="s">
        <v>4947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4913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925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4948</v>
      </c>
      <c r="F162" s="288" t="s">
        <v>4949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4913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949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4950</v>
      </c>
      <c r="F163" s="288" t="s">
        <v>4951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4913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976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4952</v>
      </c>
      <c r="F164" s="288" t="s">
        <v>4953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4913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996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4954</v>
      </c>
      <c r="F165" s="288" t="s">
        <v>4955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4913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1041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4956</v>
      </c>
      <c r="F166" s="288" t="s">
        <v>4957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4913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1075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4958</v>
      </c>
      <c r="F167" s="288" t="s">
        <v>4959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4913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1090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4960</v>
      </c>
      <c r="F168" s="288" t="s">
        <v>4959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4913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1102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4961</v>
      </c>
      <c r="F169" s="288" t="s">
        <v>4959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4913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1139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4962</v>
      </c>
      <c r="F170" s="288" t="s">
        <v>4963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4913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1165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4964</v>
      </c>
      <c r="F171" s="288" t="s">
        <v>4965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4913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1179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4966</v>
      </c>
      <c r="F172" s="288" t="s">
        <v>4967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4913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1191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4968</v>
      </c>
      <c r="F173" s="288" t="s">
        <v>4969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4913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1205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4970</v>
      </c>
      <c r="F174" s="288" t="s">
        <v>4971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4913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1215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4972</v>
      </c>
      <c r="F175" s="214" t="s">
        <v>4973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4974</v>
      </c>
      <c r="F176" s="218" t="s">
        <v>4975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4976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4977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4978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4979</v>
      </c>
      <c r="F180" s="218" t="s">
        <v>4980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2169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4981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4982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4983</v>
      </c>
      <c r="F184" s="218" t="s">
        <v>4984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4985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4986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4987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4988</v>
      </c>
      <c r="F188" s="218" t="s">
        <v>4989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1260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4990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4991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4992</v>
      </c>
      <c r="F192" s="218" t="s">
        <v>4993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4994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1275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4995</v>
      </c>
      <c r="F193" s="218" t="s">
        <v>4996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4994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1296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4997</v>
      </c>
      <c r="F194" s="218" t="s">
        <v>4998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4994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1307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4999</v>
      </c>
      <c r="F195" s="218" t="s">
        <v>5000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4994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1319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5001</v>
      </c>
      <c r="F196" s="218" t="s">
        <v>5002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4994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5003</v>
      </c>
      <c r="F197" s="218" t="s">
        <v>5004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4994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1336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5005</v>
      </c>
      <c r="F198" s="218" t="s">
        <v>5006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4994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1349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5007</v>
      </c>
      <c r="F199" s="218" t="s">
        <v>5008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4994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1359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5009</v>
      </c>
      <c r="F200" s="218" t="s">
        <v>5010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1370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5011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5012</v>
      </c>
      <c r="F202" s="218" t="s">
        <v>5013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5014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5015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925</v>
      </c>
      <c r="D204" s="216" t="s">
        <v>227</v>
      </c>
      <c r="E204" s="217" t="s">
        <v>5016</v>
      </c>
      <c r="F204" s="218" t="s">
        <v>5017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5018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5019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930</v>
      </c>
      <c r="D206" s="216" t="s">
        <v>227</v>
      </c>
      <c r="E206" s="217" t="s">
        <v>5020</v>
      </c>
      <c r="F206" s="218" t="s">
        <v>5021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1408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5022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949</v>
      </c>
      <c r="D208" s="216" t="s">
        <v>227</v>
      </c>
      <c r="E208" s="217" t="s">
        <v>5023</v>
      </c>
      <c r="F208" s="218" t="s">
        <v>5024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1435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5025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967</v>
      </c>
      <c r="D210" s="286" t="s">
        <v>572</v>
      </c>
      <c r="E210" s="287" t="s">
        <v>5026</v>
      </c>
      <c r="F210" s="288" t="s">
        <v>5027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4994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1472</v>
      </c>
    </row>
    <row r="211" s="2" customFormat="1" ht="33" customHeight="1">
      <c r="A211" s="41"/>
      <c r="B211" s="42"/>
      <c r="C211" s="216" t="s">
        <v>976</v>
      </c>
      <c r="D211" s="216" t="s">
        <v>227</v>
      </c>
      <c r="E211" s="217" t="s">
        <v>5028</v>
      </c>
      <c r="F211" s="218" t="s">
        <v>5029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1485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5030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986</v>
      </c>
      <c r="D213" s="286" t="s">
        <v>572</v>
      </c>
      <c r="E213" s="287" t="s">
        <v>5031</v>
      </c>
      <c r="F213" s="288" t="s">
        <v>5032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4994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1519</v>
      </c>
    </row>
    <row r="214" s="2" customFormat="1" ht="33" customHeight="1">
      <c r="A214" s="41"/>
      <c r="B214" s="42"/>
      <c r="C214" s="216" t="s">
        <v>996</v>
      </c>
      <c r="D214" s="216" t="s">
        <v>227</v>
      </c>
      <c r="E214" s="217" t="s">
        <v>5033</v>
      </c>
      <c r="F214" s="218" t="s">
        <v>5034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1533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5035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1010</v>
      </c>
      <c r="D216" s="286" t="s">
        <v>572</v>
      </c>
      <c r="E216" s="287" t="s">
        <v>5036</v>
      </c>
      <c r="F216" s="288" t="s">
        <v>5037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1553</v>
      </c>
    </row>
    <row r="217" s="2" customFormat="1" ht="24.15" customHeight="1">
      <c r="A217" s="41"/>
      <c r="B217" s="42"/>
      <c r="C217" s="216" t="s">
        <v>1041</v>
      </c>
      <c r="D217" s="216" t="s">
        <v>227</v>
      </c>
      <c r="E217" s="217" t="s">
        <v>5038</v>
      </c>
      <c r="F217" s="218" t="s">
        <v>5039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1561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5040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1070</v>
      </c>
      <c r="D219" s="216" t="s">
        <v>227</v>
      </c>
      <c r="E219" s="217" t="s">
        <v>5041</v>
      </c>
      <c r="F219" s="218" t="s">
        <v>5042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1577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5043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1075</v>
      </c>
      <c r="D221" s="216" t="s">
        <v>227</v>
      </c>
      <c r="E221" s="217" t="s">
        <v>5044</v>
      </c>
      <c r="F221" s="218" t="s">
        <v>5045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1587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5046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1081</v>
      </c>
      <c r="D223" s="216" t="s">
        <v>227</v>
      </c>
      <c r="E223" s="217" t="s">
        <v>5047</v>
      </c>
      <c r="F223" s="218" t="s">
        <v>5048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5049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1597</v>
      </c>
    </row>
    <row r="224" s="2" customFormat="1" ht="24.15" customHeight="1">
      <c r="A224" s="41"/>
      <c r="B224" s="42"/>
      <c r="C224" s="216" t="s">
        <v>1090</v>
      </c>
      <c r="D224" s="216" t="s">
        <v>227</v>
      </c>
      <c r="E224" s="217" t="s">
        <v>5050</v>
      </c>
      <c r="F224" s="218" t="s">
        <v>5051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5049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1633</v>
      </c>
    </row>
    <row r="225" s="2" customFormat="1" ht="24.15" customHeight="1">
      <c r="A225" s="41"/>
      <c r="B225" s="42"/>
      <c r="C225" s="216" t="s">
        <v>1097</v>
      </c>
      <c r="D225" s="216" t="s">
        <v>227</v>
      </c>
      <c r="E225" s="217" t="s">
        <v>5052</v>
      </c>
      <c r="F225" s="218" t="s">
        <v>5053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5049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1654</v>
      </c>
    </row>
    <row r="226" s="2" customFormat="1" ht="24.15" customHeight="1">
      <c r="A226" s="41"/>
      <c r="B226" s="42"/>
      <c r="C226" s="216" t="s">
        <v>1102</v>
      </c>
      <c r="D226" s="216" t="s">
        <v>227</v>
      </c>
      <c r="E226" s="217" t="s">
        <v>5054</v>
      </c>
      <c r="F226" s="218" t="s">
        <v>5055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5049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1665</v>
      </c>
    </row>
    <row r="227" s="2" customFormat="1" ht="24.15" customHeight="1">
      <c r="A227" s="41"/>
      <c r="B227" s="42"/>
      <c r="C227" s="216" t="s">
        <v>1109</v>
      </c>
      <c r="D227" s="216" t="s">
        <v>227</v>
      </c>
      <c r="E227" s="217" t="s">
        <v>5056</v>
      </c>
      <c r="F227" s="218" t="s">
        <v>5057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5049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1683</v>
      </c>
    </row>
    <row r="228" s="2" customFormat="1" ht="44.25" customHeight="1">
      <c r="A228" s="41"/>
      <c r="B228" s="42"/>
      <c r="C228" s="216" t="s">
        <v>1139</v>
      </c>
      <c r="D228" s="216" t="s">
        <v>227</v>
      </c>
      <c r="E228" s="217" t="s">
        <v>5058</v>
      </c>
      <c r="F228" s="218" t="s">
        <v>5059</v>
      </c>
      <c r="G228" s="219" t="s">
        <v>5060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1694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5061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5062</v>
      </c>
      <c r="F230" s="214" t="s">
        <v>5063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1158</v>
      </c>
      <c r="D231" s="216" t="s">
        <v>227</v>
      </c>
      <c r="E231" s="217" t="s">
        <v>5064</v>
      </c>
      <c r="F231" s="218" t="s">
        <v>5065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1777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5066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1165</v>
      </c>
      <c r="D233" s="286" t="s">
        <v>572</v>
      </c>
      <c r="E233" s="287" t="s">
        <v>5067</v>
      </c>
      <c r="F233" s="288" t="s">
        <v>5068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5069</v>
      </c>
    </row>
    <row r="234" s="2" customFormat="1" ht="24.15" customHeight="1">
      <c r="A234" s="41"/>
      <c r="B234" s="42"/>
      <c r="C234" s="286" t="s">
        <v>1170</v>
      </c>
      <c r="D234" s="286" t="s">
        <v>572</v>
      </c>
      <c r="E234" s="287" t="s">
        <v>5070</v>
      </c>
      <c r="F234" s="288" t="s">
        <v>5071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4994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1797</v>
      </c>
    </row>
    <row r="235" s="2" customFormat="1" ht="24.15" customHeight="1">
      <c r="A235" s="41"/>
      <c r="B235" s="42"/>
      <c r="C235" s="216" t="s">
        <v>1179</v>
      </c>
      <c r="D235" s="216" t="s">
        <v>227</v>
      </c>
      <c r="E235" s="217" t="s">
        <v>5072</v>
      </c>
      <c r="F235" s="218" t="s">
        <v>5073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1807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5074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5075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1183</v>
      </c>
      <c r="D238" s="286" t="s">
        <v>572</v>
      </c>
      <c r="E238" s="287" t="s">
        <v>5076</v>
      </c>
      <c r="F238" s="288" t="s">
        <v>5077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5078</v>
      </c>
    </row>
    <row r="239" s="2" customFormat="1" ht="24.15" customHeight="1">
      <c r="A239" s="41"/>
      <c r="B239" s="42"/>
      <c r="C239" s="286" t="s">
        <v>1191</v>
      </c>
      <c r="D239" s="286" t="s">
        <v>572</v>
      </c>
      <c r="E239" s="287" t="s">
        <v>5079</v>
      </c>
      <c r="F239" s="288" t="s">
        <v>5080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4994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1822</v>
      </c>
    </row>
    <row r="240" s="2" customFormat="1" ht="24.15" customHeight="1">
      <c r="A240" s="41"/>
      <c r="B240" s="42"/>
      <c r="C240" s="216" t="s">
        <v>1199</v>
      </c>
      <c r="D240" s="216" t="s">
        <v>227</v>
      </c>
      <c r="E240" s="217" t="s">
        <v>5081</v>
      </c>
      <c r="F240" s="218" t="s">
        <v>5082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1833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5083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5084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1205</v>
      </c>
      <c r="D243" s="286" t="s">
        <v>572</v>
      </c>
      <c r="E243" s="287" t="s">
        <v>5085</v>
      </c>
      <c r="F243" s="288" t="s">
        <v>5086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5087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5088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1210</v>
      </c>
      <c r="D246" s="286" t="s">
        <v>572</v>
      </c>
      <c r="E246" s="287" t="s">
        <v>5089</v>
      </c>
      <c r="F246" s="288" t="s">
        <v>5090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4994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1879</v>
      </c>
    </row>
    <row r="247" s="2" customFormat="1" ht="24.15" customHeight="1">
      <c r="A247" s="41"/>
      <c r="B247" s="42"/>
      <c r="C247" s="216" t="s">
        <v>1215</v>
      </c>
      <c r="D247" s="216" t="s">
        <v>227</v>
      </c>
      <c r="E247" s="217" t="s">
        <v>5091</v>
      </c>
      <c r="F247" s="218" t="s">
        <v>5092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1894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5093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5094</v>
      </c>
      <c r="D249" s="286" t="s">
        <v>572</v>
      </c>
      <c r="E249" s="287" t="s">
        <v>5095</v>
      </c>
      <c r="F249" s="288" t="s">
        <v>5096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5097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1906</v>
      </c>
    </row>
    <row r="250" s="2" customFormat="1" ht="24.15" customHeight="1">
      <c r="A250" s="41"/>
      <c r="B250" s="42"/>
      <c r="C250" s="216" t="s">
        <v>4976</v>
      </c>
      <c r="D250" s="216" t="s">
        <v>227</v>
      </c>
      <c r="E250" s="217" t="s">
        <v>5098</v>
      </c>
      <c r="F250" s="218" t="s">
        <v>5099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1921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5100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2508</v>
      </c>
      <c r="D252" s="286" t="s">
        <v>572</v>
      </c>
      <c r="E252" s="287" t="s">
        <v>5101</v>
      </c>
      <c r="F252" s="288" t="s">
        <v>5102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4994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1942</v>
      </c>
    </row>
    <row r="253" s="2" customFormat="1" ht="24.15" customHeight="1">
      <c r="A253" s="41"/>
      <c r="B253" s="42"/>
      <c r="C253" s="216" t="s">
        <v>2169</v>
      </c>
      <c r="D253" s="216" t="s">
        <v>227</v>
      </c>
      <c r="E253" s="217" t="s">
        <v>5103</v>
      </c>
      <c r="F253" s="218" t="s">
        <v>5104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1949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5105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5106</v>
      </c>
      <c r="D255" s="286" t="s">
        <v>572</v>
      </c>
      <c r="E255" s="287" t="s">
        <v>5107</v>
      </c>
      <c r="F255" s="288" t="s">
        <v>5108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5109</v>
      </c>
    </row>
    <row r="256" s="2" customFormat="1" ht="24.15" customHeight="1">
      <c r="A256" s="41"/>
      <c r="B256" s="42"/>
      <c r="C256" s="216" t="s">
        <v>4985</v>
      </c>
      <c r="D256" s="216" t="s">
        <v>227</v>
      </c>
      <c r="E256" s="217" t="s">
        <v>5110</v>
      </c>
      <c r="F256" s="218" t="s">
        <v>5111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1957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5112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5113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1254</v>
      </c>
      <c r="D259" s="286" t="s">
        <v>572</v>
      </c>
      <c r="E259" s="287" t="s">
        <v>5114</v>
      </c>
      <c r="F259" s="288" t="s">
        <v>5115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5116</v>
      </c>
    </row>
    <row r="260" s="2" customFormat="1" ht="24.15" customHeight="1">
      <c r="A260" s="41"/>
      <c r="B260" s="42"/>
      <c r="C260" s="286" t="s">
        <v>1260</v>
      </c>
      <c r="D260" s="286" t="s">
        <v>572</v>
      </c>
      <c r="E260" s="287" t="s">
        <v>5117</v>
      </c>
      <c r="F260" s="288" t="s">
        <v>5118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4994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1969</v>
      </c>
    </row>
    <row r="261" s="2" customFormat="1" ht="24.15" customHeight="1">
      <c r="A261" s="41"/>
      <c r="B261" s="42"/>
      <c r="C261" s="216" t="s">
        <v>1270</v>
      </c>
      <c r="D261" s="216" t="s">
        <v>227</v>
      </c>
      <c r="E261" s="217" t="s">
        <v>5119</v>
      </c>
      <c r="F261" s="218" t="s">
        <v>5120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1981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5121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1275</v>
      </c>
      <c r="D263" s="216" t="s">
        <v>227</v>
      </c>
      <c r="E263" s="217" t="s">
        <v>5122</v>
      </c>
      <c r="F263" s="218" t="s">
        <v>5123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2014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5124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1291</v>
      </c>
      <c r="D265" s="216" t="s">
        <v>227</v>
      </c>
      <c r="E265" s="217" t="s">
        <v>5125</v>
      </c>
      <c r="F265" s="218" t="s">
        <v>5126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2038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5127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1296</v>
      </c>
      <c r="D267" s="216" t="s">
        <v>227</v>
      </c>
      <c r="E267" s="217" t="s">
        <v>5128</v>
      </c>
      <c r="F267" s="218" t="s">
        <v>5129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2064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5130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1305</v>
      </c>
      <c r="D269" s="286" t="s">
        <v>572</v>
      </c>
      <c r="E269" s="287" t="s">
        <v>5131</v>
      </c>
      <c r="F269" s="288" t="s">
        <v>5132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2078</v>
      </c>
    </row>
    <row r="270" s="2" customFormat="1" ht="16.5" customHeight="1">
      <c r="A270" s="41"/>
      <c r="B270" s="42"/>
      <c r="C270" s="286" t="s">
        <v>1307</v>
      </c>
      <c r="D270" s="286" t="s">
        <v>572</v>
      </c>
      <c r="E270" s="287" t="s">
        <v>5133</v>
      </c>
      <c r="F270" s="288" t="s">
        <v>5134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2094</v>
      </c>
    </row>
    <row r="271" s="2" customFormat="1" ht="16.5" customHeight="1">
      <c r="A271" s="41"/>
      <c r="B271" s="42"/>
      <c r="C271" s="286" t="s">
        <v>1314</v>
      </c>
      <c r="D271" s="286" t="s">
        <v>572</v>
      </c>
      <c r="E271" s="287" t="s">
        <v>5135</v>
      </c>
      <c r="F271" s="288" t="s">
        <v>5136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2106</v>
      </c>
    </row>
    <row r="272" s="2" customFormat="1" ht="16.5" customHeight="1">
      <c r="A272" s="41"/>
      <c r="B272" s="42"/>
      <c r="C272" s="286" t="s">
        <v>1319</v>
      </c>
      <c r="D272" s="286" t="s">
        <v>572</v>
      </c>
      <c r="E272" s="287" t="s">
        <v>5137</v>
      </c>
      <c r="F272" s="288" t="s">
        <v>5138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2117</v>
      </c>
    </row>
    <row r="273" s="2" customFormat="1" ht="16.5" customHeight="1">
      <c r="A273" s="41"/>
      <c r="B273" s="42"/>
      <c r="C273" s="286" t="s">
        <v>1326</v>
      </c>
      <c r="D273" s="286" t="s">
        <v>572</v>
      </c>
      <c r="E273" s="287" t="s">
        <v>5139</v>
      </c>
      <c r="F273" s="288" t="s">
        <v>5140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2127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5141</v>
      </c>
      <c r="F274" s="218" t="s">
        <v>5142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2142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5143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1331</v>
      </c>
      <c r="D276" s="286" t="s">
        <v>572</v>
      </c>
      <c r="E276" s="287" t="s">
        <v>5144</v>
      </c>
      <c r="F276" s="288" t="s">
        <v>5145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5146</v>
      </c>
    </row>
    <row r="277" s="2" customFormat="1" ht="16.5" customHeight="1">
      <c r="A277" s="41"/>
      <c r="B277" s="42"/>
      <c r="C277" s="286" t="s">
        <v>1336</v>
      </c>
      <c r="D277" s="286" t="s">
        <v>572</v>
      </c>
      <c r="E277" s="287" t="s">
        <v>5147</v>
      </c>
      <c r="F277" s="288" t="s">
        <v>5148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5149</v>
      </c>
    </row>
    <row r="278" s="2" customFormat="1" ht="24.15" customHeight="1">
      <c r="A278" s="41"/>
      <c r="B278" s="42"/>
      <c r="C278" s="216" t="s">
        <v>1343</v>
      </c>
      <c r="D278" s="216" t="s">
        <v>227</v>
      </c>
      <c r="E278" s="217" t="s">
        <v>5150</v>
      </c>
      <c r="F278" s="218" t="s">
        <v>5151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5152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5153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1349</v>
      </c>
      <c r="D280" s="286" t="s">
        <v>572</v>
      </c>
      <c r="E280" s="287" t="s">
        <v>5154</v>
      </c>
      <c r="F280" s="288" t="s">
        <v>5155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2185</v>
      </c>
    </row>
    <row r="281" s="2" customFormat="1" ht="21.75" customHeight="1">
      <c r="A281" s="41"/>
      <c r="B281" s="42"/>
      <c r="C281" s="216" t="s">
        <v>1351</v>
      </c>
      <c r="D281" s="216" t="s">
        <v>227</v>
      </c>
      <c r="E281" s="217" t="s">
        <v>5156</v>
      </c>
      <c r="F281" s="218" t="s">
        <v>5157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2199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5158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1359</v>
      </c>
      <c r="D283" s="286" t="s">
        <v>572</v>
      </c>
      <c r="E283" s="287" t="s">
        <v>5159</v>
      </c>
      <c r="F283" s="288" t="s">
        <v>5160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2213</v>
      </c>
    </row>
    <row r="284" s="2" customFormat="1" ht="21.75" customHeight="1">
      <c r="A284" s="41"/>
      <c r="B284" s="42"/>
      <c r="C284" s="216" t="s">
        <v>1366</v>
      </c>
      <c r="D284" s="216" t="s">
        <v>227</v>
      </c>
      <c r="E284" s="217" t="s">
        <v>5161</v>
      </c>
      <c r="F284" s="218" t="s">
        <v>5162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2221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5163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1370</v>
      </c>
      <c r="D286" s="286" t="s">
        <v>572</v>
      </c>
      <c r="E286" s="287" t="s">
        <v>5164</v>
      </c>
      <c r="F286" s="288" t="s">
        <v>5165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2229</v>
      </c>
    </row>
    <row r="287" s="2" customFormat="1" ht="21.75" customHeight="1">
      <c r="A287" s="41"/>
      <c r="B287" s="42"/>
      <c r="C287" s="216" t="s">
        <v>1375</v>
      </c>
      <c r="D287" s="216" t="s">
        <v>227</v>
      </c>
      <c r="E287" s="217" t="s">
        <v>5166</v>
      </c>
      <c r="F287" s="218" t="s">
        <v>5167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2165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5168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5014</v>
      </c>
      <c r="D289" s="286" t="s">
        <v>572</v>
      </c>
      <c r="E289" s="287" t="s">
        <v>5169</v>
      </c>
      <c r="F289" s="288" t="s">
        <v>5170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2248</v>
      </c>
    </row>
    <row r="290" s="2" customFormat="1" ht="33" customHeight="1">
      <c r="A290" s="41"/>
      <c r="B290" s="42"/>
      <c r="C290" s="216" t="s">
        <v>1387</v>
      </c>
      <c r="D290" s="216" t="s">
        <v>227</v>
      </c>
      <c r="E290" s="217" t="s">
        <v>5171</v>
      </c>
      <c r="F290" s="218" t="s">
        <v>5172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5173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5174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5175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5018</v>
      </c>
      <c r="D293" s="216" t="s">
        <v>227</v>
      </c>
      <c r="E293" s="217" t="s">
        <v>5176</v>
      </c>
      <c r="F293" s="218" t="s">
        <v>5177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5178</v>
      </c>
    </row>
    <row r="294" s="2" customFormat="1" ht="44.25" customHeight="1">
      <c r="A294" s="41"/>
      <c r="B294" s="42"/>
      <c r="C294" s="216" t="s">
        <v>5179</v>
      </c>
      <c r="D294" s="216" t="s">
        <v>227</v>
      </c>
      <c r="E294" s="217" t="s">
        <v>5180</v>
      </c>
      <c r="F294" s="218" t="s">
        <v>5181</v>
      </c>
      <c r="G294" s="219" t="s">
        <v>5060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2273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5182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5183</v>
      </c>
      <c r="F296" s="214" t="s">
        <v>5184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1408</v>
      </c>
      <c r="D297" s="216" t="s">
        <v>227</v>
      </c>
      <c r="E297" s="217" t="s">
        <v>5185</v>
      </c>
      <c r="F297" s="218" t="s">
        <v>5186</v>
      </c>
      <c r="G297" s="219" t="s">
        <v>5187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2285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5188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1412</v>
      </c>
      <c r="D299" s="216" t="s">
        <v>227</v>
      </c>
      <c r="E299" s="217" t="s">
        <v>5189</v>
      </c>
      <c r="F299" s="218" t="s">
        <v>5190</v>
      </c>
      <c r="G299" s="219" t="s">
        <v>5187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2293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5191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1421</v>
      </c>
      <c r="D301" s="216" t="s">
        <v>227</v>
      </c>
      <c r="E301" s="217" t="s">
        <v>5192</v>
      </c>
      <c r="F301" s="218" t="s">
        <v>5193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4913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2304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5194</v>
      </c>
      <c r="F302" s="214" t="s">
        <v>5195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1430</v>
      </c>
      <c r="D303" s="216" t="s">
        <v>227</v>
      </c>
      <c r="E303" s="217" t="s">
        <v>5196</v>
      </c>
      <c r="F303" s="218" t="s">
        <v>5197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2313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5198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1435</v>
      </c>
      <c r="D305" s="286" t="s">
        <v>572</v>
      </c>
      <c r="E305" s="287" t="s">
        <v>5199</v>
      </c>
      <c r="F305" s="288" t="s">
        <v>5200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2321</v>
      </c>
    </row>
    <row r="306" s="2" customFormat="1" ht="24.15" customHeight="1">
      <c r="A306" s="41"/>
      <c r="B306" s="42"/>
      <c r="C306" s="286" t="s">
        <v>1440</v>
      </c>
      <c r="D306" s="286" t="s">
        <v>572</v>
      </c>
      <c r="E306" s="287" t="s">
        <v>5201</v>
      </c>
      <c r="F306" s="288" t="s">
        <v>5202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2337</v>
      </c>
    </row>
    <row r="307" s="2" customFormat="1" ht="24.15" customHeight="1">
      <c r="A307" s="41"/>
      <c r="B307" s="42"/>
      <c r="C307" s="216" t="s">
        <v>1472</v>
      </c>
      <c r="D307" s="216" t="s">
        <v>227</v>
      </c>
      <c r="E307" s="217" t="s">
        <v>5203</v>
      </c>
      <c r="F307" s="218" t="s">
        <v>5204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5205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5206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1480</v>
      </c>
      <c r="D309" s="286" t="s">
        <v>572</v>
      </c>
      <c r="E309" s="287" t="s">
        <v>5207</v>
      </c>
      <c r="F309" s="288" t="s">
        <v>5208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2329</v>
      </c>
    </row>
    <row r="310" s="2" customFormat="1" ht="16.5" customHeight="1">
      <c r="A310" s="41"/>
      <c r="B310" s="42"/>
      <c r="C310" s="286" t="s">
        <v>1485</v>
      </c>
      <c r="D310" s="286" t="s">
        <v>572</v>
      </c>
      <c r="E310" s="287" t="s">
        <v>5209</v>
      </c>
      <c r="F310" s="288" t="s">
        <v>5210</v>
      </c>
      <c r="G310" s="289" t="s">
        <v>5211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2345</v>
      </c>
    </row>
    <row r="311" s="2" customFormat="1" ht="21.75" customHeight="1">
      <c r="A311" s="41"/>
      <c r="B311" s="42"/>
      <c r="C311" s="216" t="s">
        <v>1500</v>
      </c>
      <c r="D311" s="216" t="s">
        <v>227</v>
      </c>
      <c r="E311" s="217" t="s">
        <v>5212</v>
      </c>
      <c r="F311" s="218" t="s">
        <v>5213</v>
      </c>
      <c r="G311" s="219" t="s">
        <v>5187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2378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5214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1519</v>
      </c>
      <c r="D313" s="286" t="s">
        <v>572</v>
      </c>
      <c r="E313" s="287" t="s">
        <v>5215</v>
      </c>
      <c r="F313" s="288" t="s">
        <v>5216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2391</v>
      </c>
    </row>
    <row r="314" s="2" customFormat="1" ht="16.5" customHeight="1">
      <c r="A314" s="41"/>
      <c r="B314" s="42"/>
      <c r="C314" s="286" t="s">
        <v>1525</v>
      </c>
      <c r="D314" s="286" t="s">
        <v>572</v>
      </c>
      <c r="E314" s="287" t="s">
        <v>5217</v>
      </c>
      <c r="F314" s="288" t="s">
        <v>5218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2400</v>
      </c>
    </row>
    <row r="315" s="2" customFormat="1" ht="16.5" customHeight="1">
      <c r="A315" s="41"/>
      <c r="B315" s="42"/>
      <c r="C315" s="286" t="s">
        <v>1533</v>
      </c>
      <c r="D315" s="286" t="s">
        <v>572</v>
      </c>
      <c r="E315" s="287" t="s">
        <v>5219</v>
      </c>
      <c r="F315" s="288" t="s">
        <v>5220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2407</v>
      </c>
    </row>
    <row r="316" s="2" customFormat="1" ht="24.15" customHeight="1">
      <c r="A316" s="41"/>
      <c r="B316" s="42"/>
      <c r="C316" s="286" t="s">
        <v>1538</v>
      </c>
      <c r="D316" s="286" t="s">
        <v>572</v>
      </c>
      <c r="E316" s="287" t="s">
        <v>5221</v>
      </c>
      <c r="F316" s="288" t="s">
        <v>5222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2415</v>
      </c>
    </row>
    <row r="317" s="2" customFormat="1" ht="37.8" customHeight="1">
      <c r="A317" s="41"/>
      <c r="B317" s="42"/>
      <c r="C317" s="216" t="s">
        <v>1553</v>
      </c>
      <c r="D317" s="216" t="s">
        <v>227</v>
      </c>
      <c r="E317" s="217" t="s">
        <v>5223</v>
      </c>
      <c r="F317" s="218" t="s">
        <v>5224</v>
      </c>
      <c r="G317" s="219" t="s">
        <v>5187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2423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5225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1558</v>
      </c>
      <c r="D319" s="216" t="s">
        <v>227</v>
      </c>
      <c r="E319" s="217" t="s">
        <v>5226</v>
      </c>
      <c r="F319" s="218" t="s">
        <v>5227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5228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5229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1561</v>
      </c>
      <c r="D321" s="286" t="s">
        <v>572</v>
      </c>
      <c r="E321" s="287" t="s">
        <v>5230</v>
      </c>
      <c r="F321" s="288" t="s">
        <v>5231</v>
      </c>
      <c r="G321" s="289" t="s">
        <v>5187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5232</v>
      </c>
    </row>
    <row r="322" s="2" customFormat="1" ht="16.5" customHeight="1">
      <c r="A322" s="41"/>
      <c r="B322" s="42"/>
      <c r="C322" s="216" t="s">
        <v>1570</v>
      </c>
      <c r="D322" s="216" t="s">
        <v>227</v>
      </c>
      <c r="E322" s="217" t="s">
        <v>5233</v>
      </c>
      <c r="F322" s="218" t="s">
        <v>5234</v>
      </c>
      <c r="G322" s="219" t="s">
        <v>5187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5235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5236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1577</v>
      </c>
      <c r="D324" s="286" t="s">
        <v>572</v>
      </c>
      <c r="E324" s="287" t="s">
        <v>5237</v>
      </c>
      <c r="F324" s="288" t="s">
        <v>5238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5239</v>
      </c>
    </row>
    <row r="325" s="2" customFormat="1" ht="33" customHeight="1">
      <c r="A325" s="41"/>
      <c r="B325" s="42"/>
      <c r="C325" s="216" t="s">
        <v>1582</v>
      </c>
      <c r="D325" s="216" t="s">
        <v>227</v>
      </c>
      <c r="E325" s="217" t="s">
        <v>5240</v>
      </c>
      <c r="F325" s="218" t="s">
        <v>5241</v>
      </c>
      <c r="G325" s="219" t="s">
        <v>5187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5242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5243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5244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1587</v>
      </c>
      <c r="D329" s="286" t="s">
        <v>572</v>
      </c>
      <c r="E329" s="287" t="s">
        <v>5245</v>
      </c>
      <c r="F329" s="288" t="s">
        <v>5246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4994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2447</v>
      </c>
    </row>
    <row r="330" s="2" customFormat="1" ht="24.15" customHeight="1">
      <c r="A330" s="41"/>
      <c r="B330" s="42"/>
      <c r="C330" s="216" t="s">
        <v>1592</v>
      </c>
      <c r="D330" s="216" t="s">
        <v>227</v>
      </c>
      <c r="E330" s="217" t="s">
        <v>5247</v>
      </c>
      <c r="F330" s="218" t="s">
        <v>5248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2455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5249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5250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1665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1597</v>
      </c>
      <c r="D334" s="286" t="s">
        <v>572</v>
      </c>
      <c r="E334" s="287" t="s">
        <v>5251</v>
      </c>
      <c r="F334" s="288" t="s">
        <v>5252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2463</v>
      </c>
    </row>
    <row r="335" s="2" customFormat="1" ht="21.75" customHeight="1">
      <c r="A335" s="41"/>
      <c r="B335" s="42"/>
      <c r="C335" s="216" t="s">
        <v>1624</v>
      </c>
      <c r="D335" s="216" t="s">
        <v>227</v>
      </c>
      <c r="E335" s="217" t="s">
        <v>5253</v>
      </c>
      <c r="F335" s="218" t="s">
        <v>5254</v>
      </c>
      <c r="G335" s="219" t="s">
        <v>5187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2471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5255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1633</v>
      </c>
      <c r="D337" s="286" t="s">
        <v>572</v>
      </c>
      <c r="E337" s="287" t="s">
        <v>5256</v>
      </c>
      <c r="F337" s="288" t="s">
        <v>5257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2479</v>
      </c>
    </row>
    <row r="338" s="2" customFormat="1" ht="24.15" customHeight="1">
      <c r="A338" s="41"/>
      <c r="B338" s="42"/>
      <c r="C338" s="216" t="s">
        <v>1648</v>
      </c>
      <c r="D338" s="216" t="s">
        <v>227</v>
      </c>
      <c r="E338" s="217" t="s">
        <v>5258</v>
      </c>
      <c r="F338" s="218" t="s">
        <v>5259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2487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5260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1654</v>
      </c>
      <c r="D340" s="286" t="s">
        <v>572</v>
      </c>
      <c r="E340" s="287" t="s">
        <v>5261</v>
      </c>
      <c r="F340" s="288" t="s">
        <v>5262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2497</v>
      </c>
    </row>
    <row r="341" s="2" customFormat="1" ht="24.15" customHeight="1">
      <c r="A341" s="41"/>
      <c r="B341" s="42"/>
      <c r="C341" s="216" t="s">
        <v>1660</v>
      </c>
      <c r="D341" s="216" t="s">
        <v>227</v>
      </c>
      <c r="E341" s="217" t="s">
        <v>5263</v>
      </c>
      <c r="F341" s="218" t="s">
        <v>5264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2502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5265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1665</v>
      </c>
      <c r="D343" s="286" t="s">
        <v>572</v>
      </c>
      <c r="E343" s="287" t="s">
        <v>5266</v>
      </c>
      <c r="F343" s="288" t="s">
        <v>5267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2511</v>
      </c>
    </row>
    <row r="344" s="2" customFormat="1" ht="24.15" customHeight="1">
      <c r="A344" s="41"/>
      <c r="B344" s="42"/>
      <c r="C344" s="216" t="s">
        <v>1670</v>
      </c>
      <c r="D344" s="216" t="s">
        <v>227</v>
      </c>
      <c r="E344" s="217" t="s">
        <v>5268</v>
      </c>
      <c r="F344" s="218" t="s">
        <v>5269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2519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5270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1683</v>
      </c>
      <c r="D346" s="286" t="s">
        <v>572</v>
      </c>
      <c r="E346" s="287" t="s">
        <v>5271</v>
      </c>
      <c r="F346" s="288" t="s">
        <v>5272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5273</v>
      </c>
    </row>
    <row r="347" s="2" customFormat="1" ht="24.15" customHeight="1">
      <c r="A347" s="41"/>
      <c r="B347" s="42"/>
      <c r="C347" s="216" t="s">
        <v>1689</v>
      </c>
      <c r="D347" s="216" t="s">
        <v>227</v>
      </c>
      <c r="E347" s="217" t="s">
        <v>5274</v>
      </c>
      <c r="F347" s="218" t="s">
        <v>5275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5276</v>
      </c>
    </row>
    <row r="348" s="2" customFormat="1" ht="24.15" customHeight="1">
      <c r="A348" s="41"/>
      <c r="B348" s="42"/>
      <c r="C348" s="216" t="s">
        <v>1694</v>
      </c>
      <c r="D348" s="216" t="s">
        <v>227</v>
      </c>
      <c r="E348" s="217" t="s">
        <v>5277</v>
      </c>
      <c r="F348" s="218" t="s">
        <v>5278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2545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5279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1697</v>
      </c>
      <c r="D350" s="216" t="s">
        <v>227</v>
      </c>
      <c r="E350" s="217" t="s">
        <v>5280</v>
      </c>
      <c r="F350" s="218" t="s">
        <v>5281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2553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5282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5283</v>
      </c>
      <c r="D352" s="286" t="s">
        <v>572</v>
      </c>
      <c r="E352" s="287" t="s">
        <v>5284</v>
      </c>
      <c r="F352" s="288" t="s">
        <v>5285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5286</v>
      </c>
    </row>
    <row r="353" s="2" customFormat="1" ht="49.05" customHeight="1">
      <c r="A353" s="41"/>
      <c r="B353" s="42"/>
      <c r="C353" s="216" t="s">
        <v>1721</v>
      </c>
      <c r="D353" s="216" t="s">
        <v>227</v>
      </c>
      <c r="E353" s="217" t="s">
        <v>5287</v>
      </c>
      <c r="F353" s="218" t="s">
        <v>5288</v>
      </c>
      <c r="G353" s="219" t="s">
        <v>5060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2566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5289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5290</v>
      </c>
      <c r="F355" s="214" t="s">
        <v>5291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5292</v>
      </c>
      <c r="D356" s="216" t="s">
        <v>227</v>
      </c>
      <c r="E356" s="217" t="s">
        <v>5293</v>
      </c>
      <c r="F356" s="218" t="s">
        <v>5294</v>
      </c>
      <c r="G356" s="219" t="s">
        <v>5187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5295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5296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5297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5094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5298</v>
      </c>
      <c r="F360" s="218" t="s">
        <v>5299</v>
      </c>
      <c r="G360" s="219" t="s">
        <v>5187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2583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5300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5301</v>
      </c>
      <c r="D362" s="216" t="s">
        <v>227</v>
      </c>
      <c r="E362" s="217" t="s">
        <v>5302</v>
      </c>
      <c r="F362" s="218" t="s">
        <v>5303</v>
      </c>
      <c r="G362" s="219" t="s">
        <v>5187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5304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5305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5306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1747</v>
      </c>
      <c r="D365" s="286" t="s">
        <v>572</v>
      </c>
      <c r="E365" s="287" t="s">
        <v>5307</v>
      </c>
      <c r="F365" s="288" t="s">
        <v>5308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4994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2353</v>
      </c>
    </row>
    <row r="366" s="2" customFormat="1" ht="16.5" customHeight="1">
      <c r="A366" s="41"/>
      <c r="B366" s="42"/>
      <c r="C366" s="286" t="s">
        <v>1762</v>
      </c>
      <c r="D366" s="286" t="s">
        <v>572</v>
      </c>
      <c r="E366" s="287" t="s">
        <v>5309</v>
      </c>
      <c r="F366" s="288" t="s">
        <v>5310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4994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2362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5311</v>
      </c>
      <c r="F367" s="214" t="s">
        <v>5312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5313</v>
      </c>
      <c r="D368" s="216" t="s">
        <v>227</v>
      </c>
      <c r="E368" s="217" t="s">
        <v>5314</v>
      </c>
      <c r="F368" s="218" t="s">
        <v>5315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2597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5316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1777</v>
      </c>
      <c r="D370" s="216" t="s">
        <v>227</v>
      </c>
      <c r="E370" s="217" t="s">
        <v>5317</v>
      </c>
      <c r="F370" s="218" t="s">
        <v>5318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2611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5319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1792</v>
      </c>
      <c r="D372" s="216" t="s">
        <v>227</v>
      </c>
      <c r="E372" s="217" t="s">
        <v>5320</v>
      </c>
      <c r="F372" s="218" t="s">
        <v>5321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2619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5322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5323</v>
      </c>
      <c r="F374" s="214" t="s">
        <v>5324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1797</v>
      </c>
      <c r="D375" s="216" t="s">
        <v>227</v>
      </c>
      <c r="E375" s="217" t="s">
        <v>5325</v>
      </c>
      <c r="F375" s="218" t="s">
        <v>5326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2629</v>
      </c>
    </row>
    <row r="376" s="2" customFormat="1" ht="24.15" customHeight="1">
      <c r="A376" s="41"/>
      <c r="B376" s="42"/>
      <c r="C376" s="216" t="s">
        <v>1802</v>
      </c>
      <c r="D376" s="216" t="s">
        <v>227</v>
      </c>
      <c r="E376" s="217" t="s">
        <v>5327</v>
      </c>
      <c r="F376" s="218" t="s">
        <v>5328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2641</v>
      </c>
    </row>
    <row r="377" s="2" customFormat="1" ht="24.15" customHeight="1">
      <c r="A377" s="41"/>
      <c r="B377" s="42"/>
      <c r="C377" s="216" t="s">
        <v>1807</v>
      </c>
      <c r="D377" s="216" t="s">
        <v>227</v>
      </c>
      <c r="E377" s="217" t="s">
        <v>5329</v>
      </c>
      <c r="F377" s="218" t="s">
        <v>5330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2652</v>
      </c>
    </row>
    <row r="378" s="2" customFormat="1" ht="24.15" customHeight="1">
      <c r="A378" s="41"/>
      <c r="B378" s="42"/>
      <c r="C378" s="216" t="s">
        <v>1815</v>
      </c>
      <c r="D378" s="216" t="s">
        <v>227</v>
      </c>
      <c r="E378" s="217" t="s">
        <v>5331</v>
      </c>
      <c r="F378" s="218" t="s">
        <v>5332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2661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5333</v>
      </c>
      <c r="F379" s="214" t="s">
        <v>5334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1822</v>
      </c>
      <c r="D380" s="216" t="s">
        <v>227</v>
      </c>
      <c r="E380" s="217" t="s">
        <v>5335</v>
      </c>
      <c r="F380" s="218" t="s">
        <v>5336</v>
      </c>
      <c r="G380" s="219" t="s">
        <v>5187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2671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5337</v>
      </c>
      <c r="F381" s="214" t="s">
        <v>5338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1827</v>
      </c>
      <c r="D382" s="216" t="s">
        <v>227</v>
      </c>
      <c r="E382" s="217" t="s">
        <v>5339</v>
      </c>
      <c r="F382" s="218" t="s">
        <v>5340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2749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5341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1833</v>
      </c>
      <c r="D384" s="286" t="s">
        <v>572</v>
      </c>
      <c r="E384" s="287" t="s">
        <v>5342</v>
      </c>
      <c r="F384" s="288" t="s">
        <v>5343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2784</v>
      </c>
    </row>
    <row r="385" s="2" customFormat="1" ht="21.75" customHeight="1">
      <c r="A385" s="41"/>
      <c r="B385" s="42"/>
      <c r="C385" s="216" t="s">
        <v>1862</v>
      </c>
      <c r="D385" s="216" t="s">
        <v>227</v>
      </c>
      <c r="E385" s="217" t="s">
        <v>5344</v>
      </c>
      <c r="F385" s="218" t="s">
        <v>5345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2792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5346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1879</v>
      </c>
      <c r="D387" s="286" t="s">
        <v>572</v>
      </c>
      <c r="E387" s="287" t="s">
        <v>5347</v>
      </c>
      <c r="F387" s="288" t="s">
        <v>5348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2815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3181</v>
      </c>
      <c r="F388" s="214" t="s">
        <v>3182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1884</v>
      </c>
      <c r="D389" s="216" t="s">
        <v>227</v>
      </c>
      <c r="E389" s="217" t="s">
        <v>2239</v>
      </c>
      <c r="F389" s="218" t="s">
        <v>2240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2835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2242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1894</v>
      </c>
      <c r="D391" s="286" t="s">
        <v>572</v>
      </c>
      <c r="E391" s="287" t="s">
        <v>2245</v>
      </c>
      <c r="F391" s="288" t="s">
        <v>2246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2847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4522</v>
      </c>
      <c r="F392" s="214" t="s">
        <v>4523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1901</v>
      </c>
      <c r="D393" s="216" t="s">
        <v>227</v>
      </c>
      <c r="E393" s="217" t="s">
        <v>5349</v>
      </c>
      <c r="F393" s="218" t="s">
        <v>5350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2859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5351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1906</v>
      </c>
      <c r="D395" s="286" t="s">
        <v>572</v>
      </c>
      <c r="E395" s="287" t="s">
        <v>5352</v>
      </c>
      <c r="F395" s="288" t="s">
        <v>5353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2870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NNJPgxxNLwH8GIL188mrgehZxMPwIG6ynkyJuMnYL4ILsOnQ6J7m5/a8YIbVAnc1BzEJVPkQS/85kD80mQkanA==" hashValue="iOwWq3c6T2nrExVqAp1wwneykguIo01kZOYQmZ9LJGAwXOLwCVevsyapV7tjF1IbuqLYW0rVxQ60oNHrgusVHg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5354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5355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4870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4871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5356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5357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2588</v>
      </c>
      <c r="F93" s="203" t="s">
        <v>2589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2944</v>
      </c>
      <c r="F94" s="214" t="s">
        <v>2945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5358</v>
      </c>
      <c r="F95" s="218" t="s">
        <v>5359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5360</v>
      </c>
    </row>
    <row r="96" s="2" customFormat="1">
      <c r="A96" s="41"/>
      <c r="B96" s="42"/>
      <c r="C96" s="43"/>
      <c r="D96" s="267" t="s">
        <v>314</v>
      </c>
      <c r="E96" s="43"/>
      <c r="F96" s="268" t="s">
        <v>5361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5362</v>
      </c>
      <c r="F97" s="288" t="s">
        <v>5363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4913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5364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5365</v>
      </c>
      <c r="F98" s="288" t="s">
        <v>5366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4913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5367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5368</v>
      </c>
      <c r="F99" s="288" t="s">
        <v>5369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4913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5370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5371</v>
      </c>
      <c r="F100" s="288" t="s">
        <v>5372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4913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5373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5374</v>
      </c>
      <c r="F101" s="288" t="s">
        <v>5375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4913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5376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5377</v>
      </c>
      <c r="F102" s="288" t="s">
        <v>5378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4913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5379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5380</v>
      </c>
      <c r="F103" s="288" t="s">
        <v>5381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4913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5382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5383</v>
      </c>
      <c r="F104" s="288" t="s">
        <v>5384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4913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5385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5386</v>
      </c>
      <c r="F105" s="218" t="s">
        <v>5387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5388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5389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5390</v>
      </c>
      <c r="F107" s="288" t="s">
        <v>5391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4913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5392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3111</v>
      </c>
      <c r="F108" s="218" t="s">
        <v>3112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5393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3114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5394</v>
      </c>
      <c r="F110" s="214" t="s">
        <v>5395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5396</v>
      </c>
      <c r="F111" s="218" t="s">
        <v>5397</v>
      </c>
      <c r="G111" s="219" t="s">
        <v>5187</v>
      </c>
      <c r="H111" s="220">
        <v>1</v>
      </c>
      <c r="I111" s="221"/>
      <c r="J111" s="222">
        <f>ROUND(I111*H111,2)</f>
        <v>0</v>
      </c>
      <c r="K111" s="218" t="s">
        <v>5049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5398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5399</v>
      </c>
      <c r="F112" s="218" t="s">
        <v>5400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5401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5402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5323</v>
      </c>
      <c r="F114" s="214" t="s">
        <v>5324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5403</v>
      </c>
      <c r="F115" s="218" t="s">
        <v>5404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5405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5406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5407</v>
      </c>
      <c r="F117" s="218" t="s">
        <v>5408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5409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5410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5411</v>
      </c>
      <c r="F119" s="218" t="s">
        <v>5412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5413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5414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5415</v>
      </c>
      <c r="F121" s="218" t="s">
        <v>5416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5417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5418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5419</v>
      </c>
      <c r="F123" s="218" t="s">
        <v>5420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5421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5422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5423</v>
      </c>
      <c r="F125" s="218" t="s">
        <v>5424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5425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5426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5427</v>
      </c>
      <c r="F127" s="218" t="s">
        <v>5428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5429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5430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5431</v>
      </c>
      <c r="F129" s="218" t="s">
        <v>5432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5433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5434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5435</v>
      </c>
      <c r="F131" s="218" t="s">
        <v>5436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5437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5438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5439</v>
      </c>
      <c r="F133" s="218" t="s">
        <v>5440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5049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5441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5442</v>
      </c>
      <c r="F134" s="218" t="s">
        <v>5443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5049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5444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5445</v>
      </c>
      <c r="F135" s="218" t="s">
        <v>5446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5049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5447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5448</v>
      </c>
      <c r="F136" s="218" t="s">
        <v>5449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5049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5450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5451</v>
      </c>
      <c r="F137" s="218" t="s">
        <v>5452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5453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5454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5455</v>
      </c>
      <c r="F139" s="218" t="s">
        <v>5456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5457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5458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5333</v>
      </c>
      <c r="F141" s="214" t="s">
        <v>5334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5459</v>
      </c>
      <c r="F142" s="218" t="s">
        <v>5460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5461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5462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5463</v>
      </c>
      <c r="F144" s="218" t="s">
        <v>5464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5465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5466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5467</v>
      </c>
      <c r="F146" s="218" t="s">
        <v>5468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5469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5470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5471</v>
      </c>
      <c r="F148" s="218" t="s">
        <v>5472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5049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5473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5474</v>
      </c>
      <c r="F149" s="218" t="s">
        <v>5475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5049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5476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5477</v>
      </c>
      <c r="F150" s="218" t="s">
        <v>5478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5049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5479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5480</v>
      </c>
      <c r="F151" s="218" t="s">
        <v>5481</v>
      </c>
      <c r="G151" s="219" t="s">
        <v>5482</v>
      </c>
      <c r="H151" s="220">
        <v>22</v>
      </c>
      <c r="I151" s="221"/>
      <c r="J151" s="222">
        <f>ROUND(I151*H151,2)</f>
        <v>0</v>
      </c>
      <c r="K151" s="218" t="s">
        <v>5049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5483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5484</v>
      </c>
      <c r="F152" s="218" t="s">
        <v>5485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5486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5487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5488</v>
      </c>
      <c r="F154" s="218" t="s">
        <v>5489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5049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5490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5491</v>
      </c>
      <c r="F155" s="218" t="s">
        <v>5492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5493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5494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5495</v>
      </c>
      <c r="F157" s="218" t="s">
        <v>5496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5497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5498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5499</v>
      </c>
      <c r="F159" s="218" t="s">
        <v>5500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5501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5502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5503</v>
      </c>
      <c r="F161" s="218" t="s">
        <v>5504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5505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5506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5507</v>
      </c>
      <c r="F163" s="218" t="s">
        <v>5508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5509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5510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5511</v>
      </c>
      <c r="F165" s="218" t="s">
        <v>5512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5513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5514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5515</v>
      </c>
      <c r="F167" s="218" t="s">
        <v>5516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5517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5518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5519</v>
      </c>
      <c r="F169" s="218" t="s">
        <v>5520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5521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5522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5523</v>
      </c>
      <c r="F171" s="218" t="s">
        <v>5524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5525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5526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5527</v>
      </c>
      <c r="F173" s="218" t="s">
        <v>5528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5529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5530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5531</v>
      </c>
      <c r="F175" s="218" t="s">
        <v>5532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5049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5533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5534</v>
      </c>
      <c r="F176" s="218" t="s">
        <v>5535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5049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5536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5537</v>
      </c>
      <c r="F177" s="218" t="s">
        <v>5538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5049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5539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5540</v>
      </c>
      <c r="F178" s="218" t="s">
        <v>5541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5542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5543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5544</v>
      </c>
      <c r="F180" s="214" t="s">
        <v>5545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5546</v>
      </c>
      <c r="F181" s="218" t="s">
        <v>5547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5548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5549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5550</v>
      </c>
      <c r="F183" s="218" t="s">
        <v>5551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5552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5553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5554</v>
      </c>
      <c r="F185" s="218" t="s">
        <v>5555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5556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5557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925</v>
      </c>
      <c r="D187" s="216" t="s">
        <v>227</v>
      </c>
      <c r="E187" s="217" t="s">
        <v>5558</v>
      </c>
      <c r="F187" s="218" t="s">
        <v>5559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5560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5561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930</v>
      </c>
      <c r="D189" s="216" t="s">
        <v>227</v>
      </c>
      <c r="E189" s="217" t="s">
        <v>5562</v>
      </c>
      <c r="F189" s="218" t="s">
        <v>5563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5564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5565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949</v>
      </c>
      <c r="D191" s="216" t="s">
        <v>227</v>
      </c>
      <c r="E191" s="217" t="s">
        <v>5566</v>
      </c>
      <c r="F191" s="218" t="s">
        <v>5567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5568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5569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967</v>
      </c>
      <c r="D193" s="216" t="s">
        <v>227</v>
      </c>
      <c r="E193" s="217" t="s">
        <v>5570</v>
      </c>
      <c r="F193" s="218" t="s">
        <v>5571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5572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5573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976</v>
      </c>
      <c r="D195" s="216" t="s">
        <v>227</v>
      </c>
      <c r="E195" s="217" t="s">
        <v>5574</v>
      </c>
      <c r="F195" s="218" t="s">
        <v>5575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5576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5577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986</v>
      </c>
      <c r="D197" s="216" t="s">
        <v>227</v>
      </c>
      <c r="E197" s="217" t="s">
        <v>5578</v>
      </c>
      <c r="F197" s="218" t="s">
        <v>5579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5580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5581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996</v>
      </c>
      <c r="D199" s="216" t="s">
        <v>227</v>
      </c>
      <c r="E199" s="217" t="s">
        <v>5582</v>
      </c>
      <c r="F199" s="218" t="s">
        <v>5583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5584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5585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1010</v>
      </c>
      <c r="D201" s="216" t="s">
        <v>227</v>
      </c>
      <c r="E201" s="217" t="s">
        <v>5586</v>
      </c>
      <c r="F201" s="218" t="s">
        <v>5587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5588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5589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1041</v>
      </c>
      <c r="D203" s="216" t="s">
        <v>227</v>
      </c>
      <c r="E203" s="217" t="s">
        <v>5590</v>
      </c>
      <c r="F203" s="218" t="s">
        <v>5591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5592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5593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1070</v>
      </c>
      <c r="D205" s="216" t="s">
        <v>227</v>
      </c>
      <c r="E205" s="217" t="s">
        <v>5594</v>
      </c>
      <c r="F205" s="218" t="s">
        <v>5595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5596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5597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1075</v>
      </c>
      <c r="D207" s="216" t="s">
        <v>227</v>
      </c>
      <c r="E207" s="217" t="s">
        <v>5598</v>
      </c>
      <c r="F207" s="218" t="s">
        <v>5599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5600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5601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1081</v>
      </c>
      <c r="D209" s="216" t="s">
        <v>227</v>
      </c>
      <c r="E209" s="217" t="s">
        <v>5602</v>
      </c>
      <c r="F209" s="218" t="s">
        <v>5603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5604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5605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1090</v>
      </c>
      <c r="D211" s="216" t="s">
        <v>227</v>
      </c>
      <c r="E211" s="217" t="s">
        <v>5606</v>
      </c>
      <c r="F211" s="218" t="s">
        <v>5607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5608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5609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1097</v>
      </c>
      <c r="D213" s="216" t="s">
        <v>227</v>
      </c>
      <c r="E213" s="217" t="s">
        <v>5610</v>
      </c>
      <c r="F213" s="218" t="s">
        <v>5611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1102</v>
      </c>
      <c r="D215" s="216" t="s">
        <v>227</v>
      </c>
      <c r="E215" s="217" t="s">
        <v>5614</v>
      </c>
      <c r="F215" s="218" t="s">
        <v>5615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1109</v>
      </c>
      <c r="D217" s="216" t="s">
        <v>227</v>
      </c>
      <c r="E217" s="217" t="s">
        <v>5618</v>
      </c>
      <c r="F217" s="218" t="s">
        <v>5619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5620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5621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1139</v>
      </c>
      <c r="D219" s="216" t="s">
        <v>227</v>
      </c>
      <c r="E219" s="217" t="s">
        <v>5622</v>
      </c>
      <c r="F219" s="218" t="s">
        <v>5623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5624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5625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1158</v>
      </c>
      <c r="D221" s="216" t="s">
        <v>227</v>
      </c>
      <c r="E221" s="217" t="s">
        <v>5626</v>
      </c>
      <c r="F221" s="218" t="s">
        <v>5627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5049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5628</v>
      </c>
    </row>
    <row r="222" s="2" customFormat="1" ht="24.15" customHeight="1">
      <c r="A222" s="41"/>
      <c r="B222" s="42"/>
      <c r="C222" s="216" t="s">
        <v>1165</v>
      </c>
      <c r="D222" s="216" t="s">
        <v>227</v>
      </c>
      <c r="E222" s="217" t="s">
        <v>5629</v>
      </c>
      <c r="F222" s="218" t="s">
        <v>5630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5631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5632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1170</v>
      </c>
      <c r="D224" s="216" t="s">
        <v>227</v>
      </c>
      <c r="E224" s="217" t="s">
        <v>5633</v>
      </c>
      <c r="F224" s="218" t="s">
        <v>5634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5635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5636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1179</v>
      </c>
      <c r="D226" s="216" t="s">
        <v>227</v>
      </c>
      <c r="E226" s="217" t="s">
        <v>5637</v>
      </c>
      <c r="F226" s="218" t="s">
        <v>5638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5639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5640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1183</v>
      </c>
      <c r="D228" s="216" t="s">
        <v>227</v>
      </c>
      <c r="E228" s="217" t="s">
        <v>5641</v>
      </c>
      <c r="F228" s="218" t="s">
        <v>5642</v>
      </c>
      <c r="G228" s="219" t="s">
        <v>5187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5643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5644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1191</v>
      </c>
      <c r="D230" s="216" t="s">
        <v>227</v>
      </c>
      <c r="E230" s="217" t="s">
        <v>5645</v>
      </c>
      <c r="F230" s="218" t="s">
        <v>5646</v>
      </c>
      <c r="G230" s="219" t="s">
        <v>5187</v>
      </c>
      <c r="H230" s="220">
        <v>20</v>
      </c>
      <c r="I230" s="221"/>
      <c r="J230" s="222">
        <f>ROUND(I230*H230,2)</f>
        <v>0</v>
      </c>
      <c r="K230" s="218" t="s">
        <v>5049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5647</v>
      </c>
    </row>
    <row r="231" s="2" customFormat="1" ht="33" customHeight="1">
      <c r="A231" s="41"/>
      <c r="B231" s="42"/>
      <c r="C231" s="216" t="s">
        <v>1199</v>
      </c>
      <c r="D231" s="216" t="s">
        <v>227</v>
      </c>
      <c r="E231" s="217" t="s">
        <v>5648</v>
      </c>
      <c r="F231" s="218" t="s">
        <v>5649</v>
      </c>
      <c r="G231" s="219" t="s">
        <v>5187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5650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5651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1205</v>
      </c>
      <c r="D233" s="216" t="s">
        <v>227</v>
      </c>
      <c r="E233" s="217" t="s">
        <v>5652</v>
      </c>
      <c r="F233" s="218" t="s">
        <v>5653</v>
      </c>
      <c r="G233" s="219" t="s">
        <v>5187</v>
      </c>
      <c r="H233" s="220">
        <v>28</v>
      </c>
      <c r="I233" s="221"/>
      <c r="J233" s="222">
        <f>ROUND(I233*H233,2)</f>
        <v>0</v>
      </c>
      <c r="K233" s="218" t="s">
        <v>5049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5654</v>
      </c>
    </row>
    <row r="234" s="2" customFormat="1" ht="33" customHeight="1">
      <c r="A234" s="41"/>
      <c r="B234" s="42"/>
      <c r="C234" s="216" t="s">
        <v>1210</v>
      </c>
      <c r="D234" s="216" t="s">
        <v>227</v>
      </c>
      <c r="E234" s="217" t="s">
        <v>5655</v>
      </c>
      <c r="F234" s="218" t="s">
        <v>5656</v>
      </c>
      <c r="G234" s="219" t="s">
        <v>5187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5657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5658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1215</v>
      </c>
      <c r="D236" s="216" t="s">
        <v>227</v>
      </c>
      <c r="E236" s="217" t="s">
        <v>5659</v>
      </c>
      <c r="F236" s="218" t="s">
        <v>5660</v>
      </c>
      <c r="G236" s="219" t="s">
        <v>5187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5661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5662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5094</v>
      </c>
      <c r="D238" s="216" t="s">
        <v>227</v>
      </c>
      <c r="E238" s="217" t="s">
        <v>5663</v>
      </c>
      <c r="F238" s="218" t="s">
        <v>5664</v>
      </c>
      <c r="G238" s="219" t="s">
        <v>5187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5665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5666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4976</v>
      </c>
      <c r="D240" s="216" t="s">
        <v>227</v>
      </c>
      <c r="E240" s="217" t="s">
        <v>5667</v>
      </c>
      <c r="F240" s="218" t="s">
        <v>5668</v>
      </c>
      <c r="G240" s="219" t="s">
        <v>5187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5669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5670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2508</v>
      </c>
      <c r="D242" s="216" t="s">
        <v>227</v>
      </c>
      <c r="E242" s="217" t="s">
        <v>5671</v>
      </c>
      <c r="F242" s="218" t="s">
        <v>5672</v>
      </c>
      <c r="G242" s="219" t="s">
        <v>5187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5673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5674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2169</v>
      </c>
      <c r="D244" s="216" t="s">
        <v>227</v>
      </c>
      <c r="E244" s="217" t="s">
        <v>5675</v>
      </c>
      <c r="F244" s="218" t="s">
        <v>5676</v>
      </c>
      <c r="G244" s="219" t="s">
        <v>5187</v>
      </c>
      <c r="H244" s="220">
        <v>1</v>
      </c>
      <c r="I244" s="221"/>
      <c r="J244" s="222">
        <f>ROUND(I244*H244,2)</f>
        <v>0</v>
      </c>
      <c r="K244" s="218" t="s">
        <v>5049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5677</v>
      </c>
    </row>
    <row r="245" s="2" customFormat="1" ht="33" customHeight="1">
      <c r="A245" s="41"/>
      <c r="B245" s="42"/>
      <c r="C245" s="216" t="s">
        <v>5106</v>
      </c>
      <c r="D245" s="216" t="s">
        <v>227</v>
      </c>
      <c r="E245" s="217" t="s">
        <v>5678</v>
      </c>
      <c r="F245" s="218" t="s">
        <v>5679</v>
      </c>
      <c r="G245" s="219" t="s">
        <v>5187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5680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5681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4985</v>
      </c>
      <c r="D247" s="216" t="s">
        <v>227</v>
      </c>
      <c r="E247" s="217" t="s">
        <v>5682</v>
      </c>
      <c r="F247" s="218" t="s">
        <v>5683</v>
      </c>
      <c r="G247" s="219" t="s">
        <v>5187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5684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5685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1254</v>
      </c>
      <c r="D249" s="216" t="s">
        <v>227</v>
      </c>
      <c r="E249" s="217" t="s">
        <v>5686</v>
      </c>
      <c r="F249" s="218" t="s">
        <v>5687</v>
      </c>
      <c r="G249" s="219" t="s">
        <v>5187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5688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5689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1260</v>
      </c>
      <c r="D251" s="216" t="s">
        <v>227</v>
      </c>
      <c r="E251" s="217" t="s">
        <v>5690</v>
      </c>
      <c r="F251" s="218" t="s">
        <v>5691</v>
      </c>
      <c r="G251" s="219" t="s">
        <v>5187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5692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5693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1270</v>
      </c>
      <c r="D253" s="216" t="s">
        <v>227</v>
      </c>
      <c r="E253" s="217" t="s">
        <v>5694</v>
      </c>
      <c r="F253" s="218" t="s">
        <v>5695</v>
      </c>
      <c r="G253" s="219" t="s">
        <v>5187</v>
      </c>
      <c r="H253" s="220">
        <v>2</v>
      </c>
      <c r="I253" s="221"/>
      <c r="J253" s="222">
        <f>ROUND(I253*H253,2)</f>
        <v>0</v>
      </c>
      <c r="K253" s="218" t="s">
        <v>5696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5697</v>
      </c>
    </row>
    <row r="254" s="2" customFormat="1" ht="24.15" customHeight="1">
      <c r="A254" s="41"/>
      <c r="B254" s="42"/>
      <c r="C254" s="216" t="s">
        <v>1275</v>
      </c>
      <c r="D254" s="216" t="s">
        <v>227</v>
      </c>
      <c r="E254" s="217" t="s">
        <v>5540</v>
      </c>
      <c r="F254" s="218" t="s">
        <v>5541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5698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5543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5699</v>
      </c>
      <c r="F256" s="203" t="s">
        <v>5700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1291</v>
      </c>
      <c r="D257" s="216" t="s">
        <v>227</v>
      </c>
      <c r="E257" s="217" t="s">
        <v>5701</v>
      </c>
      <c r="F257" s="218" t="s">
        <v>5702</v>
      </c>
      <c r="G257" s="219" t="s">
        <v>5703</v>
      </c>
      <c r="H257" s="220">
        <v>56</v>
      </c>
      <c r="I257" s="221"/>
      <c r="J257" s="222">
        <f>ROUND(I257*H257,2)</f>
        <v>0</v>
      </c>
      <c r="K257" s="218" t="s">
        <v>5049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3943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3943</v>
      </c>
      <c r="BM257" s="227" t="s">
        <v>5704</v>
      </c>
    </row>
    <row r="258" s="2" customFormat="1" ht="24.15" customHeight="1">
      <c r="A258" s="41"/>
      <c r="B258" s="42"/>
      <c r="C258" s="216" t="s">
        <v>1296</v>
      </c>
      <c r="D258" s="216" t="s">
        <v>227</v>
      </c>
      <c r="E258" s="217" t="s">
        <v>5705</v>
      </c>
      <c r="F258" s="218" t="s">
        <v>5706</v>
      </c>
      <c r="G258" s="219" t="s">
        <v>5703</v>
      </c>
      <c r="H258" s="220">
        <v>72</v>
      </c>
      <c r="I258" s="221"/>
      <c r="J258" s="222">
        <f>ROUND(I258*H258,2)</f>
        <v>0</v>
      </c>
      <c r="K258" s="218" t="s">
        <v>5049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3943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3943</v>
      </c>
      <c r="BM258" s="227" t="s">
        <v>5707</v>
      </c>
    </row>
    <row r="259" s="2" customFormat="1" ht="24.15" customHeight="1">
      <c r="A259" s="41"/>
      <c r="B259" s="42"/>
      <c r="C259" s="216" t="s">
        <v>1305</v>
      </c>
      <c r="D259" s="216" t="s">
        <v>227</v>
      </c>
      <c r="E259" s="217" t="s">
        <v>5708</v>
      </c>
      <c r="F259" s="218" t="s">
        <v>5709</v>
      </c>
      <c r="G259" s="219" t="s">
        <v>5703</v>
      </c>
      <c r="H259" s="220">
        <v>48</v>
      </c>
      <c r="I259" s="221"/>
      <c r="J259" s="222">
        <f>ROUND(I259*H259,2)</f>
        <v>0</v>
      </c>
      <c r="K259" s="218" t="s">
        <v>5049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3943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3943</v>
      </c>
      <c r="BM259" s="227" t="s">
        <v>5710</v>
      </c>
    </row>
    <row r="260" s="2" customFormat="1" ht="24.15" customHeight="1">
      <c r="A260" s="41"/>
      <c r="B260" s="42"/>
      <c r="C260" s="216" t="s">
        <v>1307</v>
      </c>
      <c r="D260" s="216" t="s">
        <v>227</v>
      </c>
      <c r="E260" s="217" t="s">
        <v>5711</v>
      </c>
      <c r="F260" s="218" t="s">
        <v>5712</v>
      </c>
      <c r="G260" s="219" t="s">
        <v>5703</v>
      </c>
      <c r="H260" s="220">
        <v>48</v>
      </c>
      <c r="I260" s="221"/>
      <c r="J260" s="222">
        <f>ROUND(I260*H260,2)</f>
        <v>0</v>
      </c>
      <c r="K260" s="218" t="s">
        <v>5049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3943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3943</v>
      </c>
      <c r="BM260" s="227" t="s">
        <v>5713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2SURD4WvlsrQn8XdRdJxXJEToGfHPhbXbNllavDVIbxB7eLj0N+WyZxwI/UrzaxuR57B4JQzjwKUZE5AZXQNuQ==" hashValue="WbzGfMMV2jQXirSC9nKxxWFKUG6jLnWld8QY7mv6thyZgPmGYPH8eDKSFyQ67nqNHtjc+x/DUT+zYWprbyDGyw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5716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5717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5718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5719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5720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5721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5722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5723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5724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5725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5726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5727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5714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5715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1331</v>
      </c>
      <c r="F103" s="203" t="s">
        <v>5728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5729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4976</v>
      </c>
      <c r="D105" s="216" t="s">
        <v>227</v>
      </c>
      <c r="E105" s="217" t="s">
        <v>82</v>
      </c>
      <c r="F105" s="218" t="s">
        <v>5730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5731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5732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5733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5734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5735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5736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5737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5738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1336</v>
      </c>
      <c r="F113" s="203" t="s">
        <v>5739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2508</v>
      </c>
      <c r="D114" s="216" t="s">
        <v>227</v>
      </c>
      <c r="E114" s="217" t="s">
        <v>74</v>
      </c>
      <c r="F114" s="218" t="s">
        <v>5729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5740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5741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5742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1343</v>
      </c>
      <c r="F117" s="203" t="s">
        <v>5743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2169</v>
      </c>
      <c r="D118" s="216" t="s">
        <v>227</v>
      </c>
      <c r="E118" s="217" t="s">
        <v>74</v>
      </c>
      <c r="F118" s="218" t="s">
        <v>5729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5744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5745</v>
      </c>
      <c r="G119" s="219" t="s">
        <v>5746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5747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5748</v>
      </c>
      <c r="G121" s="219" t="s">
        <v>5746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5749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5748</v>
      </c>
      <c r="G123" s="219" t="s">
        <v>5746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5750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5748</v>
      </c>
      <c r="G125" s="219" t="s">
        <v>5746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5751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5748</v>
      </c>
      <c r="G127" s="219" t="s">
        <v>5746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1351</v>
      </c>
      <c r="F128" s="203" t="s">
        <v>5752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5106</v>
      </c>
      <c r="D129" s="216" t="s">
        <v>227</v>
      </c>
      <c r="E129" s="217" t="s">
        <v>74</v>
      </c>
      <c r="F129" s="218" t="s">
        <v>5729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5753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5754</v>
      </c>
      <c r="G130" s="219" t="s">
        <v>5746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5755</v>
      </c>
      <c r="G131" s="219" t="s">
        <v>5746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5756</v>
      </c>
      <c r="G132" s="219" t="s">
        <v>5746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5757</v>
      </c>
      <c r="G133" s="219" t="s">
        <v>5758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1359</v>
      </c>
      <c r="F134" s="218" t="s">
        <v>5759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925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5760</v>
      </c>
      <c r="G135" s="219" t="s">
        <v>5746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949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5761</v>
      </c>
      <c r="G136" s="219" t="s">
        <v>5746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976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5762</v>
      </c>
      <c r="G137" s="219" t="s">
        <v>5746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996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5763</v>
      </c>
      <c r="G138" s="219" t="s">
        <v>5746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1041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5764</v>
      </c>
      <c r="G139" s="219" t="s">
        <v>5746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1075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5765</v>
      </c>
      <c r="G140" s="219" t="s">
        <v>5746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1090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5766</v>
      </c>
      <c r="G141" s="219" t="s">
        <v>5746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1102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5767</v>
      </c>
      <c r="G142" s="219" t="s">
        <v>5746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1139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5768</v>
      </c>
      <c r="G143" s="219" t="s">
        <v>5746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1165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5769</v>
      </c>
      <c r="G144" s="219" t="s">
        <v>5746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1179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5770</v>
      </c>
      <c r="G145" s="219" t="s">
        <v>5746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1191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5771</v>
      </c>
      <c r="G146" s="219" t="s">
        <v>5746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1205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5772</v>
      </c>
      <c r="G147" s="219" t="s">
        <v>5746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1215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1366</v>
      </c>
      <c r="F148" s="218" t="s">
        <v>5773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4976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5774</v>
      </c>
      <c r="G149" s="219" t="s">
        <v>5746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2169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5775</v>
      </c>
      <c r="G150" s="219" t="s">
        <v>5746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4985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5776</v>
      </c>
      <c r="G151" s="219" t="s">
        <v>5746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1260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5763</v>
      </c>
      <c r="G152" s="219" t="s">
        <v>5746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1275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5764</v>
      </c>
      <c r="G153" s="219" t="s">
        <v>5746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1296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5765</v>
      </c>
      <c r="G154" s="219" t="s">
        <v>5746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1307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5766</v>
      </c>
      <c r="G155" s="219" t="s">
        <v>5746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1319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5767</v>
      </c>
      <c r="G156" s="219" t="s">
        <v>5746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5768</v>
      </c>
      <c r="G157" s="219" t="s">
        <v>5746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1336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5769</v>
      </c>
      <c r="G158" s="219" t="s">
        <v>5746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1349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5771</v>
      </c>
      <c r="G159" s="219" t="s">
        <v>5746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1359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5772</v>
      </c>
      <c r="G160" s="219" t="s">
        <v>5746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1370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1370</v>
      </c>
      <c r="F161" s="203" t="s">
        <v>5777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4985</v>
      </c>
      <c r="D162" s="216" t="s">
        <v>227</v>
      </c>
      <c r="E162" s="217" t="s">
        <v>74</v>
      </c>
      <c r="F162" s="218" t="s">
        <v>5729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5778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5779</v>
      </c>
      <c r="G163" s="219" t="s">
        <v>5746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5014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5780</v>
      </c>
      <c r="G164" s="219" t="s">
        <v>5746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5018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1375</v>
      </c>
      <c r="F165" s="203" t="s">
        <v>5781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1254</v>
      </c>
      <c r="D166" s="216" t="s">
        <v>227</v>
      </c>
      <c r="E166" s="217" t="s">
        <v>74</v>
      </c>
      <c r="F166" s="218" t="s">
        <v>5729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5782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5783</v>
      </c>
      <c r="G167" s="219" t="s">
        <v>5746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1421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5784</v>
      </c>
      <c r="G168" s="219" t="s">
        <v>5746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1435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925</v>
      </c>
      <c r="F169" s="218" t="s">
        <v>5785</v>
      </c>
      <c r="G169" s="219" t="s">
        <v>5746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1472</v>
      </c>
    </row>
    <row r="170" s="2" customFormat="1" ht="16.5" customHeight="1">
      <c r="A170" s="41"/>
      <c r="B170" s="42"/>
      <c r="C170" s="216" t="s">
        <v>925</v>
      </c>
      <c r="D170" s="216" t="s">
        <v>227</v>
      </c>
      <c r="E170" s="217" t="s">
        <v>930</v>
      </c>
      <c r="F170" s="218" t="s">
        <v>5786</v>
      </c>
      <c r="G170" s="219" t="s">
        <v>5746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1485</v>
      </c>
    </row>
    <row r="171" s="2" customFormat="1" ht="24.15" customHeight="1">
      <c r="A171" s="41"/>
      <c r="B171" s="42"/>
      <c r="C171" s="216" t="s">
        <v>930</v>
      </c>
      <c r="D171" s="216" t="s">
        <v>227</v>
      </c>
      <c r="E171" s="217" t="s">
        <v>949</v>
      </c>
      <c r="F171" s="218" t="s">
        <v>5787</v>
      </c>
      <c r="G171" s="219" t="s">
        <v>5746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1519</v>
      </c>
    </row>
    <row r="172" s="2" customFormat="1" ht="16.5" customHeight="1">
      <c r="A172" s="41"/>
      <c r="B172" s="42"/>
      <c r="C172" s="216" t="s">
        <v>949</v>
      </c>
      <c r="D172" s="216" t="s">
        <v>227</v>
      </c>
      <c r="E172" s="217" t="s">
        <v>967</v>
      </c>
      <c r="F172" s="218" t="s">
        <v>5788</v>
      </c>
      <c r="G172" s="219" t="s">
        <v>5746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1533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5014</v>
      </c>
      <c r="F173" s="203" t="s">
        <v>5789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1260</v>
      </c>
      <c r="D174" s="216" t="s">
        <v>227</v>
      </c>
      <c r="E174" s="217" t="s">
        <v>74</v>
      </c>
      <c r="F174" s="218" t="s">
        <v>5729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5790</v>
      </c>
    </row>
    <row r="175" s="2" customFormat="1" ht="16.5" customHeight="1">
      <c r="A175" s="41"/>
      <c r="B175" s="42"/>
      <c r="C175" s="216" t="s">
        <v>967</v>
      </c>
      <c r="D175" s="216" t="s">
        <v>227</v>
      </c>
      <c r="E175" s="217" t="s">
        <v>986</v>
      </c>
      <c r="F175" s="218" t="s">
        <v>5791</v>
      </c>
      <c r="G175" s="219" t="s">
        <v>5746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1561</v>
      </c>
    </row>
    <row r="176" s="2" customFormat="1" ht="16.5" customHeight="1">
      <c r="A176" s="41"/>
      <c r="B176" s="42"/>
      <c r="C176" s="216" t="s">
        <v>976</v>
      </c>
      <c r="D176" s="216" t="s">
        <v>227</v>
      </c>
      <c r="E176" s="217" t="s">
        <v>996</v>
      </c>
      <c r="F176" s="218" t="s">
        <v>5792</v>
      </c>
      <c r="G176" s="219" t="s">
        <v>5746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1577</v>
      </c>
    </row>
    <row r="177" s="2" customFormat="1" ht="16.5" customHeight="1">
      <c r="A177" s="41"/>
      <c r="B177" s="42"/>
      <c r="C177" s="216" t="s">
        <v>986</v>
      </c>
      <c r="D177" s="216" t="s">
        <v>227</v>
      </c>
      <c r="E177" s="217" t="s">
        <v>1010</v>
      </c>
      <c r="F177" s="218" t="s">
        <v>5793</v>
      </c>
      <c r="G177" s="219" t="s">
        <v>5746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1587</v>
      </c>
    </row>
    <row r="178" s="2" customFormat="1" ht="16.5" customHeight="1">
      <c r="A178" s="41"/>
      <c r="B178" s="42"/>
      <c r="C178" s="216" t="s">
        <v>996</v>
      </c>
      <c r="D178" s="216" t="s">
        <v>227</v>
      </c>
      <c r="E178" s="217" t="s">
        <v>1041</v>
      </c>
      <c r="F178" s="218" t="s">
        <v>5794</v>
      </c>
      <c r="G178" s="219" t="s">
        <v>5746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1597</v>
      </c>
    </row>
    <row r="179" s="2" customFormat="1" ht="16.5" customHeight="1">
      <c r="A179" s="41"/>
      <c r="B179" s="42"/>
      <c r="C179" s="216" t="s">
        <v>1010</v>
      </c>
      <c r="D179" s="216" t="s">
        <v>227</v>
      </c>
      <c r="E179" s="217" t="s">
        <v>1070</v>
      </c>
      <c r="F179" s="218" t="s">
        <v>5795</v>
      </c>
      <c r="G179" s="219" t="s">
        <v>5746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1633</v>
      </c>
    </row>
    <row r="180" s="2" customFormat="1" ht="16.5" customHeight="1">
      <c r="A180" s="41"/>
      <c r="B180" s="42"/>
      <c r="C180" s="216" t="s">
        <v>1041</v>
      </c>
      <c r="D180" s="216" t="s">
        <v>227</v>
      </c>
      <c r="E180" s="217" t="s">
        <v>1075</v>
      </c>
      <c r="F180" s="218" t="s">
        <v>5796</v>
      </c>
      <c r="G180" s="219" t="s">
        <v>5746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1654</v>
      </c>
    </row>
    <row r="181" s="2" customFormat="1" ht="24.15" customHeight="1">
      <c r="A181" s="41"/>
      <c r="B181" s="42"/>
      <c r="C181" s="216" t="s">
        <v>1070</v>
      </c>
      <c r="D181" s="216" t="s">
        <v>227</v>
      </c>
      <c r="E181" s="217" t="s">
        <v>1081</v>
      </c>
      <c r="F181" s="218" t="s">
        <v>5797</v>
      </c>
      <c r="G181" s="219" t="s">
        <v>5746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1665</v>
      </c>
    </row>
    <row r="182" s="2" customFormat="1" ht="16.5" customHeight="1">
      <c r="A182" s="41"/>
      <c r="B182" s="42"/>
      <c r="C182" s="216" t="s">
        <v>1075</v>
      </c>
      <c r="D182" s="216" t="s">
        <v>227</v>
      </c>
      <c r="E182" s="217" t="s">
        <v>1090</v>
      </c>
      <c r="F182" s="218" t="s">
        <v>5798</v>
      </c>
      <c r="G182" s="219" t="s">
        <v>5746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1683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5018</v>
      </c>
      <c r="F183" s="203" t="s">
        <v>5799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1270</v>
      </c>
      <c r="D184" s="216" t="s">
        <v>227</v>
      </c>
      <c r="E184" s="217" t="s">
        <v>74</v>
      </c>
      <c r="F184" s="218" t="s">
        <v>5729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5800</v>
      </c>
    </row>
    <row r="185" s="2" customFormat="1" ht="16.5" customHeight="1">
      <c r="A185" s="41"/>
      <c r="B185" s="42"/>
      <c r="C185" s="216" t="s">
        <v>1081</v>
      </c>
      <c r="D185" s="216" t="s">
        <v>227</v>
      </c>
      <c r="E185" s="217" t="s">
        <v>1319</v>
      </c>
      <c r="F185" s="218" t="s">
        <v>5801</v>
      </c>
      <c r="G185" s="219" t="s">
        <v>5746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5149</v>
      </c>
    </row>
    <row r="186" s="2" customFormat="1" ht="16.5" customHeight="1">
      <c r="A186" s="41"/>
      <c r="B186" s="42"/>
      <c r="C186" s="216" t="s">
        <v>1090</v>
      </c>
      <c r="D186" s="216" t="s">
        <v>227</v>
      </c>
      <c r="E186" s="217" t="s">
        <v>1326</v>
      </c>
      <c r="F186" s="218" t="s">
        <v>5802</v>
      </c>
      <c r="G186" s="219" t="s">
        <v>5746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5152</v>
      </c>
    </row>
    <row r="187" s="2" customFormat="1" ht="24.15" customHeight="1">
      <c r="A187" s="41"/>
      <c r="B187" s="42"/>
      <c r="C187" s="216" t="s">
        <v>1097</v>
      </c>
      <c r="D187" s="216" t="s">
        <v>227</v>
      </c>
      <c r="E187" s="217" t="s">
        <v>870</v>
      </c>
      <c r="F187" s="218" t="s">
        <v>5803</v>
      </c>
      <c r="G187" s="219" t="s">
        <v>5746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2185</v>
      </c>
    </row>
    <row r="188" s="2" customFormat="1" ht="16.5" customHeight="1">
      <c r="A188" s="41"/>
      <c r="B188" s="42"/>
      <c r="C188" s="216" t="s">
        <v>1102</v>
      </c>
      <c r="D188" s="216" t="s">
        <v>227</v>
      </c>
      <c r="E188" s="217" t="s">
        <v>1331</v>
      </c>
      <c r="F188" s="218" t="s">
        <v>5804</v>
      </c>
      <c r="G188" s="219" t="s">
        <v>5746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2199</v>
      </c>
    </row>
    <row r="189" s="2" customFormat="1" ht="16.5" customHeight="1">
      <c r="A189" s="41"/>
      <c r="B189" s="42"/>
      <c r="C189" s="216" t="s">
        <v>1109</v>
      </c>
      <c r="D189" s="216" t="s">
        <v>227</v>
      </c>
      <c r="E189" s="217" t="s">
        <v>1336</v>
      </c>
      <c r="F189" s="218" t="s">
        <v>5805</v>
      </c>
      <c r="G189" s="219" t="s">
        <v>5746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2213</v>
      </c>
    </row>
    <row r="190" s="2" customFormat="1" ht="16.5" customHeight="1">
      <c r="A190" s="41"/>
      <c r="B190" s="42"/>
      <c r="C190" s="216" t="s">
        <v>1139</v>
      </c>
      <c r="D190" s="216" t="s">
        <v>227</v>
      </c>
      <c r="E190" s="217" t="s">
        <v>1343</v>
      </c>
      <c r="F190" s="218" t="s">
        <v>5806</v>
      </c>
      <c r="G190" s="219" t="s">
        <v>5746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2221</v>
      </c>
    </row>
    <row r="191" s="2" customFormat="1" ht="16.5" customHeight="1">
      <c r="A191" s="41"/>
      <c r="B191" s="42"/>
      <c r="C191" s="216" t="s">
        <v>1158</v>
      </c>
      <c r="D191" s="216" t="s">
        <v>227</v>
      </c>
      <c r="E191" s="217" t="s">
        <v>1349</v>
      </c>
      <c r="F191" s="218" t="s">
        <v>5807</v>
      </c>
      <c r="G191" s="219" t="s">
        <v>5746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2229</v>
      </c>
    </row>
    <row r="192" s="2" customFormat="1" ht="16.5" customHeight="1">
      <c r="A192" s="41"/>
      <c r="B192" s="42"/>
      <c r="C192" s="216" t="s">
        <v>1165</v>
      </c>
      <c r="D192" s="216" t="s">
        <v>227</v>
      </c>
      <c r="E192" s="217" t="s">
        <v>1351</v>
      </c>
      <c r="F192" s="218" t="s">
        <v>5808</v>
      </c>
      <c r="G192" s="219" t="s">
        <v>5746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2165</v>
      </c>
    </row>
    <row r="193" s="2" customFormat="1" ht="16.5" customHeight="1">
      <c r="A193" s="41"/>
      <c r="B193" s="42"/>
      <c r="C193" s="216" t="s">
        <v>1170</v>
      </c>
      <c r="D193" s="216" t="s">
        <v>227</v>
      </c>
      <c r="E193" s="217" t="s">
        <v>5809</v>
      </c>
      <c r="F193" s="218" t="s">
        <v>5810</v>
      </c>
      <c r="G193" s="219" t="s">
        <v>5746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2248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5179</v>
      </c>
      <c r="F194" s="203" t="s">
        <v>5811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1179</v>
      </c>
      <c r="D195" s="216" t="s">
        <v>227</v>
      </c>
      <c r="E195" s="217" t="s">
        <v>5812</v>
      </c>
      <c r="F195" s="218" t="s">
        <v>5813</v>
      </c>
      <c r="G195" s="219" t="s">
        <v>5746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5173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1408</v>
      </c>
      <c r="F196" s="203" t="s">
        <v>5814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1183</v>
      </c>
      <c r="D197" s="216" t="s">
        <v>227</v>
      </c>
      <c r="E197" s="217" t="s">
        <v>1370</v>
      </c>
      <c r="F197" s="218" t="s">
        <v>5815</v>
      </c>
      <c r="G197" s="219" t="s">
        <v>5746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5178</v>
      </c>
    </row>
    <row r="198" s="2" customFormat="1" ht="16.5" customHeight="1">
      <c r="A198" s="41"/>
      <c r="B198" s="42"/>
      <c r="C198" s="216" t="s">
        <v>1191</v>
      </c>
      <c r="D198" s="216" t="s">
        <v>227</v>
      </c>
      <c r="E198" s="217" t="s">
        <v>1375</v>
      </c>
      <c r="F198" s="218" t="s">
        <v>5816</v>
      </c>
      <c r="G198" s="219" t="s">
        <v>5746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2273</v>
      </c>
    </row>
    <row r="199" s="2" customFormat="1" ht="16.5" customHeight="1">
      <c r="A199" s="41"/>
      <c r="B199" s="42"/>
      <c r="C199" s="216" t="s">
        <v>1199</v>
      </c>
      <c r="D199" s="216" t="s">
        <v>227</v>
      </c>
      <c r="E199" s="217" t="s">
        <v>5014</v>
      </c>
      <c r="F199" s="218" t="s">
        <v>5817</v>
      </c>
      <c r="G199" s="219" t="s">
        <v>5746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2285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1412</v>
      </c>
      <c r="F200" s="203" t="s">
        <v>5789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1205</v>
      </c>
      <c r="D201" s="216" t="s">
        <v>227</v>
      </c>
      <c r="E201" s="217" t="s">
        <v>5018</v>
      </c>
      <c r="F201" s="218" t="s">
        <v>5818</v>
      </c>
      <c r="G201" s="219" t="s">
        <v>5819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2304</v>
      </c>
    </row>
    <row r="202" s="2" customFormat="1" ht="16.5" customHeight="1">
      <c r="A202" s="41"/>
      <c r="B202" s="42"/>
      <c r="C202" s="216" t="s">
        <v>1210</v>
      </c>
      <c r="D202" s="216" t="s">
        <v>227</v>
      </c>
      <c r="E202" s="217" t="s">
        <v>2078</v>
      </c>
      <c r="F202" s="218" t="s">
        <v>5820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5821</v>
      </c>
    </row>
    <row r="203" s="2" customFormat="1" ht="16.5" customHeight="1">
      <c r="A203" s="41"/>
      <c r="B203" s="42"/>
      <c r="C203" s="216" t="s">
        <v>1215</v>
      </c>
      <c r="D203" s="216" t="s">
        <v>227</v>
      </c>
      <c r="E203" s="217" t="s">
        <v>2088</v>
      </c>
      <c r="F203" s="218" t="s">
        <v>5822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5823</v>
      </c>
    </row>
    <row r="204" s="2" customFormat="1" ht="16.5" customHeight="1">
      <c r="A204" s="41"/>
      <c r="B204" s="42"/>
      <c r="C204" s="216" t="s">
        <v>5094</v>
      </c>
      <c r="D204" s="216" t="s">
        <v>227</v>
      </c>
      <c r="E204" s="217" t="s">
        <v>2094</v>
      </c>
      <c r="F204" s="218" t="s">
        <v>5824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5825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Flt1/lpACZqF8S9WGLHbT563TQgB1KfLPseZ7ruD535+PJYhq1f2XVb57qOwz9O7Z/fjT4zZFGDlpl/wwtbv+A==" hashValue="M3mZTLTMDg7n7+mCfeeUQKFGscv9Y7maWVI3hXmBOHKDK9qADZsC92dbq9VkNjeuV0uw0lEV2WKD7PzTcHYmfg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5715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5826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5715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5827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5828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5829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5830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5831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5714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5715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5832</v>
      </c>
      <c r="F97" s="203" t="s">
        <v>5833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1331</v>
      </c>
      <c r="F98" s="214" t="s">
        <v>5834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5835</v>
      </c>
      <c r="G99" s="219" t="s">
        <v>5746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5836</v>
      </c>
      <c r="G100" s="219" t="s">
        <v>5746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5837</v>
      </c>
      <c r="G101" s="219" t="s">
        <v>5746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5838</v>
      </c>
      <c r="G102" s="219" t="s">
        <v>5746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5839</v>
      </c>
      <c r="G103" s="219" t="s">
        <v>5746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5840</v>
      </c>
      <c r="G104" s="219" t="s">
        <v>5746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5841</v>
      </c>
      <c r="G105" s="219" t="s">
        <v>5746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5842</v>
      </c>
      <c r="G106" s="219" t="s">
        <v>5746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5843</v>
      </c>
      <c r="G107" s="219" t="s">
        <v>5746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5844</v>
      </c>
      <c r="G108" s="219" t="s">
        <v>5746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5845</v>
      </c>
      <c r="G109" s="219" t="s">
        <v>5746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5846</v>
      </c>
      <c r="G110" s="219" t="s">
        <v>5746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5847</v>
      </c>
      <c r="G111" s="219" t="s">
        <v>5746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5848</v>
      </c>
      <c r="G112" s="219" t="s">
        <v>5746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5849</v>
      </c>
      <c r="G113" s="219" t="s">
        <v>5746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5850</v>
      </c>
      <c r="G114" s="219" t="s">
        <v>5746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5851</v>
      </c>
      <c r="G115" s="219" t="s">
        <v>5746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5852</v>
      </c>
      <c r="G116" s="219" t="s">
        <v>5746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5853</v>
      </c>
      <c r="G117" s="219" t="s">
        <v>5746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5854</v>
      </c>
      <c r="G118" s="219" t="s">
        <v>5746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5855</v>
      </c>
      <c r="G119" s="219" t="s">
        <v>5746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5856</v>
      </c>
      <c r="G120" s="219" t="s">
        <v>5746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5857</v>
      </c>
      <c r="G121" s="219" t="s">
        <v>5746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5858</v>
      </c>
      <c r="G122" s="219" t="s">
        <v>5746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5859</v>
      </c>
      <c r="G123" s="219" t="s">
        <v>5746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5860</v>
      </c>
      <c r="G124" s="219" t="s">
        <v>5746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5861</v>
      </c>
      <c r="G125" s="219" t="s">
        <v>5746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5862</v>
      </c>
      <c r="G126" s="219" t="s">
        <v>5746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925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5863</v>
      </c>
      <c r="G127" s="219" t="s">
        <v>5746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949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5864</v>
      </c>
      <c r="G128" s="219" t="s">
        <v>5746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976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5865</v>
      </c>
      <c r="G129" s="219" t="s">
        <v>5746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996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5866</v>
      </c>
      <c r="G130" s="219" t="s">
        <v>5746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1041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5867</v>
      </c>
      <c r="G131" s="219" t="s">
        <v>5746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1075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1336</v>
      </c>
      <c r="F132" s="214" t="s">
        <v>5868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5869</v>
      </c>
      <c r="G133" s="219" t="s">
        <v>5746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1090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5870</v>
      </c>
      <c r="G134" s="219" t="s">
        <v>5746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1102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5871</v>
      </c>
      <c r="G135" s="219" t="s">
        <v>5746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1139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5872</v>
      </c>
      <c r="G136" s="219" t="s">
        <v>5746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1165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5873</v>
      </c>
      <c r="G137" s="219" t="s">
        <v>5703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1179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5874</v>
      </c>
      <c r="G138" s="219" t="s">
        <v>5703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1191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5875</v>
      </c>
      <c r="G139" s="219" t="s">
        <v>5876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1205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1343</v>
      </c>
      <c r="F140" s="214" t="s">
        <v>5877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5878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4976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5879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2169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5879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4985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1349</v>
      </c>
      <c r="F144" s="214" t="s">
        <v>5880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5881</v>
      </c>
      <c r="G145" s="219" t="s">
        <v>5746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1260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5881</v>
      </c>
      <c r="G146" s="219" t="s">
        <v>5746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1275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5882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1296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5882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1307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5883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1319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5884</v>
      </c>
      <c r="G150" s="219" t="s">
        <v>4661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5885</v>
      </c>
      <c r="G151" s="219" t="s">
        <v>4661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1336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5886</v>
      </c>
      <c r="G152" s="219" t="s">
        <v>4661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1349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5887</v>
      </c>
      <c r="G153" s="219" t="s">
        <v>5888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1359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5889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1370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5890</v>
      </c>
      <c r="G155" s="219" t="s">
        <v>5746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5014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iB+4RGMCkSg6RIYsYLwXMdK1cqD7j8QjHRLHjttcGkmPHIt6r/CtLPQr8yFzGIW2UrNMTpScvAED+lAZg1gxtQ==" hashValue="0UZRjEyxtxzpRuujilXh49V/t6utnZmCl0CEp1JlvjjzJwSLjXC6GZUqDaKd/76aaVfnNuQcze3fe0/1IqQS9w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5891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5892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5893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5894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5895</v>
      </c>
      <c r="F90" s="214" t="s">
        <v>5896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5729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1041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1041</v>
      </c>
      <c r="BM91" s="227" t="s">
        <v>5897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5898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1041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1041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5899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1041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1041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5900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1041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1041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5901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1041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1041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5741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1041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1041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5902</v>
      </c>
      <c r="G97" s="219" t="s">
        <v>5746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1041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1041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5903</v>
      </c>
      <c r="G98" s="219" t="s">
        <v>5904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1041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1041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5905</v>
      </c>
      <c r="F99" s="214" t="s">
        <v>5906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5729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1041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1041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5907</v>
      </c>
      <c r="G101" s="219" t="s">
        <v>5746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1041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1041</v>
      </c>
      <c r="BM101" s="227" t="s">
        <v>5908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5909</v>
      </c>
      <c r="G102" s="219" t="s">
        <v>5746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1041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1041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5910</v>
      </c>
      <c r="G103" s="219" t="s">
        <v>5746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1041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1041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5911</v>
      </c>
      <c r="G104" s="219" t="s">
        <v>5746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1041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1041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5912</v>
      </c>
      <c r="G105" s="219" t="s">
        <v>5746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1041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1041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5913</v>
      </c>
      <c r="G106" s="219" t="s">
        <v>5746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1041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1041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5914</v>
      </c>
      <c r="G107" s="219" t="s">
        <v>5746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1041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1041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5915</v>
      </c>
      <c r="G108" s="219" t="s">
        <v>5746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1041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1041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5916</v>
      </c>
      <c r="G109" s="219" t="s">
        <v>5746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1041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1041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5917</v>
      </c>
      <c r="G110" s="219" t="s">
        <v>5746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1041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1041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5918</v>
      </c>
      <c r="G111" s="219" t="s">
        <v>5746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1041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1041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5919</v>
      </c>
      <c r="G112" s="219" t="s">
        <v>5746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1041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1041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5920</v>
      </c>
      <c r="G113" s="219" t="s">
        <v>5746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1041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1041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5921</v>
      </c>
      <c r="G114" s="219" t="s">
        <v>5746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1041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1041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5922</v>
      </c>
      <c r="G115" s="219" t="s">
        <v>5746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1041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1041</v>
      </c>
      <c r="BM115" s="227" t="s">
        <v>925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5923</v>
      </c>
      <c r="G116" s="219" t="s">
        <v>5746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1041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1041</v>
      </c>
      <c r="BM116" s="227" t="s">
        <v>949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5924</v>
      </c>
      <c r="G117" s="219" t="s">
        <v>5746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1041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1041</v>
      </c>
      <c r="BM117" s="227" t="s">
        <v>976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5925</v>
      </c>
      <c r="G118" s="219" t="s">
        <v>5746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1041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1041</v>
      </c>
      <c r="BM118" s="227" t="s">
        <v>996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5926</v>
      </c>
      <c r="G119" s="219" t="s">
        <v>5746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1041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1041</v>
      </c>
      <c r="BM119" s="227" t="s">
        <v>1041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5927</v>
      </c>
      <c r="G120" s="219" t="s">
        <v>5746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1041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1041</v>
      </c>
      <c r="BM120" s="227" t="s">
        <v>1075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5928</v>
      </c>
      <c r="G121" s="219" t="s">
        <v>5746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1041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1041</v>
      </c>
      <c r="BM121" s="227" t="s">
        <v>1090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5929</v>
      </c>
      <c r="G122" s="219" t="s">
        <v>5746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1041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1041</v>
      </c>
      <c r="BM122" s="227" t="s">
        <v>1102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0t/hgX//RvqCs735te1TN1hdruc1iZysy6wH1EhmxTyjXzSZpCDvAtc1spcxZCYinMpzDDSkm4hhLNnucbUaKg==" hashValue="sZGA/MbOH0DH4eDh0cXdsh80aTIkE4xsg0R5Pc4uJakeTCRDym7mh5XMtsv+nYMxde/h2QKOv+DMqVS5VuegtA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5931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5932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5933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5934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5935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5936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5937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5938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5939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5940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5941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5942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5943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5944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5945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5946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5947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5948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5949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5950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5951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5952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5953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5954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5955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5956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1331</v>
      </c>
      <c r="F112" s="214" t="s">
        <v>5728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2325</v>
      </c>
      <c r="D113" s="216" t="s">
        <v>227</v>
      </c>
      <c r="E113" s="217" t="s">
        <v>74</v>
      </c>
      <c r="F113" s="218" t="s">
        <v>5957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5958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5959</v>
      </c>
      <c r="F114" s="218" t="s">
        <v>5960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5961</v>
      </c>
      <c r="F115" s="218" t="s">
        <v>5962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5963</v>
      </c>
      <c r="F116" s="218" t="s">
        <v>5964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5965</v>
      </c>
      <c r="F117" s="218" t="s">
        <v>5966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5967</v>
      </c>
      <c r="F118" s="218" t="s">
        <v>5968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5969</v>
      </c>
      <c r="F119" s="218" t="s">
        <v>5970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5971</v>
      </c>
      <c r="F120" s="218" t="s">
        <v>5972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5973</v>
      </c>
      <c r="F121" s="218" t="s">
        <v>5974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5975</v>
      </c>
      <c r="F122" s="218" t="s">
        <v>5976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5977</v>
      </c>
      <c r="F123" s="218" t="s">
        <v>5978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5979</v>
      </c>
      <c r="F124" s="218" t="s">
        <v>5980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5981</v>
      </c>
      <c r="F125" s="218" t="s">
        <v>5982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5983</v>
      </c>
      <c r="F126" s="218" t="s">
        <v>5984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5985</v>
      </c>
      <c r="F127" s="218" t="s">
        <v>5986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5987</v>
      </c>
      <c r="F128" s="218" t="s">
        <v>5988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5989</v>
      </c>
      <c r="F129" s="218" t="s">
        <v>5990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5991</v>
      </c>
      <c r="F130" s="218" t="s">
        <v>5992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5993</v>
      </c>
      <c r="F131" s="218" t="s">
        <v>5994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5995</v>
      </c>
      <c r="F132" s="218" t="s">
        <v>5996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5997</v>
      </c>
      <c r="F133" s="218" t="s">
        <v>5998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5999</v>
      </c>
      <c r="F134" s="218" t="s">
        <v>6000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6001</v>
      </c>
      <c r="F135" s="218" t="s">
        <v>6002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6003</v>
      </c>
      <c r="F136" s="218" t="s">
        <v>6004</v>
      </c>
      <c r="G136" s="219" t="s">
        <v>5746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2147</v>
      </c>
      <c r="F137" s="214" t="s">
        <v>5739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2321</v>
      </c>
      <c r="D138" s="216" t="s">
        <v>227</v>
      </c>
      <c r="E138" s="217" t="s">
        <v>74</v>
      </c>
      <c r="F138" s="218" t="s">
        <v>5957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6005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6006</v>
      </c>
      <c r="F139" s="218" t="s">
        <v>6007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6008</v>
      </c>
      <c r="F140" s="218" t="s">
        <v>6009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6010</v>
      </c>
      <c r="F141" s="218" t="s">
        <v>6011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6012</v>
      </c>
      <c r="F142" s="218" t="s">
        <v>5749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949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6013</v>
      </c>
      <c r="F143" s="218" t="s">
        <v>5750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996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6014</v>
      </c>
      <c r="F144" s="218" t="s">
        <v>5751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1075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6015</v>
      </c>
      <c r="F145" s="218" t="s">
        <v>6004</v>
      </c>
      <c r="G145" s="219" t="s">
        <v>5746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1102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2592</v>
      </c>
      <c r="F146" s="214" t="s">
        <v>6016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2317</v>
      </c>
      <c r="D147" s="216" t="s">
        <v>227</v>
      </c>
      <c r="E147" s="217" t="s">
        <v>74</v>
      </c>
      <c r="F147" s="218" t="s">
        <v>5957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6017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6018</v>
      </c>
      <c r="F148" s="218" t="s">
        <v>6019</v>
      </c>
      <c r="G148" s="219" t="s">
        <v>5746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1139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6020</v>
      </c>
      <c r="F149" s="218" t="s">
        <v>6021</v>
      </c>
      <c r="G149" s="219" t="s">
        <v>5746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1165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6022</v>
      </c>
      <c r="F150" s="218" t="s">
        <v>6023</v>
      </c>
      <c r="G150" s="219" t="s">
        <v>5746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1179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6024</v>
      </c>
      <c r="F151" s="218" t="s">
        <v>6025</v>
      </c>
      <c r="G151" s="219" t="s">
        <v>5746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1191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6026</v>
      </c>
      <c r="F152" s="218" t="s">
        <v>6027</v>
      </c>
      <c r="G152" s="219" t="s">
        <v>5746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1205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6028</v>
      </c>
      <c r="F153" s="218" t="s">
        <v>6029</v>
      </c>
      <c r="G153" s="219" t="s">
        <v>5746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1215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6030</v>
      </c>
      <c r="F154" s="218" t="s">
        <v>6031</v>
      </c>
      <c r="G154" s="219" t="s">
        <v>5746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4976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6032</v>
      </c>
      <c r="F155" s="218" t="s">
        <v>6004</v>
      </c>
      <c r="G155" s="219" t="s">
        <v>5746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2169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3389</v>
      </c>
      <c r="F156" s="214" t="s">
        <v>6033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2313</v>
      </c>
      <c r="D157" s="216" t="s">
        <v>227</v>
      </c>
      <c r="E157" s="217" t="s">
        <v>74</v>
      </c>
      <c r="F157" s="218" t="s">
        <v>5957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6034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6035</v>
      </c>
      <c r="F158" s="218" t="s">
        <v>6036</v>
      </c>
      <c r="G158" s="219" t="s">
        <v>5746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4985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6037</v>
      </c>
      <c r="F159" s="218" t="s">
        <v>6038</v>
      </c>
      <c r="G159" s="219" t="s">
        <v>5746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1260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6039</v>
      </c>
      <c r="F160" s="218" t="s">
        <v>6040</v>
      </c>
      <c r="G160" s="219" t="s">
        <v>5746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1275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6041</v>
      </c>
      <c r="F161" s="218" t="s">
        <v>6042</v>
      </c>
      <c r="G161" s="219" t="s">
        <v>5746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1296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6043</v>
      </c>
      <c r="F162" s="218" t="s">
        <v>6044</v>
      </c>
      <c r="G162" s="219" t="s">
        <v>5746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1307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6045</v>
      </c>
      <c r="F163" s="218" t="s">
        <v>6004</v>
      </c>
      <c r="G163" s="219" t="s">
        <v>5746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1319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1289</v>
      </c>
      <c r="F164" s="214" t="s">
        <v>5743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2309</v>
      </c>
      <c r="D165" s="216" t="s">
        <v>227</v>
      </c>
      <c r="E165" s="217" t="s">
        <v>74</v>
      </c>
      <c r="F165" s="218" t="s">
        <v>5957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6046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6047</v>
      </c>
      <c r="F166" s="218" t="s">
        <v>6048</v>
      </c>
      <c r="G166" s="219" t="s">
        <v>5746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6049</v>
      </c>
      <c r="F167" s="218" t="s">
        <v>6004</v>
      </c>
      <c r="G167" s="219" t="s">
        <v>5746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4317</v>
      </c>
      <c r="F168" s="214" t="s">
        <v>6050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2304</v>
      </c>
      <c r="D169" s="216" t="s">
        <v>227</v>
      </c>
      <c r="E169" s="217" t="s">
        <v>74</v>
      </c>
      <c r="F169" s="218" t="s">
        <v>5957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6051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6052</v>
      </c>
      <c r="G170" s="219" t="s">
        <v>5746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1349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6053</v>
      </c>
      <c r="G171" s="219" t="s">
        <v>5746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1359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6054</v>
      </c>
      <c r="G172" s="219" t="s">
        <v>5746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1370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6055</v>
      </c>
      <c r="G173" s="219" t="s">
        <v>5746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5014</v>
      </c>
    </row>
    <row r="174" s="2" customFormat="1" ht="24.15" customHeight="1">
      <c r="A174" s="41"/>
      <c r="B174" s="42"/>
      <c r="C174" s="216" t="s">
        <v>925</v>
      </c>
      <c r="D174" s="216" t="s">
        <v>227</v>
      </c>
      <c r="E174" s="217" t="s">
        <v>223</v>
      </c>
      <c r="F174" s="218" t="s">
        <v>6056</v>
      </c>
      <c r="G174" s="219" t="s">
        <v>5746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5018</v>
      </c>
    </row>
    <row r="175" s="2" customFormat="1" ht="24.15" customHeight="1">
      <c r="A175" s="41"/>
      <c r="B175" s="42"/>
      <c r="C175" s="216" t="s">
        <v>930</v>
      </c>
      <c r="D175" s="216" t="s">
        <v>227</v>
      </c>
      <c r="E175" s="217" t="s">
        <v>246</v>
      </c>
      <c r="F175" s="218" t="s">
        <v>6057</v>
      </c>
      <c r="G175" s="219" t="s">
        <v>5746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1408</v>
      </c>
    </row>
    <row r="176" s="2" customFormat="1" ht="24.15" customHeight="1">
      <c r="A176" s="41"/>
      <c r="B176" s="42"/>
      <c r="C176" s="216" t="s">
        <v>949</v>
      </c>
      <c r="D176" s="216" t="s">
        <v>227</v>
      </c>
      <c r="E176" s="217" t="s">
        <v>250</v>
      </c>
      <c r="F176" s="218" t="s">
        <v>6058</v>
      </c>
      <c r="G176" s="219" t="s">
        <v>5746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1421</v>
      </c>
    </row>
    <row r="177" s="2" customFormat="1" ht="24.15" customHeight="1">
      <c r="A177" s="41"/>
      <c r="B177" s="42"/>
      <c r="C177" s="216" t="s">
        <v>967</v>
      </c>
      <c r="D177" s="216" t="s">
        <v>227</v>
      </c>
      <c r="E177" s="217" t="s">
        <v>254</v>
      </c>
      <c r="F177" s="218" t="s">
        <v>6059</v>
      </c>
      <c r="G177" s="219" t="s">
        <v>5746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1435</v>
      </c>
    </row>
    <row r="178" s="2" customFormat="1" ht="21.75" customHeight="1">
      <c r="A178" s="41"/>
      <c r="B178" s="42"/>
      <c r="C178" s="216" t="s">
        <v>976</v>
      </c>
      <c r="D178" s="216" t="s">
        <v>227</v>
      </c>
      <c r="E178" s="217" t="s">
        <v>260</v>
      </c>
      <c r="F178" s="218" t="s">
        <v>6060</v>
      </c>
      <c r="G178" s="219" t="s">
        <v>5746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1472</v>
      </c>
    </row>
    <row r="179" s="2" customFormat="1" ht="24.15" customHeight="1">
      <c r="A179" s="41"/>
      <c r="B179" s="42"/>
      <c r="C179" s="216" t="s">
        <v>986</v>
      </c>
      <c r="D179" s="216" t="s">
        <v>227</v>
      </c>
      <c r="E179" s="217" t="s">
        <v>263</v>
      </c>
      <c r="F179" s="218" t="s">
        <v>6061</v>
      </c>
      <c r="G179" s="219" t="s">
        <v>5746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1485</v>
      </c>
    </row>
    <row r="180" s="2" customFormat="1" ht="24.15" customHeight="1">
      <c r="A180" s="41"/>
      <c r="B180" s="42"/>
      <c r="C180" s="216" t="s">
        <v>996</v>
      </c>
      <c r="D180" s="216" t="s">
        <v>227</v>
      </c>
      <c r="E180" s="217" t="s">
        <v>143</v>
      </c>
      <c r="F180" s="218" t="s">
        <v>6062</v>
      </c>
      <c r="G180" s="219" t="s">
        <v>5746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1519</v>
      </c>
    </row>
    <row r="181" s="2" customFormat="1" ht="24.15" customHeight="1">
      <c r="A181" s="41"/>
      <c r="B181" s="42"/>
      <c r="C181" s="216" t="s">
        <v>1010</v>
      </c>
      <c r="D181" s="216" t="s">
        <v>227</v>
      </c>
      <c r="E181" s="217" t="s">
        <v>8</v>
      </c>
      <c r="F181" s="218" t="s">
        <v>6063</v>
      </c>
      <c r="G181" s="219" t="s">
        <v>5746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1533</v>
      </c>
    </row>
    <row r="182" s="2" customFormat="1" ht="24.15" customHeight="1">
      <c r="A182" s="41"/>
      <c r="B182" s="42"/>
      <c r="C182" s="216" t="s">
        <v>1041</v>
      </c>
      <c r="D182" s="216" t="s">
        <v>227</v>
      </c>
      <c r="E182" s="217" t="s">
        <v>148</v>
      </c>
      <c r="F182" s="218" t="s">
        <v>6064</v>
      </c>
      <c r="G182" s="219" t="s">
        <v>5746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1553</v>
      </c>
    </row>
    <row r="183" s="2" customFormat="1" ht="16.5" customHeight="1">
      <c r="A183" s="41"/>
      <c r="B183" s="42"/>
      <c r="C183" s="216" t="s">
        <v>1070</v>
      </c>
      <c r="D183" s="216" t="s">
        <v>227</v>
      </c>
      <c r="E183" s="217" t="s">
        <v>151</v>
      </c>
      <c r="F183" s="218" t="s">
        <v>6004</v>
      </c>
      <c r="G183" s="219" t="s">
        <v>5746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1561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6065</v>
      </c>
      <c r="F184" s="214" t="s">
        <v>6066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2297</v>
      </c>
      <c r="D185" s="216" t="s">
        <v>227</v>
      </c>
      <c r="E185" s="217" t="s">
        <v>74</v>
      </c>
      <c r="F185" s="218" t="s">
        <v>5957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6067</v>
      </c>
    </row>
    <row r="186" s="2" customFormat="1" ht="44.25" customHeight="1">
      <c r="A186" s="41"/>
      <c r="B186" s="42"/>
      <c r="C186" s="216" t="s">
        <v>1075</v>
      </c>
      <c r="D186" s="216" t="s">
        <v>227</v>
      </c>
      <c r="E186" s="217" t="s">
        <v>284</v>
      </c>
      <c r="F186" s="218" t="s">
        <v>6068</v>
      </c>
      <c r="G186" s="219" t="s">
        <v>5746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1577</v>
      </c>
    </row>
    <row r="187" s="2" customFormat="1" ht="16.5" customHeight="1">
      <c r="A187" s="41"/>
      <c r="B187" s="42"/>
      <c r="C187" s="216" t="s">
        <v>1081</v>
      </c>
      <c r="D187" s="216" t="s">
        <v>227</v>
      </c>
      <c r="E187" s="217" t="s">
        <v>544</v>
      </c>
      <c r="F187" s="218" t="s">
        <v>6069</v>
      </c>
      <c r="G187" s="219" t="s">
        <v>5746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1587</v>
      </c>
    </row>
    <row r="188" s="2" customFormat="1" ht="16.5" customHeight="1">
      <c r="A188" s="41"/>
      <c r="B188" s="42"/>
      <c r="C188" s="216" t="s">
        <v>1090</v>
      </c>
      <c r="D188" s="216" t="s">
        <v>227</v>
      </c>
      <c r="E188" s="217" t="s">
        <v>549</v>
      </c>
      <c r="F188" s="218" t="s">
        <v>6070</v>
      </c>
      <c r="G188" s="219" t="s">
        <v>5746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1597</v>
      </c>
    </row>
    <row r="189" s="2" customFormat="1" ht="24.15" customHeight="1">
      <c r="A189" s="41"/>
      <c r="B189" s="42"/>
      <c r="C189" s="216" t="s">
        <v>1097</v>
      </c>
      <c r="D189" s="216" t="s">
        <v>227</v>
      </c>
      <c r="E189" s="217" t="s">
        <v>559</v>
      </c>
      <c r="F189" s="218" t="s">
        <v>6071</v>
      </c>
      <c r="G189" s="219" t="s">
        <v>5746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1633</v>
      </c>
    </row>
    <row r="190" s="2" customFormat="1" ht="24.15" customHeight="1">
      <c r="A190" s="41"/>
      <c r="B190" s="42"/>
      <c r="C190" s="216" t="s">
        <v>1102</v>
      </c>
      <c r="D190" s="216" t="s">
        <v>227</v>
      </c>
      <c r="E190" s="217" t="s">
        <v>565</v>
      </c>
      <c r="F190" s="218" t="s">
        <v>6072</v>
      </c>
      <c r="G190" s="219" t="s">
        <v>5746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1654</v>
      </c>
    </row>
    <row r="191" s="2" customFormat="1" ht="16.5" customHeight="1">
      <c r="A191" s="41"/>
      <c r="B191" s="42"/>
      <c r="C191" s="216" t="s">
        <v>1109</v>
      </c>
      <c r="D191" s="216" t="s">
        <v>227</v>
      </c>
      <c r="E191" s="217" t="s">
        <v>571</v>
      </c>
      <c r="F191" s="218" t="s">
        <v>6073</v>
      </c>
      <c r="G191" s="219" t="s">
        <v>5746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1665</v>
      </c>
    </row>
    <row r="192" s="2" customFormat="1" ht="16.5" customHeight="1">
      <c r="A192" s="41"/>
      <c r="B192" s="42"/>
      <c r="C192" s="216" t="s">
        <v>1139</v>
      </c>
      <c r="D192" s="216" t="s">
        <v>227</v>
      </c>
      <c r="E192" s="217" t="s">
        <v>7</v>
      </c>
      <c r="F192" s="218" t="s">
        <v>6074</v>
      </c>
      <c r="G192" s="219" t="s">
        <v>5746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1683</v>
      </c>
    </row>
    <row r="193" s="2" customFormat="1" ht="16.5" customHeight="1">
      <c r="A193" s="41"/>
      <c r="B193" s="42"/>
      <c r="C193" s="216" t="s">
        <v>1158</v>
      </c>
      <c r="D193" s="216" t="s">
        <v>227</v>
      </c>
      <c r="E193" s="217" t="s">
        <v>156</v>
      </c>
      <c r="F193" s="218" t="s">
        <v>6075</v>
      </c>
      <c r="G193" s="219" t="s">
        <v>5746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1694</v>
      </c>
    </row>
    <row r="194" s="2" customFormat="1" ht="24.15" customHeight="1">
      <c r="A194" s="41"/>
      <c r="B194" s="42"/>
      <c r="C194" s="216" t="s">
        <v>1165</v>
      </c>
      <c r="D194" s="216" t="s">
        <v>227</v>
      </c>
      <c r="E194" s="217" t="s">
        <v>159</v>
      </c>
      <c r="F194" s="218" t="s">
        <v>6076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5283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2517</v>
      </c>
      <c r="F195" s="214" t="s">
        <v>6077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2293</v>
      </c>
      <c r="D196" s="216" t="s">
        <v>227</v>
      </c>
      <c r="E196" s="217" t="s">
        <v>74</v>
      </c>
      <c r="F196" s="218" t="s">
        <v>5957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6078</v>
      </c>
    </row>
    <row r="197" s="2" customFormat="1" ht="44.25" customHeight="1">
      <c r="A197" s="41"/>
      <c r="B197" s="42"/>
      <c r="C197" s="216" t="s">
        <v>1170</v>
      </c>
      <c r="D197" s="216" t="s">
        <v>227</v>
      </c>
      <c r="E197" s="217" t="s">
        <v>162</v>
      </c>
      <c r="F197" s="218" t="s">
        <v>6068</v>
      </c>
      <c r="G197" s="219" t="s">
        <v>5746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5292</v>
      </c>
    </row>
    <row r="198" s="2" customFormat="1" ht="16.5" customHeight="1">
      <c r="A198" s="41"/>
      <c r="B198" s="42"/>
      <c r="C198" s="216" t="s">
        <v>1179</v>
      </c>
      <c r="D198" s="216" t="s">
        <v>227</v>
      </c>
      <c r="E198" s="217" t="s">
        <v>165</v>
      </c>
      <c r="F198" s="218" t="s">
        <v>6069</v>
      </c>
      <c r="G198" s="219" t="s">
        <v>5746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5301</v>
      </c>
    </row>
    <row r="199" s="2" customFormat="1" ht="16.5" customHeight="1">
      <c r="A199" s="41"/>
      <c r="B199" s="42"/>
      <c r="C199" s="216" t="s">
        <v>1183</v>
      </c>
      <c r="D199" s="216" t="s">
        <v>227</v>
      </c>
      <c r="E199" s="217" t="s">
        <v>168</v>
      </c>
      <c r="F199" s="218" t="s">
        <v>6070</v>
      </c>
      <c r="G199" s="219" t="s">
        <v>5746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1762</v>
      </c>
    </row>
    <row r="200" s="2" customFormat="1" ht="24.15" customHeight="1">
      <c r="A200" s="41"/>
      <c r="B200" s="42"/>
      <c r="C200" s="216" t="s">
        <v>1191</v>
      </c>
      <c r="D200" s="216" t="s">
        <v>227</v>
      </c>
      <c r="E200" s="217" t="s">
        <v>171</v>
      </c>
      <c r="F200" s="218" t="s">
        <v>6071</v>
      </c>
      <c r="G200" s="219" t="s">
        <v>5746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1777</v>
      </c>
    </row>
    <row r="201" s="2" customFormat="1" ht="24.15" customHeight="1">
      <c r="A201" s="41"/>
      <c r="B201" s="42"/>
      <c r="C201" s="216" t="s">
        <v>1199</v>
      </c>
      <c r="D201" s="216" t="s">
        <v>227</v>
      </c>
      <c r="E201" s="217" t="s">
        <v>174</v>
      </c>
      <c r="F201" s="218" t="s">
        <v>6072</v>
      </c>
      <c r="G201" s="219" t="s">
        <v>5746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1797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623</v>
      </c>
      <c r="F202" s="218" t="s">
        <v>6073</v>
      </c>
      <c r="G202" s="219" t="s">
        <v>5746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1807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629</v>
      </c>
      <c r="F203" s="218" t="s">
        <v>6074</v>
      </c>
      <c r="G203" s="219" t="s">
        <v>5746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1822</v>
      </c>
    </row>
    <row r="204" s="2" customFormat="1" ht="16.5" customHeight="1">
      <c r="A204" s="41"/>
      <c r="B204" s="42"/>
      <c r="C204" s="216" t="s">
        <v>1215</v>
      </c>
      <c r="D204" s="216" t="s">
        <v>227</v>
      </c>
      <c r="E204" s="217" t="s">
        <v>177</v>
      </c>
      <c r="F204" s="218" t="s">
        <v>6075</v>
      </c>
      <c r="G204" s="219" t="s">
        <v>5746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1833</v>
      </c>
    </row>
    <row r="205" s="2" customFormat="1" ht="24.15" customHeight="1">
      <c r="A205" s="41"/>
      <c r="B205" s="42"/>
      <c r="C205" s="216" t="s">
        <v>5094</v>
      </c>
      <c r="D205" s="216" t="s">
        <v>227</v>
      </c>
      <c r="E205" s="217" t="s">
        <v>643</v>
      </c>
      <c r="F205" s="218" t="s">
        <v>6076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1879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2509</v>
      </c>
      <c r="F206" s="214" t="s">
        <v>6079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2289</v>
      </c>
      <c r="D207" s="216" t="s">
        <v>227</v>
      </c>
      <c r="E207" s="217" t="s">
        <v>74</v>
      </c>
      <c r="F207" s="218" t="s">
        <v>5957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6080</v>
      </c>
    </row>
    <row r="208" s="2" customFormat="1" ht="44.25" customHeight="1">
      <c r="A208" s="41"/>
      <c r="B208" s="42"/>
      <c r="C208" s="216" t="s">
        <v>4976</v>
      </c>
      <c r="D208" s="216" t="s">
        <v>227</v>
      </c>
      <c r="E208" s="217" t="s">
        <v>650</v>
      </c>
      <c r="F208" s="218" t="s">
        <v>6068</v>
      </c>
      <c r="G208" s="219" t="s">
        <v>5746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1894</v>
      </c>
    </row>
    <row r="209" s="2" customFormat="1" ht="16.5" customHeight="1">
      <c r="A209" s="41"/>
      <c r="B209" s="42"/>
      <c r="C209" s="216" t="s">
        <v>2508</v>
      </c>
      <c r="D209" s="216" t="s">
        <v>227</v>
      </c>
      <c r="E209" s="217" t="s">
        <v>656</v>
      </c>
      <c r="F209" s="218" t="s">
        <v>6069</v>
      </c>
      <c r="G209" s="219" t="s">
        <v>5746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1906</v>
      </c>
    </row>
    <row r="210" s="2" customFormat="1" ht="16.5" customHeight="1">
      <c r="A210" s="41"/>
      <c r="B210" s="42"/>
      <c r="C210" s="216" t="s">
        <v>2169</v>
      </c>
      <c r="D210" s="216" t="s">
        <v>227</v>
      </c>
      <c r="E210" s="217" t="s">
        <v>671</v>
      </c>
      <c r="F210" s="218" t="s">
        <v>6070</v>
      </c>
      <c r="G210" s="219" t="s">
        <v>5746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1921</v>
      </c>
    </row>
    <row r="211" s="2" customFormat="1" ht="24.15" customHeight="1">
      <c r="A211" s="41"/>
      <c r="B211" s="42"/>
      <c r="C211" s="216" t="s">
        <v>5106</v>
      </c>
      <c r="D211" s="216" t="s">
        <v>227</v>
      </c>
      <c r="E211" s="217" t="s">
        <v>680</v>
      </c>
      <c r="F211" s="218" t="s">
        <v>6071</v>
      </c>
      <c r="G211" s="219" t="s">
        <v>5746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1942</v>
      </c>
    </row>
    <row r="212" s="2" customFormat="1" ht="24.15" customHeight="1">
      <c r="A212" s="41"/>
      <c r="B212" s="42"/>
      <c r="C212" s="216" t="s">
        <v>4985</v>
      </c>
      <c r="D212" s="216" t="s">
        <v>227</v>
      </c>
      <c r="E212" s="217" t="s">
        <v>688</v>
      </c>
      <c r="F212" s="218" t="s">
        <v>6072</v>
      </c>
      <c r="G212" s="219" t="s">
        <v>5746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1949</v>
      </c>
    </row>
    <row r="213" s="2" customFormat="1" ht="16.5" customHeight="1">
      <c r="A213" s="41"/>
      <c r="B213" s="42"/>
      <c r="C213" s="216" t="s">
        <v>1254</v>
      </c>
      <c r="D213" s="216" t="s">
        <v>227</v>
      </c>
      <c r="E213" s="217" t="s">
        <v>699</v>
      </c>
      <c r="F213" s="218" t="s">
        <v>6073</v>
      </c>
      <c r="G213" s="219" t="s">
        <v>5746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1957</v>
      </c>
    </row>
    <row r="214" s="2" customFormat="1" ht="16.5" customHeight="1">
      <c r="A214" s="41"/>
      <c r="B214" s="42"/>
      <c r="C214" s="216" t="s">
        <v>1260</v>
      </c>
      <c r="D214" s="216" t="s">
        <v>227</v>
      </c>
      <c r="E214" s="217" t="s">
        <v>711</v>
      </c>
      <c r="F214" s="218" t="s">
        <v>6074</v>
      </c>
      <c r="G214" s="219" t="s">
        <v>5746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1969</v>
      </c>
    </row>
    <row r="215" s="2" customFormat="1" ht="16.5" customHeight="1">
      <c r="A215" s="41"/>
      <c r="B215" s="42"/>
      <c r="C215" s="216" t="s">
        <v>1270</v>
      </c>
      <c r="D215" s="216" t="s">
        <v>227</v>
      </c>
      <c r="E215" s="217" t="s">
        <v>719</v>
      </c>
      <c r="F215" s="218" t="s">
        <v>6075</v>
      </c>
      <c r="G215" s="219" t="s">
        <v>5746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1981</v>
      </c>
    </row>
    <row r="216" s="2" customFormat="1" ht="24.15" customHeight="1">
      <c r="A216" s="41"/>
      <c r="B216" s="42"/>
      <c r="C216" s="216" t="s">
        <v>1275</v>
      </c>
      <c r="D216" s="216" t="s">
        <v>227</v>
      </c>
      <c r="E216" s="217" t="s">
        <v>180</v>
      </c>
      <c r="F216" s="218" t="s">
        <v>6076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2014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2493</v>
      </c>
      <c r="F217" s="214" t="s">
        <v>6081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2285</v>
      </c>
      <c r="D218" s="216" t="s">
        <v>227</v>
      </c>
      <c r="E218" s="217" t="s">
        <v>74</v>
      </c>
      <c r="F218" s="218" t="s">
        <v>5957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6082</v>
      </c>
    </row>
    <row r="219" s="2" customFormat="1" ht="44.25" customHeight="1">
      <c r="A219" s="41"/>
      <c r="B219" s="42"/>
      <c r="C219" s="216" t="s">
        <v>1291</v>
      </c>
      <c r="D219" s="216" t="s">
        <v>227</v>
      </c>
      <c r="E219" s="217" t="s">
        <v>192</v>
      </c>
      <c r="F219" s="218" t="s">
        <v>6068</v>
      </c>
      <c r="G219" s="219" t="s">
        <v>5746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2038</v>
      </c>
    </row>
    <row r="220" s="2" customFormat="1" ht="16.5" customHeight="1">
      <c r="A220" s="41"/>
      <c r="B220" s="42"/>
      <c r="C220" s="216" t="s">
        <v>1296</v>
      </c>
      <c r="D220" s="216" t="s">
        <v>227</v>
      </c>
      <c r="E220" s="217" t="s">
        <v>822</v>
      </c>
      <c r="F220" s="218" t="s">
        <v>6069</v>
      </c>
      <c r="G220" s="219" t="s">
        <v>5746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2064</v>
      </c>
    </row>
    <row r="221" s="2" customFormat="1" ht="16.5" customHeight="1">
      <c r="A221" s="41"/>
      <c r="B221" s="42"/>
      <c r="C221" s="216" t="s">
        <v>1305</v>
      </c>
      <c r="D221" s="216" t="s">
        <v>227</v>
      </c>
      <c r="E221" s="217" t="s">
        <v>827</v>
      </c>
      <c r="F221" s="218" t="s">
        <v>6070</v>
      </c>
      <c r="G221" s="219" t="s">
        <v>5746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2078</v>
      </c>
    </row>
    <row r="222" s="2" customFormat="1" ht="24.15" customHeight="1">
      <c r="A222" s="41"/>
      <c r="B222" s="42"/>
      <c r="C222" s="216" t="s">
        <v>1307</v>
      </c>
      <c r="D222" s="216" t="s">
        <v>227</v>
      </c>
      <c r="E222" s="217" t="s">
        <v>195</v>
      </c>
      <c r="F222" s="218" t="s">
        <v>6071</v>
      </c>
      <c r="G222" s="219" t="s">
        <v>5746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2094</v>
      </c>
    </row>
    <row r="223" s="2" customFormat="1" ht="24.15" customHeight="1">
      <c r="A223" s="41"/>
      <c r="B223" s="42"/>
      <c r="C223" s="216" t="s">
        <v>1314</v>
      </c>
      <c r="D223" s="216" t="s">
        <v>227</v>
      </c>
      <c r="E223" s="217" t="s">
        <v>864</v>
      </c>
      <c r="F223" s="218" t="s">
        <v>6072</v>
      </c>
      <c r="G223" s="219" t="s">
        <v>5746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2106</v>
      </c>
    </row>
    <row r="224" s="2" customFormat="1" ht="16.5" customHeight="1">
      <c r="A224" s="41"/>
      <c r="B224" s="42"/>
      <c r="C224" s="216" t="s">
        <v>1319</v>
      </c>
      <c r="D224" s="216" t="s">
        <v>227</v>
      </c>
      <c r="E224" s="217" t="s">
        <v>871</v>
      </c>
      <c r="F224" s="218" t="s">
        <v>6073</v>
      </c>
      <c r="G224" s="219" t="s">
        <v>5746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2117</v>
      </c>
    </row>
    <row r="225" s="2" customFormat="1" ht="16.5" customHeight="1">
      <c r="A225" s="41"/>
      <c r="B225" s="42"/>
      <c r="C225" s="216" t="s">
        <v>1326</v>
      </c>
      <c r="D225" s="216" t="s">
        <v>227</v>
      </c>
      <c r="E225" s="217" t="s">
        <v>876</v>
      </c>
      <c r="F225" s="218" t="s">
        <v>6074</v>
      </c>
      <c r="G225" s="219" t="s">
        <v>5746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2127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6075</v>
      </c>
      <c r="G226" s="219" t="s">
        <v>5746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2142</v>
      </c>
    </row>
    <row r="227" s="2" customFormat="1" ht="24.15" customHeight="1">
      <c r="A227" s="41"/>
      <c r="B227" s="42"/>
      <c r="C227" s="216" t="s">
        <v>1331</v>
      </c>
      <c r="D227" s="216" t="s">
        <v>227</v>
      </c>
      <c r="E227" s="217" t="s">
        <v>888</v>
      </c>
      <c r="F227" s="218" t="s">
        <v>6076</v>
      </c>
      <c r="G227" s="219" t="s">
        <v>5746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5146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2537</v>
      </c>
      <c r="F228" s="214" t="s">
        <v>6083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2277</v>
      </c>
      <c r="D229" s="216" t="s">
        <v>227</v>
      </c>
      <c r="E229" s="217" t="s">
        <v>74</v>
      </c>
      <c r="F229" s="218" t="s">
        <v>5957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6084</v>
      </c>
    </row>
    <row r="230" s="2" customFormat="1" ht="44.25" customHeight="1">
      <c r="A230" s="41"/>
      <c r="B230" s="42"/>
      <c r="C230" s="216" t="s">
        <v>1336</v>
      </c>
      <c r="D230" s="216" t="s">
        <v>227</v>
      </c>
      <c r="E230" s="217" t="s">
        <v>894</v>
      </c>
      <c r="F230" s="218" t="s">
        <v>6085</v>
      </c>
      <c r="G230" s="219" t="s">
        <v>5746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5149</v>
      </c>
    </row>
    <row r="231" s="2" customFormat="1" ht="16.5" customHeight="1">
      <c r="A231" s="41"/>
      <c r="B231" s="42"/>
      <c r="C231" s="216" t="s">
        <v>1343</v>
      </c>
      <c r="D231" s="216" t="s">
        <v>227</v>
      </c>
      <c r="E231" s="217" t="s">
        <v>902</v>
      </c>
      <c r="F231" s="218" t="s">
        <v>6086</v>
      </c>
      <c r="G231" s="219" t="s">
        <v>5746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5152</v>
      </c>
    </row>
    <row r="232" s="2" customFormat="1" ht="16.5" customHeight="1">
      <c r="A232" s="41"/>
      <c r="B232" s="42"/>
      <c r="C232" s="216" t="s">
        <v>1349</v>
      </c>
      <c r="D232" s="216" t="s">
        <v>227</v>
      </c>
      <c r="E232" s="217" t="s">
        <v>908</v>
      </c>
      <c r="F232" s="218" t="s">
        <v>6070</v>
      </c>
      <c r="G232" s="219" t="s">
        <v>5746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2185</v>
      </c>
    </row>
    <row r="233" s="2" customFormat="1" ht="16.5" customHeight="1">
      <c r="A233" s="41"/>
      <c r="B233" s="42"/>
      <c r="C233" s="216" t="s">
        <v>1351</v>
      </c>
      <c r="D233" s="216" t="s">
        <v>227</v>
      </c>
      <c r="E233" s="217" t="s">
        <v>913</v>
      </c>
      <c r="F233" s="218" t="s">
        <v>6087</v>
      </c>
      <c r="G233" s="219" t="s">
        <v>5746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2199</v>
      </c>
    </row>
    <row r="234" s="2" customFormat="1" ht="21.75" customHeight="1">
      <c r="A234" s="41"/>
      <c r="B234" s="42"/>
      <c r="C234" s="216" t="s">
        <v>1359</v>
      </c>
      <c r="D234" s="216" t="s">
        <v>227</v>
      </c>
      <c r="E234" s="217" t="s">
        <v>920</v>
      </c>
      <c r="F234" s="218" t="s">
        <v>6088</v>
      </c>
      <c r="G234" s="219" t="s">
        <v>5746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2213</v>
      </c>
    </row>
    <row r="235" s="2" customFormat="1" ht="21.75" customHeight="1">
      <c r="A235" s="41"/>
      <c r="B235" s="42"/>
      <c r="C235" s="216" t="s">
        <v>1366</v>
      </c>
      <c r="D235" s="216" t="s">
        <v>227</v>
      </c>
      <c r="E235" s="217" t="s">
        <v>925</v>
      </c>
      <c r="F235" s="218" t="s">
        <v>6089</v>
      </c>
      <c r="G235" s="219" t="s">
        <v>5746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2221</v>
      </c>
    </row>
    <row r="236" s="2" customFormat="1" ht="24.15" customHeight="1">
      <c r="A236" s="41"/>
      <c r="B236" s="42"/>
      <c r="C236" s="216" t="s">
        <v>1370</v>
      </c>
      <c r="D236" s="216" t="s">
        <v>227</v>
      </c>
      <c r="E236" s="217" t="s">
        <v>930</v>
      </c>
      <c r="F236" s="218" t="s">
        <v>6071</v>
      </c>
      <c r="G236" s="219" t="s">
        <v>5746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2229</v>
      </c>
    </row>
    <row r="237" s="2" customFormat="1" ht="24.15" customHeight="1">
      <c r="A237" s="41"/>
      <c r="B237" s="42"/>
      <c r="C237" s="216" t="s">
        <v>1375</v>
      </c>
      <c r="D237" s="216" t="s">
        <v>227</v>
      </c>
      <c r="E237" s="217" t="s">
        <v>949</v>
      </c>
      <c r="F237" s="218" t="s">
        <v>6072</v>
      </c>
      <c r="G237" s="219" t="s">
        <v>5746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2165</v>
      </c>
    </row>
    <row r="238" s="2" customFormat="1" ht="16.5" customHeight="1">
      <c r="A238" s="41"/>
      <c r="B238" s="42"/>
      <c r="C238" s="216" t="s">
        <v>5014</v>
      </c>
      <c r="D238" s="216" t="s">
        <v>227</v>
      </c>
      <c r="E238" s="217" t="s">
        <v>967</v>
      </c>
      <c r="F238" s="218" t="s">
        <v>6073</v>
      </c>
      <c r="G238" s="219" t="s">
        <v>5746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2248</v>
      </c>
    </row>
    <row r="239" s="2" customFormat="1" ht="16.5" customHeight="1">
      <c r="A239" s="41"/>
      <c r="B239" s="42"/>
      <c r="C239" s="216" t="s">
        <v>1387</v>
      </c>
      <c r="D239" s="216" t="s">
        <v>227</v>
      </c>
      <c r="E239" s="217" t="s">
        <v>976</v>
      </c>
      <c r="F239" s="218" t="s">
        <v>6074</v>
      </c>
      <c r="G239" s="219" t="s">
        <v>5746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5173</v>
      </c>
    </row>
    <row r="240" s="2" customFormat="1" ht="16.5" customHeight="1">
      <c r="A240" s="41"/>
      <c r="B240" s="42"/>
      <c r="C240" s="216" t="s">
        <v>5018</v>
      </c>
      <c r="D240" s="216" t="s">
        <v>227</v>
      </c>
      <c r="E240" s="217" t="s">
        <v>986</v>
      </c>
      <c r="F240" s="218" t="s">
        <v>6090</v>
      </c>
      <c r="G240" s="219" t="s">
        <v>5746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5178</v>
      </c>
    </row>
    <row r="241" s="2" customFormat="1" ht="24.15" customHeight="1">
      <c r="A241" s="41"/>
      <c r="B241" s="42"/>
      <c r="C241" s="216" t="s">
        <v>5179</v>
      </c>
      <c r="D241" s="216" t="s">
        <v>227</v>
      </c>
      <c r="E241" s="217" t="s">
        <v>996</v>
      </c>
      <c r="F241" s="218" t="s">
        <v>6076</v>
      </c>
      <c r="G241" s="219" t="s">
        <v>5746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2273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2560</v>
      </c>
      <c r="F242" s="214" t="s">
        <v>6091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2273</v>
      </c>
      <c r="D243" s="216" t="s">
        <v>227</v>
      </c>
      <c r="E243" s="217" t="s">
        <v>74</v>
      </c>
      <c r="F243" s="218" t="s">
        <v>5957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6092</v>
      </c>
    </row>
    <row r="244" s="2" customFormat="1" ht="44.25" customHeight="1">
      <c r="A244" s="41"/>
      <c r="B244" s="42"/>
      <c r="C244" s="216" t="s">
        <v>1408</v>
      </c>
      <c r="D244" s="216" t="s">
        <v>227</v>
      </c>
      <c r="E244" s="217" t="s">
        <v>1010</v>
      </c>
      <c r="F244" s="218" t="s">
        <v>6093</v>
      </c>
      <c r="G244" s="219" t="s">
        <v>5746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2285</v>
      </c>
    </row>
    <row r="245" s="2" customFormat="1" ht="16.5" customHeight="1">
      <c r="A245" s="41"/>
      <c r="B245" s="42"/>
      <c r="C245" s="216" t="s">
        <v>1412</v>
      </c>
      <c r="D245" s="216" t="s">
        <v>227</v>
      </c>
      <c r="E245" s="217" t="s">
        <v>1041</v>
      </c>
      <c r="F245" s="218" t="s">
        <v>6069</v>
      </c>
      <c r="G245" s="219" t="s">
        <v>5746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2293</v>
      </c>
    </row>
    <row r="246" s="2" customFormat="1" ht="16.5" customHeight="1">
      <c r="A246" s="41"/>
      <c r="B246" s="42"/>
      <c r="C246" s="216" t="s">
        <v>1421</v>
      </c>
      <c r="D246" s="216" t="s">
        <v>227</v>
      </c>
      <c r="E246" s="217" t="s">
        <v>1070</v>
      </c>
      <c r="F246" s="218" t="s">
        <v>6070</v>
      </c>
      <c r="G246" s="219" t="s">
        <v>5746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2304</v>
      </c>
    </row>
    <row r="247" s="2" customFormat="1" ht="24.15" customHeight="1">
      <c r="A247" s="41"/>
      <c r="B247" s="42"/>
      <c r="C247" s="216" t="s">
        <v>1430</v>
      </c>
      <c r="D247" s="216" t="s">
        <v>227</v>
      </c>
      <c r="E247" s="217" t="s">
        <v>1075</v>
      </c>
      <c r="F247" s="218" t="s">
        <v>6071</v>
      </c>
      <c r="G247" s="219" t="s">
        <v>5746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2313</v>
      </c>
    </row>
    <row r="248" s="2" customFormat="1" ht="24.15" customHeight="1">
      <c r="A248" s="41"/>
      <c r="B248" s="42"/>
      <c r="C248" s="216" t="s">
        <v>1435</v>
      </c>
      <c r="D248" s="216" t="s">
        <v>227</v>
      </c>
      <c r="E248" s="217" t="s">
        <v>1081</v>
      </c>
      <c r="F248" s="218" t="s">
        <v>6072</v>
      </c>
      <c r="G248" s="219" t="s">
        <v>5746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2321</v>
      </c>
    </row>
    <row r="249" s="2" customFormat="1" ht="16.5" customHeight="1">
      <c r="A249" s="41"/>
      <c r="B249" s="42"/>
      <c r="C249" s="216" t="s">
        <v>1440</v>
      </c>
      <c r="D249" s="216" t="s">
        <v>227</v>
      </c>
      <c r="E249" s="217" t="s">
        <v>1090</v>
      </c>
      <c r="F249" s="218" t="s">
        <v>6073</v>
      </c>
      <c r="G249" s="219" t="s">
        <v>5746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2329</v>
      </c>
    </row>
    <row r="250" s="2" customFormat="1" ht="16.5" customHeight="1">
      <c r="A250" s="41"/>
      <c r="B250" s="42"/>
      <c r="C250" s="216" t="s">
        <v>1472</v>
      </c>
      <c r="D250" s="216" t="s">
        <v>227</v>
      </c>
      <c r="E250" s="217" t="s">
        <v>1097</v>
      </c>
      <c r="F250" s="218" t="s">
        <v>6074</v>
      </c>
      <c r="G250" s="219" t="s">
        <v>5746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2337</v>
      </c>
    </row>
    <row r="251" s="2" customFormat="1" ht="16.5" customHeight="1">
      <c r="A251" s="41"/>
      <c r="B251" s="42"/>
      <c r="C251" s="216" t="s">
        <v>1480</v>
      </c>
      <c r="D251" s="216" t="s">
        <v>227</v>
      </c>
      <c r="E251" s="217" t="s">
        <v>1102</v>
      </c>
      <c r="F251" s="218" t="s">
        <v>6075</v>
      </c>
      <c r="G251" s="219" t="s">
        <v>5746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2345</v>
      </c>
    </row>
    <row r="252" s="2" customFormat="1" ht="24.15" customHeight="1">
      <c r="A252" s="41"/>
      <c r="B252" s="42"/>
      <c r="C252" s="216" t="s">
        <v>1485</v>
      </c>
      <c r="D252" s="216" t="s">
        <v>227</v>
      </c>
      <c r="E252" s="217" t="s">
        <v>1109</v>
      </c>
      <c r="F252" s="218" t="s">
        <v>6076</v>
      </c>
      <c r="G252" s="219" t="s">
        <v>5746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2353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3005</v>
      </c>
      <c r="F253" s="214" t="s">
        <v>6094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2269</v>
      </c>
      <c r="D254" s="216" t="s">
        <v>227</v>
      </c>
      <c r="E254" s="217" t="s">
        <v>74</v>
      </c>
      <c r="F254" s="218" t="s">
        <v>5957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6095</v>
      </c>
    </row>
    <row r="255" s="2" customFormat="1" ht="33" customHeight="1">
      <c r="A255" s="41"/>
      <c r="B255" s="42"/>
      <c r="C255" s="216" t="s">
        <v>1500</v>
      </c>
      <c r="D255" s="216" t="s">
        <v>227</v>
      </c>
      <c r="E255" s="217" t="s">
        <v>1139</v>
      </c>
      <c r="F255" s="218" t="s">
        <v>6096</v>
      </c>
      <c r="G255" s="219" t="s">
        <v>5746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2362</v>
      </c>
    </row>
    <row r="256" s="2" customFormat="1" ht="16.5" customHeight="1">
      <c r="A256" s="41"/>
      <c r="B256" s="42"/>
      <c r="C256" s="216" t="s">
        <v>1519</v>
      </c>
      <c r="D256" s="216" t="s">
        <v>227</v>
      </c>
      <c r="E256" s="217" t="s">
        <v>1158</v>
      </c>
      <c r="F256" s="218" t="s">
        <v>6097</v>
      </c>
      <c r="G256" s="219" t="s">
        <v>5746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2370</v>
      </c>
    </row>
    <row r="257" s="2" customFormat="1" ht="16.5" customHeight="1">
      <c r="A257" s="41"/>
      <c r="B257" s="42"/>
      <c r="C257" s="216" t="s">
        <v>1525</v>
      </c>
      <c r="D257" s="216" t="s">
        <v>227</v>
      </c>
      <c r="E257" s="217" t="s">
        <v>1165</v>
      </c>
      <c r="F257" s="218" t="s">
        <v>6098</v>
      </c>
      <c r="G257" s="219" t="s">
        <v>5746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2378</v>
      </c>
    </row>
    <row r="258" s="2" customFormat="1" ht="16.5" customHeight="1">
      <c r="A258" s="41"/>
      <c r="B258" s="42"/>
      <c r="C258" s="216" t="s">
        <v>1533</v>
      </c>
      <c r="D258" s="216" t="s">
        <v>227</v>
      </c>
      <c r="E258" s="217" t="s">
        <v>1170</v>
      </c>
      <c r="F258" s="218" t="s">
        <v>6099</v>
      </c>
      <c r="G258" s="219" t="s">
        <v>5746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2391</v>
      </c>
    </row>
    <row r="259" s="2" customFormat="1" ht="16.5" customHeight="1">
      <c r="A259" s="41"/>
      <c r="B259" s="42"/>
      <c r="C259" s="216" t="s">
        <v>1538</v>
      </c>
      <c r="D259" s="216" t="s">
        <v>227</v>
      </c>
      <c r="E259" s="217" t="s">
        <v>1179</v>
      </c>
      <c r="F259" s="218" t="s">
        <v>6100</v>
      </c>
      <c r="G259" s="219" t="s">
        <v>5746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2400</v>
      </c>
    </row>
    <row r="260" s="2" customFormat="1" ht="16.5" customHeight="1">
      <c r="A260" s="41"/>
      <c r="B260" s="42"/>
      <c r="C260" s="216" t="s">
        <v>1553</v>
      </c>
      <c r="D260" s="216" t="s">
        <v>227</v>
      </c>
      <c r="E260" s="217" t="s">
        <v>1183</v>
      </c>
      <c r="F260" s="218" t="s">
        <v>6101</v>
      </c>
      <c r="G260" s="219" t="s">
        <v>5746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2407</v>
      </c>
    </row>
    <row r="261" s="2" customFormat="1" ht="16.5" customHeight="1">
      <c r="A261" s="41"/>
      <c r="B261" s="42"/>
      <c r="C261" s="216" t="s">
        <v>1558</v>
      </c>
      <c r="D261" s="216" t="s">
        <v>227</v>
      </c>
      <c r="E261" s="217" t="s">
        <v>1191</v>
      </c>
      <c r="F261" s="218" t="s">
        <v>6102</v>
      </c>
      <c r="G261" s="219" t="s">
        <v>5746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2415</v>
      </c>
    </row>
    <row r="262" s="2" customFormat="1" ht="16.5" customHeight="1">
      <c r="A262" s="41"/>
      <c r="B262" s="42"/>
      <c r="C262" s="216" t="s">
        <v>1561</v>
      </c>
      <c r="D262" s="216" t="s">
        <v>227</v>
      </c>
      <c r="E262" s="217" t="s">
        <v>1199</v>
      </c>
      <c r="F262" s="218" t="s">
        <v>6103</v>
      </c>
      <c r="G262" s="219" t="s">
        <v>5746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2423</v>
      </c>
    </row>
    <row r="263" s="2" customFormat="1" ht="16.5" customHeight="1">
      <c r="A263" s="41"/>
      <c r="B263" s="42"/>
      <c r="C263" s="216" t="s">
        <v>1570</v>
      </c>
      <c r="D263" s="216" t="s">
        <v>227</v>
      </c>
      <c r="E263" s="217" t="s">
        <v>1205</v>
      </c>
      <c r="F263" s="218" t="s">
        <v>6104</v>
      </c>
      <c r="G263" s="219" t="s">
        <v>5746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2431</v>
      </c>
    </row>
    <row r="264" s="2" customFormat="1" ht="16.5" customHeight="1">
      <c r="A264" s="41"/>
      <c r="B264" s="42"/>
      <c r="C264" s="216" t="s">
        <v>1577</v>
      </c>
      <c r="D264" s="216" t="s">
        <v>227</v>
      </c>
      <c r="E264" s="217" t="s">
        <v>1210</v>
      </c>
      <c r="F264" s="218" t="s">
        <v>6105</v>
      </c>
      <c r="G264" s="219" t="s">
        <v>5746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2439</v>
      </c>
    </row>
    <row r="265" s="2" customFormat="1" ht="16.5" customHeight="1">
      <c r="A265" s="41"/>
      <c r="B265" s="42"/>
      <c r="C265" s="216" t="s">
        <v>1582</v>
      </c>
      <c r="D265" s="216" t="s">
        <v>227</v>
      </c>
      <c r="E265" s="217" t="s">
        <v>1215</v>
      </c>
      <c r="F265" s="218" t="s">
        <v>6106</v>
      </c>
      <c r="G265" s="219" t="s">
        <v>5746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2447</v>
      </c>
    </row>
    <row r="266" s="2" customFormat="1" ht="16.5" customHeight="1">
      <c r="A266" s="41"/>
      <c r="B266" s="42"/>
      <c r="C266" s="216" t="s">
        <v>1587</v>
      </c>
      <c r="D266" s="216" t="s">
        <v>227</v>
      </c>
      <c r="E266" s="217" t="s">
        <v>5094</v>
      </c>
      <c r="F266" s="218" t="s">
        <v>6107</v>
      </c>
      <c r="G266" s="219" t="s">
        <v>5746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2455</v>
      </c>
    </row>
    <row r="267" s="2" customFormat="1" ht="16.5" customHeight="1">
      <c r="A267" s="41"/>
      <c r="B267" s="42"/>
      <c r="C267" s="216" t="s">
        <v>1592</v>
      </c>
      <c r="D267" s="216" t="s">
        <v>227</v>
      </c>
      <c r="E267" s="217" t="s">
        <v>4976</v>
      </c>
      <c r="F267" s="218" t="s">
        <v>6108</v>
      </c>
      <c r="G267" s="219" t="s">
        <v>5746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2463</v>
      </c>
    </row>
    <row r="268" s="2" customFormat="1" ht="16.5" customHeight="1">
      <c r="A268" s="41"/>
      <c r="B268" s="42"/>
      <c r="C268" s="216" t="s">
        <v>1597</v>
      </c>
      <c r="D268" s="216" t="s">
        <v>227</v>
      </c>
      <c r="E268" s="217" t="s">
        <v>2508</v>
      </c>
      <c r="F268" s="218" t="s">
        <v>6109</v>
      </c>
      <c r="G268" s="219" t="s">
        <v>5746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2471</v>
      </c>
    </row>
    <row r="269" s="2" customFormat="1" ht="16.5" customHeight="1">
      <c r="A269" s="41"/>
      <c r="B269" s="42"/>
      <c r="C269" s="216" t="s">
        <v>1624</v>
      </c>
      <c r="D269" s="216" t="s">
        <v>227</v>
      </c>
      <c r="E269" s="217" t="s">
        <v>2169</v>
      </c>
      <c r="F269" s="218" t="s">
        <v>6110</v>
      </c>
      <c r="G269" s="219" t="s">
        <v>5746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2479</v>
      </c>
    </row>
    <row r="270" s="2" customFormat="1" ht="16.5" customHeight="1">
      <c r="A270" s="41"/>
      <c r="B270" s="42"/>
      <c r="C270" s="216" t="s">
        <v>1633</v>
      </c>
      <c r="D270" s="216" t="s">
        <v>227</v>
      </c>
      <c r="E270" s="217" t="s">
        <v>5106</v>
      </c>
      <c r="F270" s="218" t="s">
        <v>6111</v>
      </c>
      <c r="G270" s="219" t="s">
        <v>5746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2487</v>
      </c>
    </row>
    <row r="271" s="2" customFormat="1" ht="16.5" customHeight="1">
      <c r="A271" s="41"/>
      <c r="B271" s="42"/>
      <c r="C271" s="216" t="s">
        <v>1648</v>
      </c>
      <c r="D271" s="216" t="s">
        <v>227</v>
      </c>
      <c r="E271" s="217" t="s">
        <v>4985</v>
      </c>
      <c r="F271" s="218" t="s">
        <v>6112</v>
      </c>
      <c r="G271" s="219" t="s">
        <v>5746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2497</v>
      </c>
    </row>
    <row r="272" s="2" customFormat="1" ht="16.5" customHeight="1">
      <c r="A272" s="41"/>
      <c r="B272" s="42"/>
      <c r="C272" s="216" t="s">
        <v>1654</v>
      </c>
      <c r="D272" s="216" t="s">
        <v>227</v>
      </c>
      <c r="E272" s="217" t="s">
        <v>1254</v>
      </c>
      <c r="F272" s="218" t="s">
        <v>6113</v>
      </c>
      <c r="G272" s="219" t="s">
        <v>5746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2502</v>
      </c>
    </row>
    <row r="273" s="2" customFormat="1" ht="24.15" customHeight="1">
      <c r="A273" s="41"/>
      <c r="B273" s="42"/>
      <c r="C273" s="216" t="s">
        <v>1660</v>
      </c>
      <c r="D273" s="216" t="s">
        <v>227</v>
      </c>
      <c r="E273" s="217" t="s">
        <v>1260</v>
      </c>
      <c r="F273" s="218" t="s">
        <v>6114</v>
      </c>
      <c r="G273" s="219" t="s">
        <v>5746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2511</v>
      </c>
    </row>
    <row r="274" s="2" customFormat="1" ht="16.5" customHeight="1">
      <c r="A274" s="41"/>
      <c r="B274" s="42"/>
      <c r="C274" s="216" t="s">
        <v>1665</v>
      </c>
      <c r="D274" s="216" t="s">
        <v>227</v>
      </c>
      <c r="E274" s="217" t="s">
        <v>1270</v>
      </c>
      <c r="F274" s="218" t="s">
        <v>6115</v>
      </c>
      <c r="G274" s="219" t="s">
        <v>5746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2519</v>
      </c>
    </row>
    <row r="275" s="2" customFormat="1" ht="16.5" customHeight="1">
      <c r="A275" s="41"/>
      <c r="B275" s="42"/>
      <c r="C275" s="216" t="s">
        <v>1670</v>
      </c>
      <c r="D275" s="216" t="s">
        <v>227</v>
      </c>
      <c r="E275" s="217" t="s">
        <v>1275</v>
      </c>
      <c r="F275" s="218" t="s">
        <v>6116</v>
      </c>
      <c r="G275" s="219" t="s">
        <v>5746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5273</v>
      </c>
    </row>
    <row r="276" s="2" customFormat="1" ht="16.5" customHeight="1">
      <c r="A276" s="41"/>
      <c r="B276" s="42"/>
      <c r="C276" s="216" t="s">
        <v>1683</v>
      </c>
      <c r="D276" s="216" t="s">
        <v>227</v>
      </c>
      <c r="E276" s="217" t="s">
        <v>1291</v>
      </c>
      <c r="F276" s="218" t="s">
        <v>6073</v>
      </c>
      <c r="G276" s="219" t="s">
        <v>5746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5276</v>
      </c>
    </row>
    <row r="277" s="2" customFormat="1" ht="16.5" customHeight="1">
      <c r="A277" s="41"/>
      <c r="B277" s="42"/>
      <c r="C277" s="216" t="s">
        <v>1689</v>
      </c>
      <c r="D277" s="216" t="s">
        <v>227</v>
      </c>
      <c r="E277" s="217" t="s">
        <v>1296</v>
      </c>
      <c r="F277" s="218" t="s">
        <v>6074</v>
      </c>
      <c r="G277" s="219" t="s">
        <v>5746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2545</v>
      </c>
    </row>
    <row r="278" s="2" customFormat="1" ht="16.5" customHeight="1">
      <c r="A278" s="41"/>
      <c r="B278" s="42"/>
      <c r="C278" s="216" t="s">
        <v>1694</v>
      </c>
      <c r="D278" s="216" t="s">
        <v>227</v>
      </c>
      <c r="E278" s="217" t="s">
        <v>1305</v>
      </c>
      <c r="F278" s="218" t="s">
        <v>6117</v>
      </c>
      <c r="G278" s="219" t="s">
        <v>5746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2553</v>
      </c>
    </row>
    <row r="279" s="2" customFormat="1" ht="16.5" customHeight="1">
      <c r="A279" s="41"/>
      <c r="B279" s="42"/>
      <c r="C279" s="216" t="s">
        <v>1697</v>
      </c>
      <c r="D279" s="216" t="s">
        <v>227</v>
      </c>
      <c r="E279" s="217" t="s">
        <v>1307</v>
      </c>
      <c r="F279" s="218" t="s">
        <v>6118</v>
      </c>
      <c r="G279" s="219" t="s">
        <v>5746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5286</v>
      </c>
    </row>
    <row r="280" s="2" customFormat="1" ht="16.5" customHeight="1">
      <c r="A280" s="41"/>
      <c r="B280" s="42"/>
      <c r="C280" s="216" t="s">
        <v>5283</v>
      </c>
      <c r="D280" s="216" t="s">
        <v>227</v>
      </c>
      <c r="E280" s="217" t="s">
        <v>1314</v>
      </c>
      <c r="F280" s="218" t="s">
        <v>6075</v>
      </c>
      <c r="G280" s="219" t="s">
        <v>5746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2566</v>
      </c>
    </row>
    <row r="281" s="2" customFormat="1" ht="16.5" customHeight="1">
      <c r="A281" s="41"/>
      <c r="B281" s="42"/>
      <c r="C281" s="216" t="s">
        <v>1721</v>
      </c>
      <c r="D281" s="216" t="s">
        <v>227</v>
      </c>
      <c r="E281" s="217" t="s">
        <v>1319</v>
      </c>
      <c r="F281" s="218" t="s">
        <v>6090</v>
      </c>
      <c r="G281" s="219" t="s">
        <v>5746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2574</v>
      </c>
    </row>
    <row r="282" s="2" customFormat="1" ht="16.5" customHeight="1">
      <c r="A282" s="41"/>
      <c r="B282" s="42"/>
      <c r="C282" s="216" t="s">
        <v>5292</v>
      </c>
      <c r="D282" s="216" t="s">
        <v>227</v>
      </c>
      <c r="E282" s="217" t="s">
        <v>1326</v>
      </c>
      <c r="F282" s="218" t="s">
        <v>6119</v>
      </c>
      <c r="G282" s="219" t="s">
        <v>5746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2583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6120</v>
      </c>
      <c r="G283" s="219" t="s">
        <v>5746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2597</v>
      </c>
    </row>
    <row r="284" s="2" customFormat="1" ht="16.5" customHeight="1">
      <c r="A284" s="41"/>
      <c r="B284" s="42"/>
      <c r="C284" s="216" t="s">
        <v>5301</v>
      </c>
      <c r="D284" s="216" t="s">
        <v>227</v>
      </c>
      <c r="E284" s="217" t="s">
        <v>1331</v>
      </c>
      <c r="F284" s="218" t="s">
        <v>6121</v>
      </c>
      <c r="G284" s="219" t="s">
        <v>5746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2611</v>
      </c>
    </row>
    <row r="285" s="2" customFormat="1" ht="16.5" customHeight="1">
      <c r="A285" s="41"/>
      <c r="B285" s="42"/>
      <c r="C285" s="216" t="s">
        <v>1747</v>
      </c>
      <c r="D285" s="216" t="s">
        <v>227</v>
      </c>
      <c r="E285" s="217" t="s">
        <v>1336</v>
      </c>
      <c r="F285" s="218" t="s">
        <v>6122</v>
      </c>
      <c r="G285" s="219" t="s">
        <v>5746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2619</v>
      </c>
    </row>
    <row r="286" s="2" customFormat="1" ht="24.15" customHeight="1">
      <c r="A286" s="41"/>
      <c r="B286" s="42"/>
      <c r="C286" s="216" t="s">
        <v>1762</v>
      </c>
      <c r="D286" s="216" t="s">
        <v>227</v>
      </c>
      <c r="E286" s="217" t="s">
        <v>1343</v>
      </c>
      <c r="F286" s="218" t="s">
        <v>6076</v>
      </c>
      <c r="G286" s="219" t="s">
        <v>5746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2629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3018</v>
      </c>
      <c r="F287" s="214" t="s">
        <v>6123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5178</v>
      </c>
      <c r="D288" s="216" t="s">
        <v>227</v>
      </c>
      <c r="E288" s="217" t="s">
        <v>74</v>
      </c>
      <c r="F288" s="218" t="s">
        <v>5957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6124</v>
      </c>
    </row>
    <row r="289" s="2" customFormat="1" ht="37.8" customHeight="1">
      <c r="A289" s="41"/>
      <c r="B289" s="42"/>
      <c r="C289" s="216" t="s">
        <v>5313</v>
      </c>
      <c r="D289" s="216" t="s">
        <v>227</v>
      </c>
      <c r="E289" s="217" t="s">
        <v>1349</v>
      </c>
      <c r="F289" s="218" t="s">
        <v>6125</v>
      </c>
      <c r="G289" s="219" t="s">
        <v>5746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2641</v>
      </c>
    </row>
    <row r="290" s="2" customFormat="1" ht="16.5" customHeight="1">
      <c r="A290" s="41"/>
      <c r="B290" s="42"/>
      <c r="C290" s="216" t="s">
        <v>1777</v>
      </c>
      <c r="D290" s="216" t="s">
        <v>227</v>
      </c>
      <c r="E290" s="217" t="s">
        <v>1351</v>
      </c>
      <c r="F290" s="218" t="s">
        <v>6070</v>
      </c>
      <c r="G290" s="219" t="s">
        <v>5746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2652</v>
      </c>
    </row>
    <row r="291" s="2" customFormat="1" ht="16.5" customHeight="1">
      <c r="A291" s="41"/>
      <c r="B291" s="42"/>
      <c r="C291" s="216" t="s">
        <v>1792</v>
      </c>
      <c r="D291" s="216" t="s">
        <v>227</v>
      </c>
      <c r="E291" s="217" t="s">
        <v>1359</v>
      </c>
      <c r="F291" s="218" t="s">
        <v>6107</v>
      </c>
      <c r="G291" s="219" t="s">
        <v>5746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2661</v>
      </c>
    </row>
    <row r="292" s="2" customFormat="1" ht="16.5" customHeight="1">
      <c r="A292" s="41"/>
      <c r="B292" s="42"/>
      <c r="C292" s="216" t="s">
        <v>1797</v>
      </c>
      <c r="D292" s="216" t="s">
        <v>227</v>
      </c>
      <c r="E292" s="217" t="s">
        <v>1366</v>
      </c>
      <c r="F292" s="218" t="s">
        <v>6108</v>
      </c>
      <c r="G292" s="219" t="s">
        <v>5746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2671</v>
      </c>
    </row>
    <row r="293" s="2" customFormat="1" ht="16.5" customHeight="1">
      <c r="A293" s="41"/>
      <c r="B293" s="42"/>
      <c r="C293" s="216" t="s">
        <v>1802</v>
      </c>
      <c r="D293" s="216" t="s">
        <v>227</v>
      </c>
      <c r="E293" s="217" t="s">
        <v>1370</v>
      </c>
      <c r="F293" s="218" t="s">
        <v>6109</v>
      </c>
      <c r="G293" s="219" t="s">
        <v>5746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2749</v>
      </c>
    </row>
    <row r="294" s="2" customFormat="1" ht="16.5" customHeight="1">
      <c r="A294" s="41"/>
      <c r="B294" s="42"/>
      <c r="C294" s="216" t="s">
        <v>1807</v>
      </c>
      <c r="D294" s="216" t="s">
        <v>227</v>
      </c>
      <c r="E294" s="217" t="s">
        <v>6126</v>
      </c>
      <c r="F294" s="218" t="s">
        <v>6110</v>
      </c>
      <c r="G294" s="219" t="s">
        <v>5746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2784</v>
      </c>
    </row>
    <row r="295" s="2" customFormat="1" ht="16.5" customHeight="1">
      <c r="A295" s="41"/>
      <c r="B295" s="42"/>
      <c r="C295" s="216" t="s">
        <v>1815</v>
      </c>
      <c r="D295" s="216" t="s">
        <v>227</v>
      </c>
      <c r="E295" s="217" t="s">
        <v>1375</v>
      </c>
      <c r="F295" s="218" t="s">
        <v>6127</v>
      </c>
      <c r="G295" s="219" t="s">
        <v>5746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2792</v>
      </c>
    </row>
    <row r="296" s="2" customFormat="1" ht="16.5" customHeight="1">
      <c r="A296" s="41"/>
      <c r="B296" s="42"/>
      <c r="C296" s="216" t="s">
        <v>1822</v>
      </c>
      <c r="D296" s="216" t="s">
        <v>227</v>
      </c>
      <c r="E296" s="217" t="s">
        <v>5014</v>
      </c>
      <c r="F296" s="218" t="s">
        <v>6128</v>
      </c>
      <c r="G296" s="219" t="s">
        <v>5746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2815</v>
      </c>
    </row>
    <row r="297" s="2" customFormat="1" ht="16.5" customHeight="1">
      <c r="A297" s="41"/>
      <c r="B297" s="42"/>
      <c r="C297" s="216" t="s">
        <v>1827</v>
      </c>
      <c r="D297" s="216" t="s">
        <v>227</v>
      </c>
      <c r="E297" s="217" t="s">
        <v>1387</v>
      </c>
      <c r="F297" s="218" t="s">
        <v>6129</v>
      </c>
      <c r="G297" s="219" t="s">
        <v>5746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2835</v>
      </c>
    </row>
    <row r="298" s="2" customFormat="1" ht="16.5" customHeight="1">
      <c r="A298" s="41"/>
      <c r="B298" s="42"/>
      <c r="C298" s="216" t="s">
        <v>1833</v>
      </c>
      <c r="D298" s="216" t="s">
        <v>227</v>
      </c>
      <c r="E298" s="217" t="s">
        <v>5018</v>
      </c>
      <c r="F298" s="218" t="s">
        <v>6073</v>
      </c>
      <c r="G298" s="219" t="s">
        <v>5746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2847</v>
      </c>
    </row>
    <row r="299" s="2" customFormat="1" ht="16.5" customHeight="1">
      <c r="A299" s="41"/>
      <c r="B299" s="42"/>
      <c r="C299" s="216" t="s">
        <v>1862</v>
      </c>
      <c r="D299" s="216" t="s">
        <v>227</v>
      </c>
      <c r="E299" s="217" t="s">
        <v>5179</v>
      </c>
      <c r="F299" s="218" t="s">
        <v>6074</v>
      </c>
      <c r="G299" s="219" t="s">
        <v>5746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2859</v>
      </c>
    </row>
    <row r="300" s="2" customFormat="1" ht="16.5" customHeight="1">
      <c r="A300" s="41"/>
      <c r="B300" s="42"/>
      <c r="C300" s="216" t="s">
        <v>1879</v>
      </c>
      <c r="D300" s="216" t="s">
        <v>227</v>
      </c>
      <c r="E300" s="217" t="s">
        <v>1408</v>
      </c>
      <c r="F300" s="218" t="s">
        <v>6117</v>
      </c>
      <c r="G300" s="219" t="s">
        <v>5746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2870</v>
      </c>
    </row>
    <row r="301" s="2" customFormat="1" ht="16.5" customHeight="1">
      <c r="A301" s="41"/>
      <c r="B301" s="42"/>
      <c r="C301" s="216" t="s">
        <v>1884</v>
      </c>
      <c r="D301" s="216" t="s">
        <v>227</v>
      </c>
      <c r="E301" s="217" t="s">
        <v>1412</v>
      </c>
      <c r="F301" s="218" t="s">
        <v>6075</v>
      </c>
      <c r="G301" s="219" t="s">
        <v>5746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2880</v>
      </c>
    </row>
    <row r="302" s="2" customFormat="1" ht="24.15" customHeight="1">
      <c r="A302" s="41"/>
      <c r="B302" s="42"/>
      <c r="C302" s="216" t="s">
        <v>1894</v>
      </c>
      <c r="D302" s="216" t="s">
        <v>227</v>
      </c>
      <c r="E302" s="217" t="s">
        <v>1421</v>
      </c>
      <c r="F302" s="218" t="s">
        <v>6076</v>
      </c>
      <c r="G302" s="219" t="s">
        <v>5746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2895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2956</v>
      </c>
      <c r="F303" s="214" t="s">
        <v>6130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2259</v>
      </c>
      <c r="D304" s="216" t="s">
        <v>227</v>
      </c>
      <c r="E304" s="217" t="s">
        <v>74</v>
      </c>
      <c r="F304" s="218" t="s">
        <v>5957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6131</v>
      </c>
    </row>
    <row r="305" s="2" customFormat="1" ht="24.15" customHeight="1">
      <c r="A305" s="41"/>
      <c r="B305" s="42"/>
      <c r="C305" s="216" t="s">
        <v>1901</v>
      </c>
      <c r="D305" s="216" t="s">
        <v>227</v>
      </c>
      <c r="E305" s="217" t="s">
        <v>1430</v>
      </c>
      <c r="F305" s="218" t="s">
        <v>6132</v>
      </c>
      <c r="G305" s="219" t="s">
        <v>5746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2908</v>
      </c>
    </row>
    <row r="306" s="2" customFormat="1" ht="24.15" customHeight="1">
      <c r="A306" s="41"/>
      <c r="B306" s="42"/>
      <c r="C306" s="216" t="s">
        <v>1906</v>
      </c>
      <c r="D306" s="216" t="s">
        <v>227</v>
      </c>
      <c r="E306" s="217" t="s">
        <v>1435</v>
      </c>
      <c r="F306" s="218" t="s">
        <v>6076</v>
      </c>
      <c r="G306" s="219" t="s">
        <v>5746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2925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3859</v>
      </c>
      <c r="F307" s="214" t="s">
        <v>6133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5173</v>
      </c>
      <c r="D308" s="216" t="s">
        <v>227</v>
      </c>
      <c r="E308" s="217" t="s">
        <v>74</v>
      </c>
      <c r="F308" s="218" t="s">
        <v>5957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6134</v>
      </c>
    </row>
    <row r="309" s="2" customFormat="1" ht="16.5" customHeight="1">
      <c r="A309" s="41"/>
      <c r="B309" s="42"/>
      <c r="C309" s="216" t="s">
        <v>1918</v>
      </c>
      <c r="D309" s="216" t="s">
        <v>227</v>
      </c>
      <c r="E309" s="217" t="s">
        <v>1440</v>
      </c>
      <c r="F309" s="218" t="s">
        <v>6135</v>
      </c>
      <c r="G309" s="219" t="s">
        <v>5746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2934</v>
      </c>
    </row>
    <row r="310" s="2" customFormat="1" ht="24.15" customHeight="1">
      <c r="A310" s="41"/>
      <c r="B310" s="42"/>
      <c r="C310" s="216" t="s">
        <v>1921</v>
      </c>
      <c r="D310" s="216" t="s">
        <v>227</v>
      </c>
      <c r="E310" s="217" t="s">
        <v>1472</v>
      </c>
      <c r="F310" s="218" t="s">
        <v>6076</v>
      </c>
      <c r="G310" s="219" t="s">
        <v>5746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2946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2590</v>
      </c>
      <c r="F311" s="214" t="s">
        <v>6136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6137</v>
      </c>
      <c r="D312" s="216" t="s">
        <v>227</v>
      </c>
      <c r="E312" s="217" t="s">
        <v>74</v>
      </c>
      <c r="F312" s="218" t="s">
        <v>5957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6138</v>
      </c>
    </row>
    <row r="313" s="2" customFormat="1" ht="44.25" customHeight="1">
      <c r="A313" s="41"/>
      <c r="B313" s="42"/>
      <c r="C313" s="216" t="s">
        <v>1938</v>
      </c>
      <c r="D313" s="216" t="s">
        <v>227</v>
      </c>
      <c r="E313" s="217" t="s">
        <v>1480</v>
      </c>
      <c r="F313" s="218" t="s">
        <v>6139</v>
      </c>
      <c r="G313" s="219" t="s">
        <v>5746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6140</v>
      </c>
    </row>
    <row r="314" s="2" customFormat="1" ht="24.15" customHeight="1">
      <c r="A314" s="41"/>
      <c r="B314" s="42"/>
      <c r="C314" s="216" t="s">
        <v>1942</v>
      </c>
      <c r="D314" s="216" t="s">
        <v>227</v>
      </c>
      <c r="E314" s="217" t="s">
        <v>1485</v>
      </c>
      <c r="F314" s="218" t="s">
        <v>6141</v>
      </c>
      <c r="G314" s="219" t="s">
        <v>5746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2966</v>
      </c>
    </row>
    <row r="315" s="2" customFormat="1" ht="24.15" customHeight="1">
      <c r="A315" s="41"/>
      <c r="B315" s="42"/>
      <c r="C315" s="216" t="s">
        <v>1944</v>
      </c>
      <c r="D315" s="216" t="s">
        <v>227</v>
      </c>
      <c r="E315" s="217" t="s">
        <v>1500</v>
      </c>
      <c r="F315" s="218" t="s">
        <v>6076</v>
      </c>
      <c r="G315" s="219" t="s">
        <v>5746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2986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2754</v>
      </c>
      <c r="F316" s="214" t="s">
        <v>6142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2248</v>
      </c>
      <c r="D317" s="216" t="s">
        <v>227</v>
      </c>
      <c r="E317" s="217" t="s">
        <v>74</v>
      </c>
      <c r="F317" s="218" t="s">
        <v>5957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6143</v>
      </c>
    </row>
    <row r="318" s="2" customFormat="1" ht="37.8" customHeight="1">
      <c r="A318" s="41"/>
      <c r="B318" s="42"/>
      <c r="C318" s="216" t="s">
        <v>1949</v>
      </c>
      <c r="D318" s="216" t="s">
        <v>227</v>
      </c>
      <c r="E318" s="217" t="s">
        <v>1519</v>
      </c>
      <c r="F318" s="218" t="s">
        <v>6144</v>
      </c>
      <c r="G318" s="219" t="s">
        <v>5746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6145</v>
      </c>
    </row>
    <row r="319" s="2" customFormat="1" ht="24.15" customHeight="1">
      <c r="A319" s="41"/>
      <c r="B319" s="42"/>
      <c r="C319" s="216" t="s">
        <v>1954</v>
      </c>
      <c r="D319" s="216" t="s">
        <v>227</v>
      </c>
      <c r="E319" s="217" t="s">
        <v>1525</v>
      </c>
      <c r="F319" s="218" t="s">
        <v>6141</v>
      </c>
      <c r="G319" s="219" t="s">
        <v>5746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6146</v>
      </c>
    </row>
    <row r="320" s="2" customFormat="1" ht="24.15" customHeight="1">
      <c r="A320" s="41"/>
      <c r="B320" s="42"/>
      <c r="C320" s="216" t="s">
        <v>1957</v>
      </c>
      <c r="D320" s="216" t="s">
        <v>227</v>
      </c>
      <c r="E320" s="217" t="s">
        <v>1533</v>
      </c>
      <c r="F320" s="218" t="s">
        <v>6076</v>
      </c>
      <c r="G320" s="219" t="s">
        <v>5746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3035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2944</v>
      </c>
      <c r="F321" s="214" t="s">
        <v>6147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2244</v>
      </c>
      <c r="D322" s="216" t="s">
        <v>227</v>
      </c>
      <c r="E322" s="217" t="s">
        <v>74</v>
      </c>
      <c r="F322" s="218" t="s">
        <v>5957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6148</v>
      </c>
    </row>
    <row r="323" s="2" customFormat="1" ht="44.25" customHeight="1">
      <c r="A323" s="41"/>
      <c r="B323" s="42"/>
      <c r="C323" s="216" t="s">
        <v>1964</v>
      </c>
      <c r="D323" s="216" t="s">
        <v>227</v>
      </c>
      <c r="E323" s="217" t="s">
        <v>1538</v>
      </c>
      <c r="F323" s="218" t="s">
        <v>6139</v>
      </c>
      <c r="G323" s="219" t="s">
        <v>5746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3061</v>
      </c>
    </row>
    <row r="324" s="2" customFormat="1" ht="24.15" customHeight="1">
      <c r="A324" s="41"/>
      <c r="B324" s="42"/>
      <c r="C324" s="216" t="s">
        <v>1969</v>
      </c>
      <c r="D324" s="216" t="s">
        <v>227</v>
      </c>
      <c r="E324" s="217" t="s">
        <v>1553</v>
      </c>
      <c r="F324" s="218" t="s">
        <v>6141</v>
      </c>
      <c r="G324" s="219" t="s">
        <v>5746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3071</v>
      </c>
    </row>
    <row r="325" s="2" customFormat="1" ht="24.15" customHeight="1">
      <c r="A325" s="41"/>
      <c r="B325" s="42"/>
      <c r="C325" s="216" t="s">
        <v>1974</v>
      </c>
      <c r="D325" s="216" t="s">
        <v>227</v>
      </c>
      <c r="E325" s="217" t="s">
        <v>1558</v>
      </c>
      <c r="F325" s="218" t="s">
        <v>6076</v>
      </c>
      <c r="G325" s="219" t="s">
        <v>5746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3084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3115</v>
      </c>
      <c r="F326" s="214" t="s">
        <v>6149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2165</v>
      </c>
      <c r="D327" s="216" t="s">
        <v>227</v>
      </c>
      <c r="E327" s="217" t="s">
        <v>74</v>
      </c>
      <c r="F327" s="218" t="s">
        <v>5957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6150</v>
      </c>
    </row>
    <row r="328" s="2" customFormat="1" ht="37.8" customHeight="1">
      <c r="A328" s="41"/>
      <c r="B328" s="42"/>
      <c r="C328" s="216" t="s">
        <v>1981</v>
      </c>
      <c r="D328" s="216" t="s">
        <v>227</v>
      </c>
      <c r="E328" s="217" t="s">
        <v>1561</v>
      </c>
      <c r="F328" s="218" t="s">
        <v>6144</v>
      </c>
      <c r="G328" s="219" t="s">
        <v>5746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3098</v>
      </c>
    </row>
    <row r="329" s="2" customFormat="1" ht="24.15" customHeight="1">
      <c r="A329" s="41"/>
      <c r="B329" s="42"/>
      <c r="C329" s="216" t="s">
        <v>1989</v>
      </c>
      <c r="D329" s="216" t="s">
        <v>227</v>
      </c>
      <c r="E329" s="217" t="s">
        <v>1570</v>
      </c>
      <c r="F329" s="218" t="s">
        <v>6141</v>
      </c>
      <c r="G329" s="219" t="s">
        <v>5746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3110</v>
      </c>
    </row>
    <row r="330" s="2" customFormat="1" ht="24.15" customHeight="1">
      <c r="A330" s="41"/>
      <c r="B330" s="42"/>
      <c r="C330" s="216" t="s">
        <v>2014</v>
      </c>
      <c r="D330" s="216" t="s">
        <v>227</v>
      </c>
      <c r="E330" s="217" t="s">
        <v>1577</v>
      </c>
      <c r="F330" s="218" t="s">
        <v>6076</v>
      </c>
      <c r="G330" s="219" t="s">
        <v>5746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3124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6151</v>
      </c>
      <c r="F331" s="214" t="s">
        <v>6152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2235</v>
      </c>
      <c r="D332" s="216" t="s">
        <v>227</v>
      </c>
      <c r="E332" s="217" t="s">
        <v>74</v>
      </c>
      <c r="F332" s="218" t="s">
        <v>5957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6153</v>
      </c>
    </row>
    <row r="333" s="2" customFormat="1" ht="44.25" customHeight="1">
      <c r="A333" s="41"/>
      <c r="B333" s="42"/>
      <c r="C333" s="216" t="s">
        <v>2026</v>
      </c>
      <c r="D333" s="216" t="s">
        <v>227</v>
      </c>
      <c r="E333" s="217" t="s">
        <v>1582</v>
      </c>
      <c r="F333" s="218" t="s">
        <v>6139</v>
      </c>
      <c r="G333" s="219" t="s">
        <v>5746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3136</v>
      </c>
    </row>
    <row r="334" s="2" customFormat="1" ht="24.15" customHeight="1">
      <c r="A334" s="41"/>
      <c r="B334" s="42"/>
      <c r="C334" s="216" t="s">
        <v>2038</v>
      </c>
      <c r="D334" s="216" t="s">
        <v>227</v>
      </c>
      <c r="E334" s="217" t="s">
        <v>1587</v>
      </c>
      <c r="F334" s="218" t="s">
        <v>6141</v>
      </c>
      <c r="G334" s="219" t="s">
        <v>5746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3147</v>
      </c>
    </row>
    <row r="335" s="2" customFormat="1" ht="24.15" customHeight="1">
      <c r="A335" s="41"/>
      <c r="B335" s="42"/>
      <c r="C335" s="216" t="s">
        <v>2059</v>
      </c>
      <c r="D335" s="216" t="s">
        <v>227</v>
      </c>
      <c r="E335" s="217" t="s">
        <v>1592</v>
      </c>
      <c r="F335" s="218" t="s">
        <v>6076</v>
      </c>
      <c r="G335" s="219" t="s">
        <v>5746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3158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6154</v>
      </c>
      <c r="F336" s="214" t="s">
        <v>6155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2229</v>
      </c>
      <c r="D337" s="216" t="s">
        <v>227</v>
      </c>
      <c r="E337" s="217" t="s">
        <v>74</v>
      </c>
      <c r="F337" s="218" t="s">
        <v>5957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6156</v>
      </c>
    </row>
    <row r="338" s="2" customFormat="1" ht="37.8" customHeight="1">
      <c r="A338" s="41"/>
      <c r="B338" s="42"/>
      <c r="C338" s="216" t="s">
        <v>2064</v>
      </c>
      <c r="D338" s="216" t="s">
        <v>227</v>
      </c>
      <c r="E338" s="217" t="s">
        <v>1597</v>
      </c>
      <c r="F338" s="218" t="s">
        <v>6144</v>
      </c>
      <c r="G338" s="219" t="s">
        <v>5746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3176</v>
      </c>
    </row>
    <row r="339" s="2" customFormat="1" ht="24.15" customHeight="1">
      <c r="A339" s="41"/>
      <c r="B339" s="42"/>
      <c r="C339" s="216" t="s">
        <v>2070</v>
      </c>
      <c r="D339" s="216" t="s">
        <v>227</v>
      </c>
      <c r="E339" s="217" t="s">
        <v>1624</v>
      </c>
      <c r="F339" s="218" t="s">
        <v>6141</v>
      </c>
      <c r="G339" s="219" t="s">
        <v>5746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3191</v>
      </c>
    </row>
    <row r="340" s="2" customFormat="1" ht="24.15" customHeight="1">
      <c r="A340" s="41"/>
      <c r="B340" s="42"/>
      <c r="C340" s="216" t="s">
        <v>2078</v>
      </c>
      <c r="D340" s="216" t="s">
        <v>227</v>
      </c>
      <c r="E340" s="217" t="s">
        <v>1633</v>
      </c>
      <c r="F340" s="218" t="s">
        <v>6076</v>
      </c>
      <c r="G340" s="219" t="s">
        <v>5746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3205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6157</v>
      </c>
      <c r="F341" s="214" t="s">
        <v>6158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2225</v>
      </c>
      <c r="D342" s="216" t="s">
        <v>227</v>
      </c>
      <c r="E342" s="217" t="s">
        <v>74</v>
      </c>
      <c r="F342" s="218" t="s">
        <v>5957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6159</v>
      </c>
    </row>
    <row r="343" s="2" customFormat="1" ht="44.25" customHeight="1">
      <c r="A343" s="41"/>
      <c r="B343" s="42"/>
      <c r="C343" s="216" t="s">
        <v>2088</v>
      </c>
      <c r="D343" s="216" t="s">
        <v>227</v>
      </c>
      <c r="E343" s="217" t="s">
        <v>1648</v>
      </c>
      <c r="F343" s="218" t="s">
        <v>6139</v>
      </c>
      <c r="G343" s="219" t="s">
        <v>5746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3223</v>
      </c>
    </row>
    <row r="344" s="2" customFormat="1" ht="24.15" customHeight="1">
      <c r="A344" s="41"/>
      <c r="B344" s="42"/>
      <c r="C344" s="216" t="s">
        <v>2094</v>
      </c>
      <c r="D344" s="216" t="s">
        <v>227</v>
      </c>
      <c r="E344" s="217" t="s">
        <v>1654</v>
      </c>
      <c r="F344" s="218" t="s">
        <v>6141</v>
      </c>
      <c r="G344" s="219" t="s">
        <v>5746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3269</v>
      </c>
    </row>
    <row r="345" s="2" customFormat="1" ht="24.15" customHeight="1">
      <c r="A345" s="41"/>
      <c r="B345" s="42"/>
      <c r="C345" s="216" t="s">
        <v>2099</v>
      </c>
      <c r="D345" s="216" t="s">
        <v>227</v>
      </c>
      <c r="E345" s="217" t="s">
        <v>1660</v>
      </c>
      <c r="F345" s="218" t="s">
        <v>6076</v>
      </c>
      <c r="G345" s="219" t="s">
        <v>5746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3293</v>
      </c>
    </row>
    <row r="346" s="2" customFormat="1" ht="16.5" customHeight="1">
      <c r="A346" s="41"/>
      <c r="B346" s="42"/>
      <c r="C346" s="216" t="s">
        <v>2106</v>
      </c>
      <c r="D346" s="216" t="s">
        <v>227</v>
      </c>
      <c r="E346" s="217" t="s">
        <v>1665</v>
      </c>
      <c r="F346" s="218" t="s">
        <v>6004</v>
      </c>
      <c r="G346" s="219" t="s">
        <v>5746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3318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6160</v>
      </c>
      <c r="F347" s="214" t="s">
        <v>6161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2221</v>
      </c>
      <c r="D348" s="216" t="s">
        <v>227</v>
      </c>
      <c r="E348" s="217" t="s">
        <v>74</v>
      </c>
      <c r="F348" s="218" t="s">
        <v>5957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3554</v>
      </c>
    </row>
    <row r="349" s="2" customFormat="1" ht="16.5" customHeight="1">
      <c r="A349" s="41"/>
      <c r="B349" s="42"/>
      <c r="C349" s="216" t="s">
        <v>2112</v>
      </c>
      <c r="D349" s="216" t="s">
        <v>227</v>
      </c>
      <c r="E349" s="217" t="s">
        <v>1670</v>
      </c>
      <c r="F349" s="218" t="s">
        <v>6162</v>
      </c>
      <c r="G349" s="219" t="s">
        <v>5746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3331</v>
      </c>
    </row>
    <row r="350" s="2" customFormat="1" ht="16.5" customHeight="1">
      <c r="A350" s="41"/>
      <c r="B350" s="42"/>
      <c r="C350" s="216" t="s">
        <v>2117</v>
      </c>
      <c r="D350" s="216" t="s">
        <v>227</v>
      </c>
      <c r="E350" s="217" t="s">
        <v>1683</v>
      </c>
      <c r="F350" s="218" t="s">
        <v>6163</v>
      </c>
      <c r="G350" s="219" t="s">
        <v>5746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3342</v>
      </c>
    </row>
    <row r="351" s="2" customFormat="1" ht="16.5" customHeight="1">
      <c r="A351" s="41"/>
      <c r="B351" s="42"/>
      <c r="C351" s="216" t="s">
        <v>2122</v>
      </c>
      <c r="D351" s="216" t="s">
        <v>227</v>
      </c>
      <c r="E351" s="217" t="s">
        <v>1689</v>
      </c>
      <c r="F351" s="218" t="s">
        <v>6164</v>
      </c>
      <c r="G351" s="219" t="s">
        <v>5746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3350</v>
      </c>
    </row>
    <row r="352" s="2" customFormat="1" ht="16.5" customHeight="1">
      <c r="A352" s="41"/>
      <c r="B352" s="42"/>
      <c r="C352" s="216" t="s">
        <v>2127</v>
      </c>
      <c r="D352" s="216" t="s">
        <v>227</v>
      </c>
      <c r="E352" s="217" t="s">
        <v>1694</v>
      </c>
      <c r="F352" s="218" t="s">
        <v>6165</v>
      </c>
      <c r="G352" s="219" t="s">
        <v>5746</v>
      </c>
      <c r="H352" s="220">
        <v>12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3358</v>
      </c>
    </row>
    <row r="353" s="2" customFormat="1" ht="16.5" customHeight="1">
      <c r="A353" s="41"/>
      <c r="B353" s="42"/>
      <c r="C353" s="216" t="s">
        <v>2132</v>
      </c>
      <c r="D353" s="216" t="s">
        <v>227</v>
      </c>
      <c r="E353" s="217" t="s">
        <v>6166</v>
      </c>
      <c r="F353" s="218" t="s">
        <v>6167</v>
      </c>
      <c r="G353" s="219" t="s">
        <v>5746</v>
      </c>
      <c r="H353" s="220">
        <v>24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3369</v>
      </c>
    </row>
    <row r="354" s="2" customFormat="1" ht="16.5" customHeight="1">
      <c r="A354" s="41"/>
      <c r="B354" s="42"/>
      <c r="C354" s="216" t="s">
        <v>2142</v>
      </c>
      <c r="D354" s="216" t="s">
        <v>227</v>
      </c>
      <c r="E354" s="217" t="s">
        <v>1697</v>
      </c>
      <c r="F354" s="218" t="s">
        <v>6168</v>
      </c>
      <c r="G354" s="219" t="s">
        <v>5746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3383</v>
      </c>
    </row>
    <row r="355" s="2" customFormat="1" ht="16.5" customHeight="1">
      <c r="A355" s="41"/>
      <c r="B355" s="42"/>
      <c r="C355" s="216" t="s">
        <v>2147</v>
      </c>
      <c r="D355" s="216" t="s">
        <v>227</v>
      </c>
      <c r="E355" s="217" t="s">
        <v>5283</v>
      </c>
      <c r="F355" s="218" t="s">
        <v>6169</v>
      </c>
      <c r="G355" s="219" t="s">
        <v>5746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3396</v>
      </c>
    </row>
    <row r="356" s="2" customFormat="1" ht="16.5" customHeight="1">
      <c r="A356" s="41"/>
      <c r="B356" s="42"/>
      <c r="C356" s="216" t="s">
        <v>5146</v>
      </c>
      <c r="D356" s="216" t="s">
        <v>227</v>
      </c>
      <c r="E356" s="217" t="s">
        <v>1721</v>
      </c>
      <c r="F356" s="218" t="s">
        <v>6170</v>
      </c>
      <c r="G356" s="219" t="s">
        <v>5746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3422</v>
      </c>
    </row>
    <row r="357" s="2" customFormat="1" ht="16.5" customHeight="1">
      <c r="A357" s="41"/>
      <c r="B357" s="42"/>
      <c r="C357" s="216" t="s">
        <v>2159</v>
      </c>
      <c r="D357" s="216" t="s">
        <v>227</v>
      </c>
      <c r="E357" s="217" t="s">
        <v>5292</v>
      </c>
      <c r="F357" s="218" t="s">
        <v>6171</v>
      </c>
      <c r="G357" s="219" t="s">
        <v>5746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3445</v>
      </c>
    </row>
    <row r="358" s="2" customFormat="1" ht="16.5" customHeight="1">
      <c r="A358" s="41"/>
      <c r="B358" s="42"/>
      <c r="C358" s="216" t="s">
        <v>5149</v>
      </c>
      <c r="D358" s="216" t="s">
        <v>227</v>
      </c>
      <c r="E358" s="217" t="s">
        <v>467</v>
      </c>
      <c r="F358" s="218" t="s">
        <v>6172</v>
      </c>
      <c r="G358" s="219" t="s">
        <v>5746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3458</v>
      </c>
    </row>
    <row r="359" s="2" customFormat="1" ht="16.5" customHeight="1">
      <c r="A359" s="41"/>
      <c r="B359" s="42"/>
      <c r="C359" s="216" t="s">
        <v>6173</v>
      </c>
      <c r="D359" s="216" t="s">
        <v>227</v>
      </c>
      <c r="E359" s="217" t="s">
        <v>6174</v>
      </c>
      <c r="F359" s="218" t="s">
        <v>6175</v>
      </c>
      <c r="G359" s="219" t="s">
        <v>5746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3467</v>
      </c>
    </row>
    <row r="360" s="2" customFormat="1" ht="16.5" customHeight="1">
      <c r="A360" s="41"/>
      <c r="B360" s="42"/>
      <c r="C360" s="216" t="s">
        <v>5152</v>
      </c>
      <c r="D360" s="216" t="s">
        <v>227</v>
      </c>
      <c r="E360" s="217" t="s">
        <v>5301</v>
      </c>
      <c r="F360" s="218" t="s">
        <v>6176</v>
      </c>
      <c r="G360" s="219" t="s">
        <v>5746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3479</v>
      </c>
    </row>
    <row r="361" s="2" customFormat="1" ht="16.5" customHeight="1">
      <c r="A361" s="41"/>
      <c r="B361" s="42"/>
      <c r="C361" s="216" t="s">
        <v>6177</v>
      </c>
      <c r="D361" s="216" t="s">
        <v>227</v>
      </c>
      <c r="E361" s="217" t="s">
        <v>1747</v>
      </c>
      <c r="F361" s="218" t="s">
        <v>6178</v>
      </c>
      <c r="G361" s="219" t="s">
        <v>5746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3488</v>
      </c>
    </row>
    <row r="362" s="2" customFormat="1" ht="16.5" customHeight="1">
      <c r="A362" s="41"/>
      <c r="B362" s="42"/>
      <c r="C362" s="216" t="s">
        <v>2185</v>
      </c>
      <c r="D362" s="216" t="s">
        <v>227</v>
      </c>
      <c r="E362" s="217" t="s">
        <v>1762</v>
      </c>
      <c r="F362" s="218" t="s">
        <v>6179</v>
      </c>
      <c r="G362" s="219" t="s">
        <v>5746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3496</v>
      </c>
    </row>
    <row r="363" s="2" customFormat="1" ht="16.5" customHeight="1">
      <c r="A363" s="41"/>
      <c r="B363" s="42"/>
      <c r="C363" s="216" t="s">
        <v>2191</v>
      </c>
      <c r="D363" s="216" t="s">
        <v>227</v>
      </c>
      <c r="E363" s="217" t="s">
        <v>5313</v>
      </c>
      <c r="F363" s="218" t="s">
        <v>6180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3504</v>
      </c>
    </row>
    <row r="364" s="2" customFormat="1" ht="16.5" customHeight="1">
      <c r="A364" s="41"/>
      <c r="B364" s="42"/>
      <c r="C364" s="216" t="s">
        <v>2199</v>
      </c>
      <c r="D364" s="216" t="s">
        <v>227</v>
      </c>
      <c r="E364" s="217" t="s">
        <v>1777</v>
      </c>
      <c r="F364" s="218" t="s">
        <v>6181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3512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6182</v>
      </c>
      <c r="F365" s="218" t="s">
        <v>6183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6184</v>
      </c>
    </row>
    <row r="366" s="2" customFormat="1" ht="16.5" customHeight="1">
      <c r="A366" s="41"/>
      <c r="B366" s="42"/>
      <c r="C366" s="216" t="s">
        <v>2213</v>
      </c>
      <c r="D366" s="216" t="s">
        <v>227</v>
      </c>
      <c r="E366" s="217" t="s">
        <v>1792</v>
      </c>
      <c r="F366" s="218" t="s">
        <v>6185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3535</v>
      </c>
    </row>
    <row r="367" s="2" customFormat="1" ht="16.5" customHeight="1">
      <c r="A367" s="41"/>
      <c r="B367" s="42"/>
      <c r="C367" s="216" t="s">
        <v>2217</v>
      </c>
      <c r="D367" s="216" t="s">
        <v>227</v>
      </c>
      <c r="E367" s="217" t="s">
        <v>1797</v>
      </c>
      <c r="F367" s="218" t="s">
        <v>6004</v>
      </c>
      <c r="G367" s="219" t="s">
        <v>5746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3547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lryqTnMFsvHHVlJXRvS48qZs+DgI4OtZ/l9rlXAIzq/YeK/+3WylYv2lNJbpPRYUc+YvM6xW6R25lZNEgh5R8A==" hashValue="sFipV4qhf08SRk8dkZYFHorBYtANXuNq9FZQl7J5emCOsEnEt+L++87XVcr9tCJOuyDa6n3vXwf1XGoD335g1g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6187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4872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6188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6189</v>
      </c>
      <c r="F90" s="203" t="s">
        <v>6189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2944</v>
      </c>
      <c r="F91" s="214" t="s">
        <v>2945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6190</v>
      </c>
      <c r="F92" s="218" t="s">
        <v>6191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6192</v>
      </c>
      <c r="F93" s="218" t="s">
        <v>6193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6194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6195</v>
      </c>
      <c r="F94" s="218" t="s">
        <v>6196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6197</v>
      </c>
      <c r="F95" s="218" t="s">
        <v>6198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6194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6199</v>
      </c>
      <c r="F96" s="218" t="s">
        <v>6200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6192</v>
      </c>
      <c r="F97" s="218" t="s">
        <v>6193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6194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6201</v>
      </c>
      <c r="F98" s="218" t="s">
        <v>6202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6203</v>
      </c>
      <c r="F99" s="218" t="s">
        <v>6204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6194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5337</v>
      </c>
      <c r="F100" s="214" t="s">
        <v>5338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5957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6205</v>
      </c>
      <c r="F102" s="218" t="s">
        <v>6206</v>
      </c>
      <c r="G102" s="219" t="s">
        <v>5746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6207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6208</v>
      </c>
      <c r="F103" s="218" t="s">
        <v>6209</v>
      </c>
      <c r="G103" s="219" t="s">
        <v>5746</v>
      </c>
      <c r="H103" s="220">
        <v>76</v>
      </c>
      <c r="I103" s="221"/>
      <c r="J103" s="222">
        <f>ROUND(I103*H103,2)</f>
        <v>0</v>
      </c>
      <c r="K103" s="218" t="s">
        <v>6194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6210</v>
      </c>
      <c r="F104" s="218" t="s">
        <v>6211</v>
      </c>
      <c r="G104" s="219" t="s">
        <v>5746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6212</v>
      </c>
      <c r="F105" s="218" t="s">
        <v>6213</v>
      </c>
      <c r="G105" s="219" t="s">
        <v>5746</v>
      </c>
      <c r="H105" s="220">
        <v>76</v>
      </c>
      <c r="I105" s="221"/>
      <c r="J105" s="222">
        <f>ROUND(I105*H105,2)</f>
        <v>0</v>
      </c>
      <c r="K105" s="218" t="s">
        <v>6194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6214</v>
      </c>
      <c r="F106" s="218" t="s">
        <v>6215</v>
      </c>
      <c r="G106" s="219" t="s">
        <v>5746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6216</v>
      </c>
      <c r="F107" s="218" t="s">
        <v>6217</v>
      </c>
      <c r="G107" s="219" t="s">
        <v>5746</v>
      </c>
      <c r="H107" s="220">
        <v>76</v>
      </c>
      <c r="I107" s="221"/>
      <c r="J107" s="222">
        <f>ROUND(I107*H107,2)</f>
        <v>0</v>
      </c>
      <c r="K107" s="218" t="s">
        <v>6194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6218</v>
      </c>
      <c r="F108" s="218" t="s">
        <v>6219</v>
      </c>
      <c r="G108" s="219" t="s">
        <v>5746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6216</v>
      </c>
      <c r="F109" s="218" t="s">
        <v>6217</v>
      </c>
      <c r="G109" s="219" t="s">
        <v>5746</v>
      </c>
      <c r="H109" s="220">
        <v>112</v>
      </c>
      <c r="I109" s="221"/>
      <c r="J109" s="222">
        <f>ROUND(I109*H109,2)</f>
        <v>0</v>
      </c>
      <c r="K109" s="218" t="s">
        <v>6194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6220</v>
      </c>
      <c r="F110" s="218" t="s">
        <v>6221</v>
      </c>
      <c r="G110" s="219" t="s">
        <v>5746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6222</v>
      </c>
      <c r="F111" s="218" t="s">
        <v>6223</v>
      </c>
      <c r="G111" s="219" t="s">
        <v>5746</v>
      </c>
      <c r="H111" s="220">
        <v>73</v>
      </c>
      <c r="I111" s="221"/>
      <c r="J111" s="222">
        <f>ROUND(I111*H111,2)</f>
        <v>0</v>
      </c>
      <c r="K111" s="218" t="s">
        <v>6194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6224</v>
      </c>
      <c r="F112" s="218" t="s">
        <v>6225</v>
      </c>
      <c r="G112" s="219" t="s">
        <v>5746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6226</v>
      </c>
      <c r="F113" s="218" t="s">
        <v>6227</v>
      </c>
      <c r="G113" s="219" t="s">
        <v>5746</v>
      </c>
      <c r="H113" s="220">
        <v>76</v>
      </c>
      <c r="I113" s="221"/>
      <c r="J113" s="222">
        <f>ROUND(I113*H113,2)</f>
        <v>0</v>
      </c>
      <c r="K113" s="218" t="s">
        <v>6194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6228</v>
      </c>
      <c r="F114" s="218" t="s">
        <v>6229</v>
      </c>
      <c r="G114" s="219" t="s">
        <v>5746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6230</v>
      </c>
      <c r="F115" s="218" t="s">
        <v>6231</v>
      </c>
      <c r="G115" s="219" t="s">
        <v>5746</v>
      </c>
      <c r="H115" s="220">
        <v>76</v>
      </c>
      <c r="I115" s="221"/>
      <c r="J115" s="222">
        <f>ROUND(I115*H115,2)</f>
        <v>0</v>
      </c>
      <c r="K115" s="218" t="s">
        <v>6194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6232</v>
      </c>
      <c r="F116" s="218" t="s">
        <v>6233</v>
      </c>
      <c r="G116" s="219" t="s">
        <v>5746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6230</v>
      </c>
      <c r="F117" s="218" t="s">
        <v>6231</v>
      </c>
      <c r="G117" s="219" t="s">
        <v>5746</v>
      </c>
      <c r="H117" s="220">
        <v>112</v>
      </c>
      <c r="I117" s="221"/>
      <c r="J117" s="222">
        <f>ROUND(I117*H117,2)</f>
        <v>0</v>
      </c>
      <c r="K117" s="218" t="s">
        <v>6194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6234</v>
      </c>
      <c r="F118" s="218" t="s">
        <v>6235</v>
      </c>
      <c r="G118" s="219" t="s">
        <v>5746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6236</v>
      </c>
      <c r="F119" s="218" t="s">
        <v>6237</v>
      </c>
      <c r="G119" s="219" t="s">
        <v>5746</v>
      </c>
      <c r="H119" s="220">
        <v>73</v>
      </c>
      <c r="I119" s="221"/>
      <c r="J119" s="222">
        <f>ROUND(I119*H119,2)</f>
        <v>0</v>
      </c>
      <c r="K119" s="218" t="s">
        <v>6194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6238</v>
      </c>
      <c r="F120" s="218" t="s">
        <v>6239</v>
      </c>
      <c r="G120" s="219" t="s">
        <v>5746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6236</v>
      </c>
      <c r="F121" s="218" t="s">
        <v>6237</v>
      </c>
      <c r="G121" s="219" t="s">
        <v>5746</v>
      </c>
      <c r="H121" s="220">
        <v>76</v>
      </c>
      <c r="I121" s="221"/>
      <c r="J121" s="222">
        <f>ROUND(I121*H121,2)</f>
        <v>0</v>
      </c>
      <c r="K121" s="218" t="s">
        <v>6194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925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6240</v>
      </c>
      <c r="F122" s="218" t="s">
        <v>6241</v>
      </c>
      <c r="G122" s="219" t="s">
        <v>5746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949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6242</v>
      </c>
      <c r="F123" s="218" t="s">
        <v>6243</v>
      </c>
      <c r="G123" s="219" t="s">
        <v>5746</v>
      </c>
      <c r="H123" s="220">
        <v>304</v>
      </c>
      <c r="I123" s="221"/>
      <c r="J123" s="222">
        <f>ROUND(I123*H123,2)</f>
        <v>0</v>
      </c>
      <c r="K123" s="218" t="s">
        <v>6194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976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6244</v>
      </c>
      <c r="F124" s="218" t="s">
        <v>6245</v>
      </c>
      <c r="G124" s="219" t="s">
        <v>5746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996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6246</v>
      </c>
      <c r="F125" s="218" t="s">
        <v>6247</v>
      </c>
      <c r="G125" s="219" t="s">
        <v>5746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1041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6248</v>
      </c>
      <c r="F126" s="218" t="s">
        <v>6249</v>
      </c>
      <c r="G126" s="219" t="s">
        <v>5746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1075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6236</v>
      </c>
      <c r="F127" s="218" t="s">
        <v>6237</v>
      </c>
      <c r="G127" s="219" t="s">
        <v>5746</v>
      </c>
      <c r="H127" s="220">
        <v>26</v>
      </c>
      <c r="I127" s="221"/>
      <c r="J127" s="222">
        <f>ROUND(I127*H127,2)</f>
        <v>0</v>
      </c>
      <c r="K127" s="218" t="s">
        <v>6194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1090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6250</v>
      </c>
      <c r="F128" s="218" t="s">
        <v>6251</v>
      </c>
      <c r="G128" s="219" t="s">
        <v>5746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1102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6236</v>
      </c>
      <c r="F129" s="218" t="s">
        <v>6237</v>
      </c>
      <c r="G129" s="219" t="s">
        <v>5746</v>
      </c>
      <c r="H129" s="220">
        <v>5</v>
      </c>
      <c r="I129" s="221"/>
      <c r="J129" s="222">
        <f>ROUND(I129*H129,2)</f>
        <v>0</v>
      </c>
      <c r="K129" s="218" t="s">
        <v>6194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1139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6252</v>
      </c>
      <c r="F130" s="218" t="s">
        <v>6253</v>
      </c>
      <c r="G130" s="219" t="s">
        <v>5746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1165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6236</v>
      </c>
      <c r="F131" s="218" t="s">
        <v>6237</v>
      </c>
      <c r="G131" s="219" t="s">
        <v>5746</v>
      </c>
      <c r="H131" s="220">
        <v>75</v>
      </c>
      <c r="I131" s="221"/>
      <c r="J131" s="222">
        <f>ROUND(I131*H131,2)</f>
        <v>0</v>
      </c>
      <c r="K131" s="218" t="s">
        <v>6194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1179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6254</v>
      </c>
      <c r="F132" s="218" t="s">
        <v>6255</v>
      </c>
      <c r="G132" s="219" t="s">
        <v>5746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1191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6256</v>
      </c>
      <c r="F133" s="218" t="s">
        <v>6257</v>
      </c>
      <c r="G133" s="219" t="s">
        <v>5746</v>
      </c>
      <c r="H133" s="220">
        <v>10</v>
      </c>
      <c r="I133" s="221"/>
      <c r="J133" s="222">
        <f>ROUND(I133*H133,2)</f>
        <v>0</v>
      </c>
      <c r="K133" s="218" t="s">
        <v>6194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1205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6258</v>
      </c>
      <c r="F134" s="218" t="s">
        <v>6255</v>
      </c>
      <c r="G134" s="219" t="s">
        <v>5746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1215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6256</v>
      </c>
      <c r="F135" s="218" t="s">
        <v>6257</v>
      </c>
      <c r="G135" s="219" t="s">
        <v>5746</v>
      </c>
      <c r="H135" s="220">
        <v>32</v>
      </c>
      <c r="I135" s="221"/>
      <c r="J135" s="222">
        <f>ROUND(I135*H135,2)</f>
        <v>0</v>
      </c>
      <c r="K135" s="218" t="s">
        <v>6194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4976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6259</v>
      </c>
      <c r="F136" s="218" t="s">
        <v>6260</v>
      </c>
      <c r="G136" s="219" t="s">
        <v>5746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2169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6261</v>
      </c>
      <c r="F137" s="218" t="s">
        <v>6262</v>
      </c>
      <c r="G137" s="219" t="s">
        <v>5746</v>
      </c>
      <c r="H137" s="220">
        <v>2</v>
      </c>
      <c r="I137" s="221"/>
      <c r="J137" s="222">
        <f>ROUND(I137*H137,2)</f>
        <v>0</v>
      </c>
      <c r="K137" s="218" t="s">
        <v>6194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4985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6263</v>
      </c>
      <c r="F138" s="218" t="s">
        <v>6264</v>
      </c>
      <c r="G138" s="219" t="s">
        <v>5746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1260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6265</v>
      </c>
      <c r="F139" s="218" t="s">
        <v>6266</v>
      </c>
      <c r="G139" s="219" t="s">
        <v>5746</v>
      </c>
      <c r="H139" s="220">
        <v>2</v>
      </c>
      <c r="I139" s="221"/>
      <c r="J139" s="222">
        <f>ROUND(I139*H139,2)</f>
        <v>0</v>
      </c>
      <c r="K139" s="218" t="s">
        <v>6194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1275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6267</v>
      </c>
      <c r="F140" s="218" t="s">
        <v>6268</v>
      </c>
      <c r="G140" s="219" t="s">
        <v>5746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1296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6269</v>
      </c>
      <c r="F141" s="218" t="s">
        <v>6270</v>
      </c>
      <c r="G141" s="219" t="s">
        <v>5746</v>
      </c>
      <c r="H141" s="220">
        <v>2</v>
      </c>
      <c r="I141" s="221"/>
      <c r="J141" s="222">
        <f>ROUND(I141*H141,2)</f>
        <v>0</v>
      </c>
      <c r="K141" s="218" t="s">
        <v>6194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1307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6271</v>
      </c>
      <c r="F142" s="218" t="s">
        <v>6272</v>
      </c>
      <c r="G142" s="219" t="s">
        <v>5746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1319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6212</v>
      </c>
      <c r="F143" s="218" t="s">
        <v>6213</v>
      </c>
      <c r="G143" s="219" t="s">
        <v>5746</v>
      </c>
      <c r="H143" s="220">
        <v>2</v>
      </c>
      <c r="I143" s="221"/>
      <c r="J143" s="222">
        <f>ROUND(I143*H143,2)</f>
        <v>0</v>
      </c>
      <c r="K143" s="218" t="s">
        <v>6194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6273</v>
      </c>
      <c r="F144" s="218" t="s">
        <v>6215</v>
      </c>
      <c r="G144" s="219" t="s">
        <v>5746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1336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6216</v>
      </c>
      <c r="F145" s="218" t="s">
        <v>6217</v>
      </c>
      <c r="G145" s="219" t="s">
        <v>5746</v>
      </c>
      <c r="H145" s="220">
        <v>14</v>
      </c>
      <c r="I145" s="221"/>
      <c r="J145" s="222">
        <f>ROUND(I145*H145,2)</f>
        <v>0</v>
      </c>
      <c r="K145" s="218" t="s">
        <v>6194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6274</v>
      </c>
      <c r="F146" s="218" t="s">
        <v>6219</v>
      </c>
      <c r="G146" s="219" t="s">
        <v>5746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1359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6216</v>
      </c>
      <c r="F147" s="218" t="s">
        <v>6217</v>
      </c>
      <c r="G147" s="219" t="s">
        <v>5746</v>
      </c>
      <c r="H147" s="220">
        <v>3</v>
      </c>
      <c r="I147" s="221"/>
      <c r="J147" s="222">
        <f>ROUND(I147*H147,2)</f>
        <v>0</v>
      </c>
      <c r="K147" s="218" t="s">
        <v>6194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1370</v>
      </c>
    </row>
    <row r="148" s="2" customFormat="1" ht="24.15" customHeight="1">
      <c r="A148" s="41"/>
      <c r="B148" s="42"/>
      <c r="C148" s="216" t="s">
        <v>925</v>
      </c>
      <c r="D148" s="216" t="s">
        <v>227</v>
      </c>
      <c r="E148" s="217" t="s">
        <v>6275</v>
      </c>
      <c r="F148" s="218" t="s">
        <v>6219</v>
      </c>
      <c r="G148" s="219" t="s">
        <v>5746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5014</v>
      </c>
    </row>
    <row r="149" s="2" customFormat="1" ht="24.15" customHeight="1">
      <c r="A149" s="41"/>
      <c r="B149" s="42"/>
      <c r="C149" s="216" t="s">
        <v>930</v>
      </c>
      <c r="D149" s="216" t="s">
        <v>227</v>
      </c>
      <c r="E149" s="217" t="s">
        <v>6216</v>
      </c>
      <c r="F149" s="218" t="s">
        <v>6217</v>
      </c>
      <c r="G149" s="219" t="s">
        <v>5746</v>
      </c>
      <c r="H149" s="220">
        <v>1</v>
      </c>
      <c r="I149" s="221"/>
      <c r="J149" s="222">
        <f>ROUND(I149*H149,2)</f>
        <v>0</v>
      </c>
      <c r="K149" s="218" t="s">
        <v>6194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5018</v>
      </c>
    </row>
    <row r="150" s="2" customFormat="1" ht="24.15" customHeight="1">
      <c r="A150" s="41"/>
      <c r="B150" s="42"/>
      <c r="C150" s="216" t="s">
        <v>949</v>
      </c>
      <c r="D150" s="216" t="s">
        <v>227</v>
      </c>
      <c r="E150" s="217" t="s">
        <v>6276</v>
      </c>
      <c r="F150" s="218" t="s">
        <v>6277</v>
      </c>
      <c r="G150" s="219" t="s">
        <v>5746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1408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6278</v>
      </c>
      <c r="F151" s="218" t="s">
        <v>6279</v>
      </c>
      <c r="G151" s="219" t="s">
        <v>5746</v>
      </c>
      <c r="H151" s="220">
        <v>3</v>
      </c>
      <c r="I151" s="221"/>
      <c r="J151" s="222">
        <f>ROUND(I151*H151,2)</f>
        <v>0</v>
      </c>
      <c r="K151" s="218" t="s">
        <v>6194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1421</v>
      </c>
    </row>
    <row r="152" s="2" customFormat="1" ht="24.15" customHeight="1">
      <c r="A152" s="41"/>
      <c r="B152" s="42"/>
      <c r="C152" s="216" t="s">
        <v>976</v>
      </c>
      <c r="D152" s="216" t="s">
        <v>227</v>
      </c>
      <c r="E152" s="217" t="s">
        <v>6280</v>
      </c>
      <c r="F152" s="218" t="s">
        <v>6281</v>
      </c>
      <c r="G152" s="219" t="s">
        <v>5746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1435</v>
      </c>
    </row>
    <row r="153" s="2" customFormat="1" ht="21.75" customHeight="1">
      <c r="A153" s="41"/>
      <c r="B153" s="42"/>
      <c r="C153" s="216" t="s">
        <v>986</v>
      </c>
      <c r="D153" s="216" t="s">
        <v>227</v>
      </c>
      <c r="E153" s="217" t="s">
        <v>6278</v>
      </c>
      <c r="F153" s="218" t="s">
        <v>6279</v>
      </c>
      <c r="G153" s="219" t="s">
        <v>5746</v>
      </c>
      <c r="H153" s="220">
        <v>3</v>
      </c>
      <c r="I153" s="221"/>
      <c r="J153" s="222">
        <f>ROUND(I153*H153,2)</f>
        <v>0</v>
      </c>
      <c r="K153" s="218" t="s">
        <v>6194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1472</v>
      </c>
    </row>
    <row r="154" s="2" customFormat="1" ht="24.15" customHeight="1">
      <c r="A154" s="41"/>
      <c r="B154" s="42"/>
      <c r="C154" s="216" t="s">
        <v>996</v>
      </c>
      <c r="D154" s="216" t="s">
        <v>227</v>
      </c>
      <c r="E154" s="217" t="s">
        <v>6282</v>
      </c>
      <c r="F154" s="218" t="s">
        <v>6221</v>
      </c>
      <c r="G154" s="219" t="s">
        <v>5746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1485</v>
      </c>
    </row>
    <row r="155" s="2" customFormat="1" ht="16.5" customHeight="1">
      <c r="A155" s="41"/>
      <c r="B155" s="42"/>
      <c r="C155" s="216" t="s">
        <v>1010</v>
      </c>
      <c r="D155" s="216" t="s">
        <v>227</v>
      </c>
      <c r="E155" s="217" t="s">
        <v>6222</v>
      </c>
      <c r="F155" s="218" t="s">
        <v>6223</v>
      </c>
      <c r="G155" s="219" t="s">
        <v>5746</v>
      </c>
      <c r="H155" s="220">
        <v>2</v>
      </c>
      <c r="I155" s="221"/>
      <c r="J155" s="222">
        <f>ROUND(I155*H155,2)</f>
        <v>0</v>
      </c>
      <c r="K155" s="218" t="s">
        <v>6194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1519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6283</v>
      </c>
      <c r="F156" s="218" t="s">
        <v>6225</v>
      </c>
      <c r="G156" s="219" t="s">
        <v>5746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1533</v>
      </c>
    </row>
    <row r="157" s="2" customFormat="1" ht="16.5" customHeight="1">
      <c r="A157" s="41"/>
      <c r="B157" s="42"/>
      <c r="C157" s="216" t="s">
        <v>1070</v>
      </c>
      <c r="D157" s="216" t="s">
        <v>227</v>
      </c>
      <c r="E157" s="217" t="s">
        <v>6226</v>
      </c>
      <c r="F157" s="218" t="s">
        <v>6227</v>
      </c>
      <c r="G157" s="219" t="s">
        <v>5746</v>
      </c>
      <c r="H157" s="220">
        <v>8</v>
      </c>
      <c r="I157" s="221"/>
      <c r="J157" s="222">
        <f>ROUND(I157*H157,2)</f>
        <v>0</v>
      </c>
      <c r="K157" s="218" t="s">
        <v>6194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1553</v>
      </c>
    </row>
    <row r="158" s="2" customFormat="1" ht="33" customHeight="1">
      <c r="A158" s="41"/>
      <c r="B158" s="42"/>
      <c r="C158" s="216" t="s">
        <v>1075</v>
      </c>
      <c r="D158" s="216" t="s">
        <v>227</v>
      </c>
      <c r="E158" s="217" t="s">
        <v>6284</v>
      </c>
      <c r="F158" s="218" t="s">
        <v>6285</v>
      </c>
      <c r="G158" s="219" t="s">
        <v>5746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1561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6286</v>
      </c>
      <c r="F159" s="218" t="s">
        <v>6287</v>
      </c>
      <c r="G159" s="219" t="s">
        <v>5746</v>
      </c>
      <c r="H159" s="220">
        <v>2</v>
      </c>
      <c r="I159" s="221"/>
      <c r="J159" s="222">
        <f>ROUND(I159*H159,2)</f>
        <v>0</v>
      </c>
      <c r="K159" s="218" t="s">
        <v>6194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1577</v>
      </c>
    </row>
    <row r="160" s="2" customFormat="1" ht="33" customHeight="1">
      <c r="A160" s="41"/>
      <c r="B160" s="42"/>
      <c r="C160" s="216" t="s">
        <v>1090</v>
      </c>
      <c r="D160" s="216" t="s">
        <v>227</v>
      </c>
      <c r="E160" s="217" t="s">
        <v>6288</v>
      </c>
      <c r="F160" s="218" t="s">
        <v>6289</v>
      </c>
      <c r="G160" s="219" t="s">
        <v>5746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1587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6286</v>
      </c>
      <c r="F161" s="218" t="s">
        <v>6287</v>
      </c>
      <c r="G161" s="219" t="s">
        <v>5746</v>
      </c>
      <c r="H161" s="220">
        <v>2</v>
      </c>
      <c r="I161" s="221"/>
      <c r="J161" s="222">
        <f>ROUND(I161*H161,2)</f>
        <v>0</v>
      </c>
      <c r="K161" s="218" t="s">
        <v>6194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1597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6290</v>
      </c>
      <c r="F162" s="218" t="s">
        <v>6291</v>
      </c>
      <c r="G162" s="219" t="s">
        <v>5746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1633</v>
      </c>
    </row>
    <row r="163" s="2" customFormat="1" ht="21.75" customHeight="1">
      <c r="A163" s="41"/>
      <c r="B163" s="42"/>
      <c r="C163" s="216" t="s">
        <v>1109</v>
      </c>
      <c r="D163" s="216" t="s">
        <v>227</v>
      </c>
      <c r="E163" s="217" t="s">
        <v>6242</v>
      </c>
      <c r="F163" s="218" t="s">
        <v>6243</v>
      </c>
      <c r="G163" s="219" t="s">
        <v>5746</v>
      </c>
      <c r="H163" s="220">
        <v>8</v>
      </c>
      <c r="I163" s="221"/>
      <c r="J163" s="222">
        <f>ROUND(I163*H163,2)</f>
        <v>0</v>
      </c>
      <c r="K163" s="218" t="s">
        <v>6194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1654</v>
      </c>
    </row>
    <row r="164" s="2" customFormat="1" ht="24.15" customHeight="1">
      <c r="A164" s="41"/>
      <c r="B164" s="42"/>
      <c r="C164" s="216" t="s">
        <v>1139</v>
      </c>
      <c r="D164" s="216" t="s">
        <v>227</v>
      </c>
      <c r="E164" s="217" t="s">
        <v>6292</v>
      </c>
      <c r="F164" s="218" t="s">
        <v>6293</v>
      </c>
      <c r="G164" s="219" t="s">
        <v>5746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1665</v>
      </c>
    </row>
    <row r="165" s="2" customFormat="1" ht="24.15" customHeight="1">
      <c r="A165" s="41"/>
      <c r="B165" s="42"/>
      <c r="C165" s="216" t="s">
        <v>1158</v>
      </c>
      <c r="D165" s="216" t="s">
        <v>227</v>
      </c>
      <c r="E165" s="217" t="s">
        <v>6294</v>
      </c>
      <c r="F165" s="218" t="s">
        <v>6295</v>
      </c>
      <c r="G165" s="219" t="s">
        <v>5746</v>
      </c>
      <c r="H165" s="220">
        <v>8</v>
      </c>
      <c r="I165" s="221"/>
      <c r="J165" s="222">
        <f>ROUND(I165*H165,2)</f>
        <v>0</v>
      </c>
      <c r="K165" s="218" t="s">
        <v>6194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1683</v>
      </c>
    </row>
    <row r="166" s="2" customFormat="1" ht="37.8" customHeight="1">
      <c r="A166" s="41"/>
      <c r="B166" s="42"/>
      <c r="C166" s="216" t="s">
        <v>1165</v>
      </c>
      <c r="D166" s="216" t="s">
        <v>227</v>
      </c>
      <c r="E166" s="217" t="s">
        <v>6296</v>
      </c>
      <c r="F166" s="218" t="s">
        <v>6297</v>
      </c>
      <c r="G166" s="219" t="s">
        <v>5746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1694</v>
      </c>
    </row>
    <row r="167" s="2" customFormat="1" ht="16.5" customHeight="1">
      <c r="A167" s="41"/>
      <c r="B167" s="42"/>
      <c r="C167" s="216" t="s">
        <v>1170</v>
      </c>
      <c r="D167" s="216" t="s">
        <v>227</v>
      </c>
      <c r="E167" s="217" t="s">
        <v>6298</v>
      </c>
      <c r="F167" s="218" t="s">
        <v>6247</v>
      </c>
      <c r="G167" s="219" t="s">
        <v>5746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5283</v>
      </c>
    </row>
    <row r="168" s="2" customFormat="1" ht="33" customHeight="1">
      <c r="A168" s="41"/>
      <c r="B168" s="42"/>
      <c r="C168" s="216" t="s">
        <v>1179</v>
      </c>
      <c r="D168" s="216" t="s">
        <v>227</v>
      </c>
      <c r="E168" s="217" t="s">
        <v>6299</v>
      </c>
      <c r="F168" s="218" t="s">
        <v>6300</v>
      </c>
      <c r="G168" s="219" t="s">
        <v>5746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5292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6301</v>
      </c>
      <c r="F169" s="218" t="s">
        <v>6247</v>
      </c>
      <c r="G169" s="219" t="s">
        <v>5746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5301</v>
      </c>
    </row>
    <row r="170" s="2" customFormat="1" ht="33" customHeight="1">
      <c r="A170" s="41"/>
      <c r="B170" s="42"/>
      <c r="C170" s="216" t="s">
        <v>1191</v>
      </c>
      <c r="D170" s="216" t="s">
        <v>227</v>
      </c>
      <c r="E170" s="217" t="s">
        <v>6302</v>
      </c>
      <c r="F170" s="218" t="s">
        <v>6303</v>
      </c>
      <c r="G170" s="219" t="s">
        <v>5746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1762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6304</v>
      </c>
      <c r="F171" s="218" t="s">
        <v>6247</v>
      </c>
      <c r="G171" s="219" t="s">
        <v>5746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1777</v>
      </c>
    </row>
    <row r="172" s="2" customFormat="1" ht="33" customHeight="1">
      <c r="A172" s="41"/>
      <c r="B172" s="42"/>
      <c r="C172" s="216" t="s">
        <v>1205</v>
      </c>
      <c r="D172" s="216" t="s">
        <v>227</v>
      </c>
      <c r="E172" s="217" t="s">
        <v>6305</v>
      </c>
      <c r="F172" s="218" t="s">
        <v>6306</v>
      </c>
      <c r="G172" s="219" t="s">
        <v>5746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1797</v>
      </c>
    </row>
    <row r="173" s="2" customFormat="1" ht="16.5" customHeight="1">
      <c r="A173" s="41"/>
      <c r="B173" s="42"/>
      <c r="C173" s="216" t="s">
        <v>1210</v>
      </c>
      <c r="D173" s="216" t="s">
        <v>227</v>
      </c>
      <c r="E173" s="217" t="s">
        <v>6307</v>
      </c>
      <c r="F173" s="218" t="s">
        <v>6247</v>
      </c>
      <c r="G173" s="219" t="s">
        <v>5746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1807</v>
      </c>
    </row>
    <row r="174" s="2" customFormat="1" ht="24.15" customHeight="1">
      <c r="A174" s="41"/>
      <c r="B174" s="42"/>
      <c r="C174" s="216" t="s">
        <v>1215</v>
      </c>
      <c r="D174" s="216" t="s">
        <v>227</v>
      </c>
      <c r="E174" s="217" t="s">
        <v>6308</v>
      </c>
      <c r="F174" s="218" t="s">
        <v>6309</v>
      </c>
      <c r="G174" s="219" t="s">
        <v>5746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1822</v>
      </c>
    </row>
    <row r="175" s="2" customFormat="1" ht="16.5" customHeight="1">
      <c r="A175" s="41"/>
      <c r="B175" s="42"/>
      <c r="C175" s="216" t="s">
        <v>5094</v>
      </c>
      <c r="D175" s="216" t="s">
        <v>227</v>
      </c>
      <c r="E175" s="217" t="s">
        <v>6310</v>
      </c>
      <c r="F175" s="218" t="s">
        <v>6311</v>
      </c>
      <c r="G175" s="219" t="s">
        <v>5746</v>
      </c>
      <c r="H175" s="220">
        <v>1</v>
      </c>
      <c r="I175" s="221"/>
      <c r="J175" s="222">
        <f>ROUND(I175*H175,2)</f>
        <v>0</v>
      </c>
      <c r="K175" s="218" t="s">
        <v>6194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1833</v>
      </c>
    </row>
    <row r="176" s="2" customFormat="1" ht="16.5" customHeight="1">
      <c r="A176" s="41"/>
      <c r="B176" s="42"/>
      <c r="C176" s="216" t="s">
        <v>4976</v>
      </c>
      <c r="D176" s="216" t="s">
        <v>227</v>
      </c>
      <c r="E176" s="217" t="s">
        <v>6312</v>
      </c>
      <c r="F176" s="218" t="s">
        <v>6313</v>
      </c>
      <c r="G176" s="219" t="s">
        <v>5746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1879</v>
      </c>
    </row>
    <row r="177" s="2" customFormat="1" ht="21.75" customHeight="1">
      <c r="A177" s="41"/>
      <c r="B177" s="42"/>
      <c r="C177" s="216" t="s">
        <v>2508</v>
      </c>
      <c r="D177" s="216" t="s">
        <v>227</v>
      </c>
      <c r="E177" s="217" t="s">
        <v>6314</v>
      </c>
      <c r="F177" s="218" t="s">
        <v>6315</v>
      </c>
      <c r="G177" s="219" t="s">
        <v>5746</v>
      </c>
      <c r="H177" s="220">
        <v>1</v>
      </c>
      <c r="I177" s="221"/>
      <c r="J177" s="222">
        <f>ROUND(I177*H177,2)</f>
        <v>0</v>
      </c>
      <c r="K177" s="218" t="s">
        <v>6194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1894</v>
      </c>
    </row>
    <row r="178" s="2" customFormat="1" ht="24.15" customHeight="1">
      <c r="A178" s="41"/>
      <c r="B178" s="42"/>
      <c r="C178" s="216" t="s">
        <v>2169</v>
      </c>
      <c r="D178" s="216" t="s">
        <v>227</v>
      </c>
      <c r="E178" s="217" t="s">
        <v>6316</v>
      </c>
      <c r="F178" s="218" t="s">
        <v>6317</v>
      </c>
      <c r="G178" s="219" t="s">
        <v>5746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1906</v>
      </c>
    </row>
    <row r="179" s="2" customFormat="1" ht="24.15" customHeight="1">
      <c r="A179" s="41"/>
      <c r="B179" s="42"/>
      <c r="C179" s="216" t="s">
        <v>5106</v>
      </c>
      <c r="D179" s="216" t="s">
        <v>227</v>
      </c>
      <c r="E179" s="217" t="s">
        <v>6318</v>
      </c>
      <c r="F179" s="218" t="s">
        <v>6319</v>
      </c>
      <c r="G179" s="219" t="s">
        <v>5746</v>
      </c>
      <c r="H179" s="220">
        <v>2</v>
      </c>
      <c r="I179" s="221"/>
      <c r="J179" s="222">
        <f>ROUND(I179*H179,2)</f>
        <v>0</v>
      </c>
      <c r="K179" s="218" t="s">
        <v>6194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1921</v>
      </c>
    </row>
    <row r="180" s="2" customFormat="1" ht="16.5" customHeight="1">
      <c r="A180" s="41"/>
      <c r="B180" s="42"/>
      <c r="C180" s="216" t="s">
        <v>4985</v>
      </c>
      <c r="D180" s="216" t="s">
        <v>227</v>
      </c>
      <c r="E180" s="217" t="s">
        <v>6320</v>
      </c>
      <c r="F180" s="218" t="s">
        <v>6321</v>
      </c>
      <c r="G180" s="219" t="s">
        <v>5746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1942</v>
      </c>
    </row>
    <row r="181" s="2" customFormat="1" ht="16.5" customHeight="1">
      <c r="A181" s="41"/>
      <c r="B181" s="42"/>
      <c r="C181" s="216" t="s">
        <v>1254</v>
      </c>
      <c r="D181" s="216" t="s">
        <v>227</v>
      </c>
      <c r="E181" s="217" t="s">
        <v>6212</v>
      </c>
      <c r="F181" s="218" t="s">
        <v>6213</v>
      </c>
      <c r="G181" s="219" t="s">
        <v>5746</v>
      </c>
      <c r="H181" s="220">
        <v>2</v>
      </c>
      <c r="I181" s="221"/>
      <c r="J181" s="222">
        <f>ROUND(I181*H181,2)</f>
        <v>0</v>
      </c>
      <c r="K181" s="218" t="s">
        <v>6194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1949</v>
      </c>
    </row>
    <row r="182" s="2" customFormat="1" ht="16.5" customHeight="1">
      <c r="A182" s="41"/>
      <c r="B182" s="42"/>
      <c r="C182" s="216" t="s">
        <v>1260</v>
      </c>
      <c r="D182" s="216" t="s">
        <v>227</v>
      </c>
      <c r="E182" s="217" t="s">
        <v>6322</v>
      </c>
      <c r="F182" s="218" t="s">
        <v>6323</v>
      </c>
      <c r="G182" s="219" t="s">
        <v>5746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1957</v>
      </c>
    </row>
    <row r="183" s="2" customFormat="1" ht="16.5" customHeight="1">
      <c r="A183" s="41"/>
      <c r="B183" s="42"/>
      <c r="C183" s="216" t="s">
        <v>1270</v>
      </c>
      <c r="D183" s="216" t="s">
        <v>227</v>
      </c>
      <c r="E183" s="217" t="s">
        <v>6324</v>
      </c>
      <c r="F183" s="218" t="s">
        <v>6325</v>
      </c>
      <c r="G183" s="219" t="s">
        <v>5746</v>
      </c>
      <c r="H183" s="220">
        <v>4</v>
      </c>
      <c r="I183" s="221"/>
      <c r="J183" s="222">
        <f>ROUND(I183*H183,2)</f>
        <v>0</v>
      </c>
      <c r="K183" s="218" t="s">
        <v>6194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1969</v>
      </c>
    </row>
    <row r="184" s="2" customFormat="1" ht="24.15" customHeight="1">
      <c r="A184" s="41"/>
      <c r="B184" s="42"/>
      <c r="C184" s="216" t="s">
        <v>1275</v>
      </c>
      <c r="D184" s="216" t="s">
        <v>227</v>
      </c>
      <c r="E184" s="217" t="s">
        <v>6326</v>
      </c>
      <c r="F184" s="218" t="s">
        <v>6215</v>
      </c>
      <c r="G184" s="219" t="s">
        <v>5746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1981</v>
      </c>
    </row>
    <row r="185" s="2" customFormat="1" ht="24.15" customHeight="1">
      <c r="A185" s="41"/>
      <c r="B185" s="42"/>
      <c r="C185" s="216" t="s">
        <v>1291</v>
      </c>
      <c r="D185" s="216" t="s">
        <v>227</v>
      </c>
      <c r="E185" s="217" t="s">
        <v>6216</v>
      </c>
      <c r="F185" s="218" t="s">
        <v>6217</v>
      </c>
      <c r="G185" s="219" t="s">
        <v>5746</v>
      </c>
      <c r="H185" s="220">
        <v>2</v>
      </c>
      <c r="I185" s="221"/>
      <c r="J185" s="222">
        <f>ROUND(I185*H185,2)</f>
        <v>0</v>
      </c>
      <c r="K185" s="218" t="s">
        <v>6194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2014</v>
      </c>
    </row>
    <row r="186" s="2" customFormat="1" ht="16.5" customHeight="1">
      <c r="A186" s="41"/>
      <c r="B186" s="42"/>
      <c r="C186" s="216" t="s">
        <v>1296</v>
      </c>
      <c r="D186" s="216" t="s">
        <v>227</v>
      </c>
      <c r="E186" s="217" t="s">
        <v>6327</v>
      </c>
      <c r="F186" s="218" t="s">
        <v>6328</v>
      </c>
      <c r="G186" s="219" t="s">
        <v>5746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2038</v>
      </c>
    </row>
    <row r="187" s="2" customFormat="1" ht="24.15" customHeight="1">
      <c r="A187" s="41"/>
      <c r="B187" s="42"/>
      <c r="C187" s="216" t="s">
        <v>1305</v>
      </c>
      <c r="D187" s="216" t="s">
        <v>227</v>
      </c>
      <c r="E187" s="217" t="s">
        <v>6329</v>
      </c>
      <c r="F187" s="218" t="s">
        <v>6330</v>
      </c>
      <c r="G187" s="219" t="s">
        <v>5746</v>
      </c>
      <c r="H187" s="220">
        <v>2</v>
      </c>
      <c r="I187" s="221"/>
      <c r="J187" s="222">
        <f>ROUND(I187*H187,2)</f>
        <v>0</v>
      </c>
      <c r="K187" s="218" t="s">
        <v>6194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2064</v>
      </c>
    </row>
    <row r="188" s="2" customFormat="1" ht="33" customHeight="1">
      <c r="A188" s="41"/>
      <c r="B188" s="42"/>
      <c r="C188" s="216" t="s">
        <v>1307</v>
      </c>
      <c r="D188" s="216" t="s">
        <v>227</v>
      </c>
      <c r="E188" s="217" t="s">
        <v>6331</v>
      </c>
      <c r="F188" s="218" t="s">
        <v>6332</v>
      </c>
      <c r="G188" s="219" t="s">
        <v>5746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2078</v>
      </c>
    </row>
    <row r="189" s="2" customFormat="1" ht="24.15" customHeight="1">
      <c r="A189" s="41"/>
      <c r="B189" s="42"/>
      <c r="C189" s="216" t="s">
        <v>1314</v>
      </c>
      <c r="D189" s="216" t="s">
        <v>227</v>
      </c>
      <c r="E189" s="217" t="s">
        <v>6286</v>
      </c>
      <c r="F189" s="218" t="s">
        <v>6287</v>
      </c>
      <c r="G189" s="219" t="s">
        <v>5746</v>
      </c>
      <c r="H189" s="220">
        <v>2</v>
      </c>
      <c r="I189" s="221"/>
      <c r="J189" s="222">
        <f>ROUND(I189*H189,2)</f>
        <v>0</v>
      </c>
      <c r="K189" s="218" t="s">
        <v>6194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2094</v>
      </c>
    </row>
    <row r="190" s="2" customFormat="1" ht="24.15" customHeight="1">
      <c r="A190" s="41"/>
      <c r="B190" s="42"/>
      <c r="C190" s="216" t="s">
        <v>1319</v>
      </c>
      <c r="D190" s="216" t="s">
        <v>227</v>
      </c>
      <c r="E190" s="217" t="s">
        <v>6333</v>
      </c>
      <c r="F190" s="218" t="s">
        <v>6241</v>
      </c>
      <c r="G190" s="219" t="s">
        <v>5746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2106</v>
      </c>
    </row>
    <row r="191" s="2" customFormat="1" ht="21.75" customHeight="1">
      <c r="A191" s="41"/>
      <c r="B191" s="42"/>
      <c r="C191" s="216" t="s">
        <v>1326</v>
      </c>
      <c r="D191" s="216" t="s">
        <v>227</v>
      </c>
      <c r="E191" s="217" t="s">
        <v>6242</v>
      </c>
      <c r="F191" s="218" t="s">
        <v>6243</v>
      </c>
      <c r="G191" s="219" t="s">
        <v>5746</v>
      </c>
      <c r="H191" s="220">
        <v>3</v>
      </c>
      <c r="I191" s="221"/>
      <c r="J191" s="222">
        <f>ROUND(I191*H191,2)</f>
        <v>0</v>
      </c>
      <c r="K191" s="218" t="s">
        <v>6194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2117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6334</v>
      </c>
      <c r="F192" s="218" t="s">
        <v>6245</v>
      </c>
      <c r="G192" s="219" t="s">
        <v>5746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2127</v>
      </c>
    </row>
    <row r="193" s="2" customFormat="1" ht="16.5" customHeight="1">
      <c r="A193" s="41"/>
      <c r="B193" s="42"/>
      <c r="C193" s="216" t="s">
        <v>1331</v>
      </c>
      <c r="D193" s="216" t="s">
        <v>227</v>
      </c>
      <c r="E193" s="217" t="s">
        <v>6335</v>
      </c>
      <c r="F193" s="218" t="s">
        <v>6247</v>
      </c>
      <c r="G193" s="219" t="s">
        <v>5746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2142</v>
      </c>
    </row>
    <row r="194" s="2" customFormat="1" ht="33" customHeight="1">
      <c r="A194" s="41"/>
      <c r="B194" s="42"/>
      <c r="C194" s="216" t="s">
        <v>1336</v>
      </c>
      <c r="D194" s="216" t="s">
        <v>227</v>
      </c>
      <c r="E194" s="217" t="s">
        <v>6336</v>
      </c>
      <c r="F194" s="218" t="s">
        <v>6337</v>
      </c>
      <c r="G194" s="219" t="s">
        <v>5746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5146</v>
      </c>
    </row>
    <row r="195" s="2" customFormat="1" ht="16.5" customHeight="1">
      <c r="A195" s="41"/>
      <c r="B195" s="42"/>
      <c r="C195" s="216" t="s">
        <v>1343</v>
      </c>
      <c r="D195" s="216" t="s">
        <v>227</v>
      </c>
      <c r="E195" s="217" t="s">
        <v>6338</v>
      </c>
      <c r="F195" s="218" t="s">
        <v>6247</v>
      </c>
      <c r="G195" s="219" t="s">
        <v>5746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5149</v>
      </c>
    </row>
    <row r="196" s="2" customFormat="1" ht="37.8" customHeight="1">
      <c r="A196" s="41"/>
      <c r="B196" s="42"/>
      <c r="C196" s="216" t="s">
        <v>1349</v>
      </c>
      <c r="D196" s="216" t="s">
        <v>227</v>
      </c>
      <c r="E196" s="217" t="s">
        <v>6339</v>
      </c>
      <c r="F196" s="218" t="s">
        <v>6340</v>
      </c>
      <c r="G196" s="219" t="s">
        <v>5746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5152</v>
      </c>
    </row>
    <row r="197" s="2" customFormat="1" ht="21.75" customHeight="1">
      <c r="A197" s="41"/>
      <c r="B197" s="42"/>
      <c r="C197" s="216" t="s">
        <v>1351</v>
      </c>
      <c r="D197" s="216" t="s">
        <v>227</v>
      </c>
      <c r="E197" s="217" t="s">
        <v>6341</v>
      </c>
      <c r="F197" s="218" t="s">
        <v>6342</v>
      </c>
      <c r="G197" s="219" t="s">
        <v>5746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2185</v>
      </c>
    </row>
    <row r="198" s="2" customFormat="1" ht="24.15" customHeight="1">
      <c r="A198" s="41"/>
      <c r="B198" s="42"/>
      <c r="C198" s="216" t="s">
        <v>1359</v>
      </c>
      <c r="D198" s="216" t="s">
        <v>227</v>
      </c>
      <c r="E198" s="217" t="s">
        <v>6343</v>
      </c>
      <c r="F198" s="218" t="s">
        <v>6344</v>
      </c>
      <c r="G198" s="219" t="s">
        <v>5746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2199</v>
      </c>
    </row>
    <row r="199" s="2" customFormat="1" ht="16.5" customHeight="1">
      <c r="A199" s="41"/>
      <c r="B199" s="42"/>
      <c r="C199" s="216" t="s">
        <v>1366</v>
      </c>
      <c r="D199" s="216" t="s">
        <v>227</v>
      </c>
      <c r="E199" s="217" t="s">
        <v>6310</v>
      </c>
      <c r="F199" s="218" t="s">
        <v>6311</v>
      </c>
      <c r="G199" s="219" t="s">
        <v>5746</v>
      </c>
      <c r="H199" s="220">
        <v>1</v>
      </c>
      <c r="I199" s="221"/>
      <c r="J199" s="222">
        <f>ROUND(I199*H199,2)</f>
        <v>0</v>
      </c>
      <c r="K199" s="218" t="s">
        <v>6194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2213</v>
      </c>
    </row>
    <row r="200" s="2" customFormat="1" ht="16.5" customHeight="1">
      <c r="A200" s="41"/>
      <c r="B200" s="42"/>
      <c r="C200" s="216" t="s">
        <v>1370</v>
      </c>
      <c r="D200" s="216" t="s">
        <v>227</v>
      </c>
      <c r="E200" s="217" t="s">
        <v>6345</v>
      </c>
      <c r="F200" s="218" t="s">
        <v>6346</v>
      </c>
      <c r="G200" s="219" t="s">
        <v>5746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2221</v>
      </c>
    </row>
    <row r="201" s="2" customFormat="1" ht="21.75" customHeight="1">
      <c r="A201" s="41"/>
      <c r="B201" s="42"/>
      <c r="C201" s="216" t="s">
        <v>1375</v>
      </c>
      <c r="D201" s="216" t="s">
        <v>227</v>
      </c>
      <c r="E201" s="217" t="s">
        <v>6314</v>
      </c>
      <c r="F201" s="218" t="s">
        <v>6315</v>
      </c>
      <c r="G201" s="219" t="s">
        <v>5746</v>
      </c>
      <c r="H201" s="220">
        <v>1</v>
      </c>
      <c r="I201" s="221"/>
      <c r="J201" s="222">
        <f>ROUND(I201*H201,2)</f>
        <v>0</v>
      </c>
      <c r="K201" s="218" t="s">
        <v>6194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2229</v>
      </c>
    </row>
    <row r="202" s="2" customFormat="1" ht="55.5" customHeight="1">
      <c r="A202" s="41"/>
      <c r="B202" s="42"/>
      <c r="C202" s="216" t="s">
        <v>5014</v>
      </c>
      <c r="D202" s="216" t="s">
        <v>227</v>
      </c>
      <c r="E202" s="217" t="s">
        <v>6347</v>
      </c>
      <c r="F202" s="218" t="s">
        <v>6348</v>
      </c>
      <c r="G202" s="219" t="s">
        <v>5746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2165</v>
      </c>
    </row>
    <row r="203" s="2" customFormat="1" ht="24.15" customHeight="1">
      <c r="A203" s="41"/>
      <c r="B203" s="42"/>
      <c r="C203" s="216" t="s">
        <v>1387</v>
      </c>
      <c r="D203" s="216" t="s">
        <v>227</v>
      </c>
      <c r="E203" s="217" t="s">
        <v>6349</v>
      </c>
      <c r="F203" s="218" t="s">
        <v>6350</v>
      </c>
      <c r="G203" s="219" t="s">
        <v>5746</v>
      </c>
      <c r="H203" s="220">
        <v>1</v>
      </c>
      <c r="I203" s="221"/>
      <c r="J203" s="222">
        <f>ROUND(I203*H203,2)</f>
        <v>0</v>
      </c>
      <c r="K203" s="218" t="s">
        <v>6194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2248</v>
      </c>
    </row>
    <row r="204" s="2" customFormat="1" ht="24.15" customHeight="1">
      <c r="A204" s="41"/>
      <c r="B204" s="42"/>
      <c r="C204" s="216" t="s">
        <v>5018</v>
      </c>
      <c r="D204" s="216" t="s">
        <v>227</v>
      </c>
      <c r="E204" s="217" t="s">
        <v>6351</v>
      </c>
      <c r="F204" s="218" t="s">
        <v>6352</v>
      </c>
      <c r="G204" s="219" t="s">
        <v>5746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5173</v>
      </c>
    </row>
    <row r="205" s="2" customFormat="1" ht="24.15" customHeight="1">
      <c r="A205" s="41"/>
      <c r="B205" s="42"/>
      <c r="C205" s="216" t="s">
        <v>5179</v>
      </c>
      <c r="D205" s="216" t="s">
        <v>227</v>
      </c>
      <c r="E205" s="217" t="s">
        <v>6353</v>
      </c>
      <c r="F205" s="218" t="s">
        <v>6354</v>
      </c>
      <c r="G205" s="219" t="s">
        <v>5746</v>
      </c>
      <c r="H205" s="220">
        <v>1</v>
      </c>
      <c r="I205" s="221"/>
      <c r="J205" s="222">
        <f>ROUND(I205*H205,2)</f>
        <v>0</v>
      </c>
      <c r="K205" s="218" t="s">
        <v>6194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5178</v>
      </c>
    </row>
    <row r="206" s="2" customFormat="1" ht="24.15" customHeight="1">
      <c r="A206" s="41"/>
      <c r="B206" s="42"/>
      <c r="C206" s="216" t="s">
        <v>1408</v>
      </c>
      <c r="D206" s="216" t="s">
        <v>227</v>
      </c>
      <c r="E206" s="217" t="s">
        <v>6355</v>
      </c>
      <c r="F206" s="218" t="s">
        <v>6356</v>
      </c>
      <c r="G206" s="219" t="s">
        <v>5746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2273</v>
      </c>
    </row>
    <row r="207" s="2" customFormat="1" ht="24.15" customHeight="1">
      <c r="A207" s="41"/>
      <c r="B207" s="42"/>
      <c r="C207" s="216" t="s">
        <v>1412</v>
      </c>
      <c r="D207" s="216" t="s">
        <v>227</v>
      </c>
      <c r="E207" s="217" t="s">
        <v>6357</v>
      </c>
      <c r="F207" s="218" t="s">
        <v>6358</v>
      </c>
      <c r="G207" s="219" t="s">
        <v>5746</v>
      </c>
      <c r="H207" s="220">
        <v>1</v>
      </c>
      <c r="I207" s="221"/>
      <c r="J207" s="222">
        <f>ROUND(I207*H207,2)</f>
        <v>0</v>
      </c>
      <c r="K207" s="218" t="s">
        <v>6194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2285</v>
      </c>
    </row>
    <row r="208" s="2" customFormat="1" ht="16.5" customHeight="1">
      <c r="A208" s="41"/>
      <c r="B208" s="42"/>
      <c r="C208" s="216" t="s">
        <v>1421</v>
      </c>
      <c r="D208" s="216" t="s">
        <v>227</v>
      </c>
      <c r="E208" s="217" t="s">
        <v>6359</v>
      </c>
      <c r="F208" s="218" t="s">
        <v>6360</v>
      </c>
      <c r="G208" s="219" t="s">
        <v>5746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2293</v>
      </c>
    </row>
    <row r="209" s="2" customFormat="1" ht="24.15" customHeight="1">
      <c r="A209" s="41"/>
      <c r="B209" s="42"/>
      <c r="C209" s="216" t="s">
        <v>1430</v>
      </c>
      <c r="D209" s="216" t="s">
        <v>227</v>
      </c>
      <c r="E209" s="217" t="s">
        <v>6361</v>
      </c>
      <c r="F209" s="218" t="s">
        <v>6362</v>
      </c>
      <c r="G209" s="219" t="s">
        <v>5746</v>
      </c>
      <c r="H209" s="220">
        <v>1</v>
      </c>
      <c r="I209" s="221"/>
      <c r="J209" s="222">
        <f>ROUND(I209*H209,2)</f>
        <v>0</v>
      </c>
      <c r="K209" s="218" t="s">
        <v>6194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2304</v>
      </c>
    </row>
    <row r="210" s="2" customFormat="1" ht="24.15" customHeight="1">
      <c r="A210" s="41"/>
      <c r="B210" s="42"/>
      <c r="C210" s="216" t="s">
        <v>1435</v>
      </c>
      <c r="D210" s="216" t="s">
        <v>227</v>
      </c>
      <c r="E210" s="217" t="s">
        <v>6363</v>
      </c>
      <c r="F210" s="218" t="s">
        <v>6364</v>
      </c>
      <c r="G210" s="219" t="s">
        <v>5746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2313</v>
      </c>
    </row>
    <row r="211" s="2" customFormat="1" ht="21.75" customHeight="1">
      <c r="A211" s="41"/>
      <c r="B211" s="42"/>
      <c r="C211" s="216" t="s">
        <v>1440</v>
      </c>
      <c r="D211" s="216" t="s">
        <v>227</v>
      </c>
      <c r="E211" s="217" t="s">
        <v>6365</v>
      </c>
      <c r="F211" s="218" t="s">
        <v>6366</v>
      </c>
      <c r="G211" s="219" t="s">
        <v>5746</v>
      </c>
      <c r="H211" s="220">
        <v>18</v>
      </c>
      <c r="I211" s="221"/>
      <c r="J211" s="222">
        <f>ROUND(I211*H211,2)</f>
        <v>0</v>
      </c>
      <c r="K211" s="218" t="s">
        <v>6194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2321</v>
      </c>
    </row>
    <row r="212" s="2" customFormat="1" ht="24.15" customHeight="1">
      <c r="A212" s="41"/>
      <c r="B212" s="42"/>
      <c r="C212" s="216" t="s">
        <v>1472</v>
      </c>
      <c r="D212" s="216" t="s">
        <v>227</v>
      </c>
      <c r="E212" s="217" t="s">
        <v>6367</v>
      </c>
      <c r="F212" s="218" t="s">
        <v>6368</v>
      </c>
      <c r="G212" s="219" t="s">
        <v>5746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2329</v>
      </c>
    </row>
    <row r="213" s="2" customFormat="1" ht="24.15" customHeight="1">
      <c r="A213" s="41"/>
      <c r="B213" s="42"/>
      <c r="C213" s="216" t="s">
        <v>1480</v>
      </c>
      <c r="D213" s="216" t="s">
        <v>227</v>
      </c>
      <c r="E213" s="217" t="s">
        <v>6369</v>
      </c>
      <c r="F213" s="218" t="s">
        <v>6370</v>
      </c>
      <c r="G213" s="219" t="s">
        <v>5746</v>
      </c>
      <c r="H213" s="220">
        <v>6</v>
      </c>
      <c r="I213" s="221"/>
      <c r="J213" s="222">
        <f>ROUND(I213*H213,2)</f>
        <v>0</v>
      </c>
      <c r="K213" s="218" t="s">
        <v>6194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2337</v>
      </c>
    </row>
    <row r="214" s="2" customFormat="1" ht="16.5" customHeight="1">
      <c r="A214" s="41"/>
      <c r="B214" s="42"/>
      <c r="C214" s="216" t="s">
        <v>1485</v>
      </c>
      <c r="D214" s="216" t="s">
        <v>227</v>
      </c>
      <c r="E214" s="217" t="s">
        <v>6371</v>
      </c>
      <c r="F214" s="218" t="s">
        <v>6372</v>
      </c>
      <c r="G214" s="219" t="s">
        <v>5746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2345</v>
      </c>
    </row>
    <row r="215" s="2" customFormat="1" ht="16.5" customHeight="1">
      <c r="A215" s="41"/>
      <c r="B215" s="42"/>
      <c r="C215" s="216" t="s">
        <v>1500</v>
      </c>
      <c r="D215" s="216" t="s">
        <v>227</v>
      </c>
      <c r="E215" s="217" t="s">
        <v>6373</v>
      </c>
      <c r="F215" s="218" t="s">
        <v>6374</v>
      </c>
      <c r="G215" s="219" t="s">
        <v>5746</v>
      </c>
      <c r="H215" s="220">
        <v>1</v>
      </c>
      <c r="I215" s="221"/>
      <c r="J215" s="222">
        <f>ROUND(I215*H215,2)</f>
        <v>0</v>
      </c>
      <c r="K215" s="218" t="s">
        <v>6194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2353</v>
      </c>
    </row>
    <row r="216" s="2" customFormat="1" ht="16.5" customHeight="1">
      <c r="A216" s="41"/>
      <c r="B216" s="42"/>
      <c r="C216" s="216" t="s">
        <v>1519</v>
      </c>
      <c r="D216" s="216" t="s">
        <v>227</v>
      </c>
      <c r="E216" s="217" t="s">
        <v>6375</v>
      </c>
      <c r="F216" s="218" t="s">
        <v>6376</v>
      </c>
      <c r="G216" s="219" t="s">
        <v>5746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2362</v>
      </c>
    </row>
    <row r="217" s="2" customFormat="1" ht="16.5" customHeight="1">
      <c r="A217" s="41"/>
      <c r="B217" s="42"/>
      <c r="C217" s="216" t="s">
        <v>1525</v>
      </c>
      <c r="D217" s="216" t="s">
        <v>227</v>
      </c>
      <c r="E217" s="217" t="s">
        <v>6377</v>
      </c>
      <c r="F217" s="218" t="s">
        <v>6378</v>
      </c>
      <c r="G217" s="219" t="s">
        <v>5746</v>
      </c>
      <c r="H217" s="220">
        <v>1</v>
      </c>
      <c r="I217" s="221"/>
      <c r="J217" s="222">
        <f>ROUND(I217*H217,2)</f>
        <v>0</v>
      </c>
      <c r="K217" s="218" t="s">
        <v>6194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2370</v>
      </c>
    </row>
    <row r="218" s="2" customFormat="1" ht="33" customHeight="1">
      <c r="A218" s="41"/>
      <c r="B218" s="42"/>
      <c r="C218" s="216" t="s">
        <v>1533</v>
      </c>
      <c r="D218" s="216" t="s">
        <v>227</v>
      </c>
      <c r="E218" s="217" t="s">
        <v>6379</v>
      </c>
      <c r="F218" s="218" t="s">
        <v>6380</v>
      </c>
      <c r="G218" s="219" t="s">
        <v>5746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2378</v>
      </c>
    </row>
    <row r="219" s="2" customFormat="1" ht="21.75" customHeight="1">
      <c r="A219" s="41"/>
      <c r="B219" s="42"/>
      <c r="C219" s="216" t="s">
        <v>1538</v>
      </c>
      <c r="D219" s="216" t="s">
        <v>227</v>
      </c>
      <c r="E219" s="217" t="s">
        <v>6381</v>
      </c>
      <c r="F219" s="218" t="s">
        <v>6382</v>
      </c>
      <c r="G219" s="219" t="s">
        <v>5746</v>
      </c>
      <c r="H219" s="220">
        <v>6</v>
      </c>
      <c r="I219" s="221"/>
      <c r="J219" s="222">
        <f>ROUND(I219*H219,2)</f>
        <v>0</v>
      </c>
      <c r="K219" s="218" t="s">
        <v>6194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2391</v>
      </c>
    </row>
    <row r="220" s="2" customFormat="1" ht="24.15" customHeight="1">
      <c r="A220" s="41"/>
      <c r="B220" s="42"/>
      <c r="C220" s="216" t="s">
        <v>1553</v>
      </c>
      <c r="D220" s="216" t="s">
        <v>227</v>
      </c>
      <c r="E220" s="217" t="s">
        <v>6383</v>
      </c>
      <c r="F220" s="218" t="s">
        <v>6317</v>
      </c>
      <c r="G220" s="219" t="s">
        <v>5746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2400</v>
      </c>
    </row>
    <row r="221" s="2" customFormat="1" ht="24.15" customHeight="1">
      <c r="A221" s="41"/>
      <c r="B221" s="42"/>
      <c r="C221" s="216" t="s">
        <v>1558</v>
      </c>
      <c r="D221" s="216" t="s">
        <v>227</v>
      </c>
      <c r="E221" s="217" t="s">
        <v>6318</v>
      </c>
      <c r="F221" s="218" t="s">
        <v>6319</v>
      </c>
      <c r="G221" s="219" t="s">
        <v>5746</v>
      </c>
      <c r="H221" s="220">
        <v>2</v>
      </c>
      <c r="I221" s="221"/>
      <c r="J221" s="222">
        <f>ROUND(I221*H221,2)</f>
        <v>0</v>
      </c>
      <c r="K221" s="218" t="s">
        <v>6194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2407</v>
      </c>
    </row>
    <row r="222" s="2" customFormat="1" ht="16.5" customHeight="1">
      <c r="A222" s="41"/>
      <c r="B222" s="42"/>
      <c r="C222" s="216" t="s">
        <v>1561</v>
      </c>
      <c r="D222" s="216" t="s">
        <v>227</v>
      </c>
      <c r="E222" s="217" t="s">
        <v>6384</v>
      </c>
      <c r="F222" s="218" t="s">
        <v>6321</v>
      </c>
      <c r="G222" s="219" t="s">
        <v>5746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2415</v>
      </c>
    </row>
    <row r="223" s="2" customFormat="1" ht="16.5" customHeight="1">
      <c r="A223" s="41"/>
      <c r="B223" s="42"/>
      <c r="C223" s="216" t="s">
        <v>1570</v>
      </c>
      <c r="D223" s="216" t="s">
        <v>227</v>
      </c>
      <c r="E223" s="217" t="s">
        <v>6212</v>
      </c>
      <c r="F223" s="218" t="s">
        <v>6213</v>
      </c>
      <c r="G223" s="219" t="s">
        <v>5746</v>
      </c>
      <c r="H223" s="220">
        <v>2</v>
      </c>
      <c r="I223" s="221"/>
      <c r="J223" s="222">
        <f>ROUND(I223*H223,2)</f>
        <v>0</v>
      </c>
      <c r="K223" s="218" t="s">
        <v>6194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2423</v>
      </c>
    </row>
    <row r="224" s="2" customFormat="1" ht="16.5" customHeight="1">
      <c r="A224" s="41"/>
      <c r="B224" s="42"/>
      <c r="C224" s="216" t="s">
        <v>1577</v>
      </c>
      <c r="D224" s="216" t="s">
        <v>227</v>
      </c>
      <c r="E224" s="217" t="s">
        <v>6385</v>
      </c>
      <c r="F224" s="218" t="s">
        <v>6323</v>
      </c>
      <c r="G224" s="219" t="s">
        <v>5746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2431</v>
      </c>
    </row>
    <row r="225" s="2" customFormat="1" ht="16.5" customHeight="1">
      <c r="A225" s="41"/>
      <c r="B225" s="42"/>
      <c r="C225" s="216" t="s">
        <v>1582</v>
      </c>
      <c r="D225" s="216" t="s">
        <v>227</v>
      </c>
      <c r="E225" s="217" t="s">
        <v>6324</v>
      </c>
      <c r="F225" s="218" t="s">
        <v>6325</v>
      </c>
      <c r="G225" s="219" t="s">
        <v>5746</v>
      </c>
      <c r="H225" s="220">
        <v>4</v>
      </c>
      <c r="I225" s="221"/>
      <c r="J225" s="222">
        <f>ROUND(I225*H225,2)</f>
        <v>0</v>
      </c>
      <c r="K225" s="218" t="s">
        <v>6194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2439</v>
      </c>
    </row>
    <row r="226" s="2" customFormat="1" ht="24.15" customHeight="1">
      <c r="A226" s="41"/>
      <c r="B226" s="42"/>
      <c r="C226" s="216" t="s">
        <v>1587</v>
      </c>
      <c r="D226" s="216" t="s">
        <v>227</v>
      </c>
      <c r="E226" s="217" t="s">
        <v>6386</v>
      </c>
      <c r="F226" s="218" t="s">
        <v>6225</v>
      </c>
      <c r="G226" s="219" t="s">
        <v>5746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2447</v>
      </c>
    </row>
    <row r="227" s="2" customFormat="1" ht="16.5" customHeight="1">
      <c r="A227" s="41"/>
      <c r="B227" s="42"/>
      <c r="C227" s="216" t="s">
        <v>1592</v>
      </c>
      <c r="D227" s="216" t="s">
        <v>227</v>
      </c>
      <c r="E227" s="217" t="s">
        <v>6226</v>
      </c>
      <c r="F227" s="218" t="s">
        <v>6227</v>
      </c>
      <c r="G227" s="219" t="s">
        <v>5746</v>
      </c>
      <c r="H227" s="220">
        <v>11</v>
      </c>
      <c r="I227" s="221"/>
      <c r="J227" s="222">
        <f>ROUND(I227*H227,2)</f>
        <v>0</v>
      </c>
      <c r="K227" s="218" t="s">
        <v>6194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2455</v>
      </c>
    </row>
    <row r="228" s="2" customFormat="1" ht="24.15" customHeight="1">
      <c r="A228" s="41"/>
      <c r="B228" s="42"/>
      <c r="C228" s="216" t="s">
        <v>1597</v>
      </c>
      <c r="D228" s="216" t="s">
        <v>227</v>
      </c>
      <c r="E228" s="217" t="s">
        <v>6387</v>
      </c>
      <c r="F228" s="218" t="s">
        <v>6241</v>
      </c>
      <c r="G228" s="219" t="s">
        <v>5746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2463</v>
      </c>
    </row>
    <row r="229" s="2" customFormat="1" ht="21.75" customHeight="1">
      <c r="A229" s="41"/>
      <c r="B229" s="42"/>
      <c r="C229" s="216" t="s">
        <v>1624</v>
      </c>
      <c r="D229" s="216" t="s">
        <v>227</v>
      </c>
      <c r="E229" s="217" t="s">
        <v>6242</v>
      </c>
      <c r="F229" s="218" t="s">
        <v>6243</v>
      </c>
      <c r="G229" s="219" t="s">
        <v>5746</v>
      </c>
      <c r="H229" s="220">
        <v>2</v>
      </c>
      <c r="I229" s="221"/>
      <c r="J229" s="222">
        <f>ROUND(I229*H229,2)</f>
        <v>0</v>
      </c>
      <c r="K229" s="218" t="s">
        <v>6194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2471</v>
      </c>
    </row>
    <row r="230" s="2" customFormat="1" ht="37.8" customHeight="1">
      <c r="A230" s="41"/>
      <c r="B230" s="42"/>
      <c r="C230" s="216" t="s">
        <v>1633</v>
      </c>
      <c r="D230" s="216" t="s">
        <v>227</v>
      </c>
      <c r="E230" s="217" t="s">
        <v>6388</v>
      </c>
      <c r="F230" s="218" t="s">
        <v>6389</v>
      </c>
      <c r="G230" s="219" t="s">
        <v>5746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2479</v>
      </c>
    </row>
    <row r="231" s="2" customFormat="1" ht="21.75" customHeight="1">
      <c r="A231" s="41"/>
      <c r="B231" s="42"/>
      <c r="C231" s="216" t="s">
        <v>1648</v>
      </c>
      <c r="D231" s="216" t="s">
        <v>227</v>
      </c>
      <c r="E231" s="217" t="s">
        <v>6390</v>
      </c>
      <c r="F231" s="218" t="s">
        <v>6342</v>
      </c>
      <c r="G231" s="219" t="s">
        <v>5746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2487</v>
      </c>
    </row>
    <row r="232" s="2" customFormat="1" ht="37.8" customHeight="1">
      <c r="A232" s="41"/>
      <c r="B232" s="42"/>
      <c r="C232" s="216" t="s">
        <v>1654</v>
      </c>
      <c r="D232" s="216" t="s">
        <v>227</v>
      </c>
      <c r="E232" s="217" t="s">
        <v>6391</v>
      </c>
      <c r="F232" s="218" t="s">
        <v>6392</v>
      </c>
      <c r="G232" s="219" t="s">
        <v>5746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2497</v>
      </c>
    </row>
    <row r="233" s="2" customFormat="1" ht="21.75" customHeight="1">
      <c r="A233" s="41"/>
      <c r="B233" s="42"/>
      <c r="C233" s="216" t="s">
        <v>1660</v>
      </c>
      <c r="D233" s="216" t="s">
        <v>227</v>
      </c>
      <c r="E233" s="217" t="s">
        <v>6393</v>
      </c>
      <c r="F233" s="218" t="s">
        <v>6342</v>
      </c>
      <c r="G233" s="219" t="s">
        <v>5746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2502</v>
      </c>
    </row>
    <row r="234" s="2" customFormat="1" ht="33" customHeight="1">
      <c r="A234" s="41"/>
      <c r="B234" s="42"/>
      <c r="C234" s="216" t="s">
        <v>1665</v>
      </c>
      <c r="D234" s="216" t="s">
        <v>227</v>
      </c>
      <c r="E234" s="217" t="s">
        <v>6394</v>
      </c>
      <c r="F234" s="218" t="s">
        <v>6337</v>
      </c>
      <c r="G234" s="219" t="s">
        <v>5746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2511</v>
      </c>
    </row>
    <row r="235" s="2" customFormat="1" ht="16.5" customHeight="1">
      <c r="A235" s="41"/>
      <c r="B235" s="42"/>
      <c r="C235" s="216" t="s">
        <v>1670</v>
      </c>
      <c r="D235" s="216" t="s">
        <v>227</v>
      </c>
      <c r="E235" s="217" t="s">
        <v>6395</v>
      </c>
      <c r="F235" s="218" t="s">
        <v>6247</v>
      </c>
      <c r="G235" s="219" t="s">
        <v>5746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2519</v>
      </c>
    </row>
    <row r="236" s="2" customFormat="1" ht="37.8" customHeight="1">
      <c r="A236" s="41"/>
      <c r="B236" s="42"/>
      <c r="C236" s="216" t="s">
        <v>1683</v>
      </c>
      <c r="D236" s="216" t="s">
        <v>227</v>
      </c>
      <c r="E236" s="217" t="s">
        <v>6396</v>
      </c>
      <c r="F236" s="218" t="s">
        <v>6397</v>
      </c>
      <c r="G236" s="219" t="s">
        <v>5746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5273</v>
      </c>
    </row>
    <row r="237" s="2" customFormat="1" ht="16.5" customHeight="1">
      <c r="A237" s="41"/>
      <c r="B237" s="42"/>
      <c r="C237" s="216" t="s">
        <v>1689</v>
      </c>
      <c r="D237" s="216" t="s">
        <v>227</v>
      </c>
      <c r="E237" s="217" t="s">
        <v>6398</v>
      </c>
      <c r="F237" s="218" t="s">
        <v>6247</v>
      </c>
      <c r="G237" s="219" t="s">
        <v>5746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5276</v>
      </c>
    </row>
    <row r="238" s="2" customFormat="1" ht="33" customHeight="1">
      <c r="A238" s="41"/>
      <c r="B238" s="42"/>
      <c r="C238" s="216" t="s">
        <v>1694</v>
      </c>
      <c r="D238" s="216" t="s">
        <v>227</v>
      </c>
      <c r="E238" s="217" t="s">
        <v>6399</v>
      </c>
      <c r="F238" s="218" t="s">
        <v>6400</v>
      </c>
      <c r="G238" s="219" t="s">
        <v>5746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2545</v>
      </c>
    </row>
    <row r="239" s="2" customFormat="1" ht="16.5" customHeight="1">
      <c r="A239" s="41"/>
      <c r="B239" s="42"/>
      <c r="C239" s="216" t="s">
        <v>1697</v>
      </c>
      <c r="D239" s="216" t="s">
        <v>227</v>
      </c>
      <c r="E239" s="217" t="s">
        <v>6401</v>
      </c>
      <c r="F239" s="218" t="s">
        <v>6247</v>
      </c>
      <c r="G239" s="219" t="s">
        <v>5746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2553</v>
      </c>
    </row>
    <row r="240" s="2" customFormat="1" ht="16.5" customHeight="1">
      <c r="A240" s="41"/>
      <c r="B240" s="42"/>
      <c r="C240" s="216" t="s">
        <v>5283</v>
      </c>
      <c r="D240" s="216" t="s">
        <v>227</v>
      </c>
      <c r="E240" s="217" t="s">
        <v>6402</v>
      </c>
      <c r="F240" s="218" t="s">
        <v>6328</v>
      </c>
      <c r="G240" s="219" t="s">
        <v>5746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5286</v>
      </c>
    </row>
    <row r="241" s="2" customFormat="1" ht="24.15" customHeight="1">
      <c r="A241" s="41"/>
      <c r="B241" s="42"/>
      <c r="C241" s="216" t="s">
        <v>1721</v>
      </c>
      <c r="D241" s="216" t="s">
        <v>227</v>
      </c>
      <c r="E241" s="217" t="s">
        <v>6329</v>
      </c>
      <c r="F241" s="218" t="s">
        <v>6330</v>
      </c>
      <c r="G241" s="219" t="s">
        <v>5746</v>
      </c>
      <c r="H241" s="220">
        <v>4</v>
      </c>
      <c r="I241" s="221"/>
      <c r="J241" s="222">
        <f>ROUND(I241*H241,2)</f>
        <v>0</v>
      </c>
      <c r="K241" s="218" t="s">
        <v>6194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2566</v>
      </c>
    </row>
    <row r="242" s="2" customFormat="1" ht="37.8" customHeight="1">
      <c r="A242" s="41"/>
      <c r="B242" s="42"/>
      <c r="C242" s="216" t="s">
        <v>5292</v>
      </c>
      <c r="D242" s="216" t="s">
        <v>227</v>
      </c>
      <c r="E242" s="217" t="s">
        <v>6403</v>
      </c>
      <c r="F242" s="218" t="s">
        <v>6404</v>
      </c>
      <c r="G242" s="219" t="s">
        <v>5746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2574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6405</v>
      </c>
      <c r="F243" s="218" t="s">
        <v>6406</v>
      </c>
      <c r="G243" s="219" t="s">
        <v>5746</v>
      </c>
      <c r="H243" s="220">
        <v>2</v>
      </c>
      <c r="I243" s="221"/>
      <c r="J243" s="222">
        <f>ROUND(I243*H243,2)</f>
        <v>0</v>
      </c>
      <c r="K243" s="218" t="s">
        <v>6194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2583</v>
      </c>
    </row>
    <row r="244" s="2" customFormat="1" ht="24.15" customHeight="1">
      <c r="A244" s="41"/>
      <c r="B244" s="42"/>
      <c r="C244" s="216" t="s">
        <v>5301</v>
      </c>
      <c r="D244" s="216" t="s">
        <v>227</v>
      </c>
      <c r="E244" s="217" t="s">
        <v>6407</v>
      </c>
      <c r="F244" s="218" t="s">
        <v>6408</v>
      </c>
      <c r="G244" s="219" t="s">
        <v>5746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2597</v>
      </c>
    </row>
    <row r="245" s="2" customFormat="1" ht="24.15" customHeight="1">
      <c r="A245" s="41"/>
      <c r="B245" s="42"/>
      <c r="C245" s="216" t="s">
        <v>1747</v>
      </c>
      <c r="D245" s="216" t="s">
        <v>227</v>
      </c>
      <c r="E245" s="217" t="s">
        <v>6409</v>
      </c>
      <c r="F245" s="218" t="s">
        <v>6410</v>
      </c>
      <c r="G245" s="219" t="s">
        <v>5746</v>
      </c>
      <c r="H245" s="220">
        <v>2</v>
      </c>
      <c r="I245" s="221"/>
      <c r="J245" s="222">
        <f>ROUND(I245*H245,2)</f>
        <v>0</v>
      </c>
      <c r="K245" s="218" t="s">
        <v>6194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2611</v>
      </c>
    </row>
    <row r="246" s="2" customFormat="1" ht="16.5" customHeight="1">
      <c r="A246" s="41"/>
      <c r="B246" s="42"/>
      <c r="C246" s="216" t="s">
        <v>1762</v>
      </c>
      <c r="D246" s="216" t="s">
        <v>227</v>
      </c>
      <c r="E246" s="217" t="s">
        <v>6411</v>
      </c>
      <c r="F246" s="218" t="s">
        <v>6412</v>
      </c>
      <c r="G246" s="219" t="s">
        <v>5746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2619</v>
      </c>
    </row>
    <row r="247" s="2" customFormat="1" ht="24.15" customHeight="1">
      <c r="A247" s="41"/>
      <c r="B247" s="42"/>
      <c r="C247" s="216" t="s">
        <v>5313</v>
      </c>
      <c r="D247" s="216" t="s">
        <v>227</v>
      </c>
      <c r="E247" s="217" t="s">
        <v>6413</v>
      </c>
      <c r="F247" s="218" t="s">
        <v>6414</v>
      </c>
      <c r="G247" s="219" t="s">
        <v>5746</v>
      </c>
      <c r="H247" s="220">
        <v>1</v>
      </c>
      <c r="I247" s="221"/>
      <c r="J247" s="222">
        <f>ROUND(I247*H247,2)</f>
        <v>0</v>
      </c>
      <c r="K247" s="218" t="s">
        <v>6194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2629</v>
      </c>
    </row>
    <row r="248" s="2" customFormat="1" ht="24.15" customHeight="1">
      <c r="A248" s="41"/>
      <c r="B248" s="42"/>
      <c r="C248" s="216" t="s">
        <v>1777</v>
      </c>
      <c r="D248" s="216" t="s">
        <v>227</v>
      </c>
      <c r="E248" s="217" t="s">
        <v>6415</v>
      </c>
      <c r="F248" s="218" t="s">
        <v>6416</v>
      </c>
      <c r="G248" s="219" t="s">
        <v>5746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2641</v>
      </c>
    </row>
    <row r="249" s="2" customFormat="1" ht="24.15" customHeight="1">
      <c r="A249" s="41"/>
      <c r="B249" s="42"/>
      <c r="C249" s="216" t="s">
        <v>1792</v>
      </c>
      <c r="D249" s="216" t="s">
        <v>227</v>
      </c>
      <c r="E249" s="217" t="s">
        <v>6216</v>
      </c>
      <c r="F249" s="218" t="s">
        <v>6217</v>
      </c>
      <c r="G249" s="219" t="s">
        <v>5746</v>
      </c>
      <c r="H249" s="220">
        <v>11</v>
      </c>
      <c r="I249" s="221"/>
      <c r="J249" s="222">
        <f>ROUND(I249*H249,2)</f>
        <v>0</v>
      </c>
      <c r="K249" s="218" t="s">
        <v>6194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2652</v>
      </c>
    </row>
    <row r="250" s="2" customFormat="1" ht="24.15" customHeight="1">
      <c r="A250" s="41"/>
      <c r="B250" s="42"/>
      <c r="C250" s="216" t="s">
        <v>1797</v>
      </c>
      <c r="D250" s="216" t="s">
        <v>227</v>
      </c>
      <c r="E250" s="217" t="s">
        <v>6417</v>
      </c>
      <c r="F250" s="218" t="s">
        <v>6418</v>
      </c>
      <c r="G250" s="219" t="s">
        <v>5746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2661</v>
      </c>
    </row>
    <row r="251" s="2" customFormat="1" ht="24.15" customHeight="1">
      <c r="A251" s="41"/>
      <c r="B251" s="42"/>
      <c r="C251" s="216" t="s">
        <v>1802</v>
      </c>
      <c r="D251" s="216" t="s">
        <v>227</v>
      </c>
      <c r="E251" s="217" t="s">
        <v>6369</v>
      </c>
      <c r="F251" s="218" t="s">
        <v>6370</v>
      </c>
      <c r="G251" s="219" t="s">
        <v>5746</v>
      </c>
      <c r="H251" s="220">
        <v>4</v>
      </c>
      <c r="I251" s="221"/>
      <c r="J251" s="222">
        <f>ROUND(I251*H251,2)</f>
        <v>0</v>
      </c>
      <c r="K251" s="218" t="s">
        <v>6194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2671</v>
      </c>
    </row>
    <row r="252" s="2" customFormat="1" ht="37.8" customHeight="1">
      <c r="A252" s="41"/>
      <c r="B252" s="42"/>
      <c r="C252" s="216" t="s">
        <v>1807</v>
      </c>
      <c r="D252" s="216" t="s">
        <v>227</v>
      </c>
      <c r="E252" s="217" t="s">
        <v>6419</v>
      </c>
      <c r="F252" s="218" t="s">
        <v>6420</v>
      </c>
      <c r="G252" s="219" t="s">
        <v>5746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2749</v>
      </c>
    </row>
    <row r="253" s="2" customFormat="1" ht="24.15" customHeight="1">
      <c r="A253" s="41"/>
      <c r="B253" s="42"/>
      <c r="C253" s="216" t="s">
        <v>1815</v>
      </c>
      <c r="D253" s="216" t="s">
        <v>227</v>
      </c>
      <c r="E253" s="217" t="s">
        <v>6421</v>
      </c>
      <c r="F253" s="218" t="s">
        <v>6422</v>
      </c>
      <c r="G253" s="219" t="s">
        <v>5746</v>
      </c>
      <c r="H253" s="220">
        <v>4</v>
      </c>
      <c r="I253" s="221"/>
      <c r="J253" s="222">
        <f>ROUND(I253*H253,2)</f>
        <v>0</v>
      </c>
      <c r="K253" s="218" t="s">
        <v>6194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2784</v>
      </c>
    </row>
    <row r="254" s="2" customFormat="1" ht="33" customHeight="1">
      <c r="A254" s="41"/>
      <c r="B254" s="42"/>
      <c r="C254" s="216" t="s">
        <v>1822</v>
      </c>
      <c r="D254" s="216" t="s">
        <v>227</v>
      </c>
      <c r="E254" s="217" t="s">
        <v>6423</v>
      </c>
      <c r="F254" s="218" t="s">
        <v>6424</v>
      </c>
      <c r="G254" s="219" t="s">
        <v>5746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2792</v>
      </c>
    </row>
    <row r="255" s="2" customFormat="1" ht="16.5" customHeight="1">
      <c r="A255" s="41"/>
      <c r="B255" s="42"/>
      <c r="C255" s="216" t="s">
        <v>1827</v>
      </c>
      <c r="D255" s="216" t="s">
        <v>227</v>
      </c>
      <c r="E255" s="217" t="s">
        <v>6425</v>
      </c>
      <c r="F255" s="218" t="s">
        <v>6247</v>
      </c>
      <c r="G255" s="219" t="s">
        <v>5746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2815</v>
      </c>
    </row>
    <row r="256" s="2" customFormat="1" ht="33" customHeight="1">
      <c r="A256" s="41"/>
      <c r="B256" s="42"/>
      <c r="C256" s="216" t="s">
        <v>1833</v>
      </c>
      <c r="D256" s="216" t="s">
        <v>227</v>
      </c>
      <c r="E256" s="217" t="s">
        <v>6426</v>
      </c>
      <c r="F256" s="218" t="s">
        <v>6427</v>
      </c>
      <c r="G256" s="219" t="s">
        <v>5746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2835</v>
      </c>
    </row>
    <row r="257" s="2" customFormat="1" ht="16.5" customHeight="1">
      <c r="A257" s="41"/>
      <c r="B257" s="42"/>
      <c r="C257" s="216" t="s">
        <v>1862</v>
      </c>
      <c r="D257" s="216" t="s">
        <v>227</v>
      </c>
      <c r="E257" s="217" t="s">
        <v>6428</v>
      </c>
      <c r="F257" s="218" t="s">
        <v>6247</v>
      </c>
      <c r="G257" s="219" t="s">
        <v>5746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2847</v>
      </c>
    </row>
    <row r="258" s="2" customFormat="1" ht="24.15" customHeight="1">
      <c r="A258" s="41"/>
      <c r="B258" s="42"/>
      <c r="C258" s="216" t="s">
        <v>1879</v>
      </c>
      <c r="D258" s="216" t="s">
        <v>227</v>
      </c>
      <c r="E258" s="217" t="s">
        <v>6429</v>
      </c>
      <c r="F258" s="218" t="s">
        <v>6430</v>
      </c>
      <c r="G258" s="219" t="s">
        <v>5746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2859</v>
      </c>
    </row>
    <row r="259" s="2" customFormat="1" ht="16.5" customHeight="1">
      <c r="A259" s="41"/>
      <c r="B259" s="42"/>
      <c r="C259" s="216" t="s">
        <v>1884</v>
      </c>
      <c r="D259" s="216" t="s">
        <v>227</v>
      </c>
      <c r="E259" s="217" t="s">
        <v>6256</v>
      </c>
      <c r="F259" s="218" t="s">
        <v>6257</v>
      </c>
      <c r="G259" s="219" t="s">
        <v>5746</v>
      </c>
      <c r="H259" s="220">
        <v>1</v>
      </c>
      <c r="I259" s="221"/>
      <c r="J259" s="222">
        <f>ROUND(I259*H259,2)</f>
        <v>0</v>
      </c>
      <c r="K259" s="218" t="s">
        <v>6194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2870</v>
      </c>
    </row>
    <row r="260" s="2" customFormat="1" ht="24.15" customHeight="1">
      <c r="A260" s="41"/>
      <c r="B260" s="42"/>
      <c r="C260" s="216" t="s">
        <v>1894</v>
      </c>
      <c r="D260" s="216" t="s">
        <v>227</v>
      </c>
      <c r="E260" s="217" t="s">
        <v>6431</v>
      </c>
      <c r="F260" s="218" t="s">
        <v>6432</v>
      </c>
      <c r="G260" s="219" t="s">
        <v>5746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2880</v>
      </c>
    </row>
    <row r="261" s="2" customFormat="1" ht="16.5" customHeight="1">
      <c r="A261" s="41"/>
      <c r="B261" s="42"/>
      <c r="C261" s="216" t="s">
        <v>1901</v>
      </c>
      <c r="D261" s="216" t="s">
        <v>227</v>
      </c>
      <c r="E261" s="217" t="s">
        <v>6256</v>
      </c>
      <c r="F261" s="218" t="s">
        <v>6257</v>
      </c>
      <c r="G261" s="219" t="s">
        <v>5746</v>
      </c>
      <c r="H261" s="220">
        <v>1</v>
      </c>
      <c r="I261" s="221"/>
      <c r="J261" s="222">
        <f>ROUND(I261*H261,2)</f>
        <v>0</v>
      </c>
      <c r="K261" s="218" t="s">
        <v>6194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2895</v>
      </c>
    </row>
    <row r="262" s="2" customFormat="1" ht="24.15" customHeight="1">
      <c r="A262" s="41"/>
      <c r="B262" s="42"/>
      <c r="C262" s="216" t="s">
        <v>1906</v>
      </c>
      <c r="D262" s="216" t="s">
        <v>227</v>
      </c>
      <c r="E262" s="217" t="s">
        <v>6433</v>
      </c>
      <c r="F262" s="218" t="s">
        <v>6434</v>
      </c>
      <c r="G262" s="219" t="s">
        <v>5746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2908</v>
      </c>
    </row>
    <row r="263" s="2" customFormat="1" ht="24.15" customHeight="1">
      <c r="A263" s="41"/>
      <c r="B263" s="42"/>
      <c r="C263" s="216" t="s">
        <v>1918</v>
      </c>
      <c r="D263" s="216" t="s">
        <v>227</v>
      </c>
      <c r="E263" s="217" t="s">
        <v>6435</v>
      </c>
      <c r="F263" s="218" t="s">
        <v>6436</v>
      </c>
      <c r="G263" s="219" t="s">
        <v>5746</v>
      </c>
      <c r="H263" s="220">
        <v>1</v>
      </c>
      <c r="I263" s="221"/>
      <c r="J263" s="222">
        <f>ROUND(I263*H263,2)</f>
        <v>0</v>
      </c>
      <c r="K263" s="218" t="s">
        <v>6194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2925</v>
      </c>
    </row>
    <row r="264" s="2" customFormat="1" ht="16.5" customHeight="1">
      <c r="A264" s="41"/>
      <c r="B264" s="42"/>
      <c r="C264" s="216" t="s">
        <v>1921</v>
      </c>
      <c r="D264" s="216" t="s">
        <v>227</v>
      </c>
      <c r="E264" s="217" t="s">
        <v>6437</v>
      </c>
      <c r="F264" s="218" t="s">
        <v>6438</v>
      </c>
      <c r="G264" s="219" t="s">
        <v>5746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2934</v>
      </c>
    </row>
    <row r="265" s="2" customFormat="1" ht="16.5" customHeight="1">
      <c r="A265" s="41"/>
      <c r="B265" s="42"/>
      <c r="C265" s="216" t="s">
        <v>1938</v>
      </c>
      <c r="D265" s="216" t="s">
        <v>227</v>
      </c>
      <c r="E265" s="217" t="s">
        <v>6439</v>
      </c>
      <c r="F265" s="218" t="s">
        <v>6440</v>
      </c>
      <c r="G265" s="219" t="s">
        <v>5746</v>
      </c>
      <c r="H265" s="220">
        <v>2</v>
      </c>
      <c r="I265" s="221"/>
      <c r="J265" s="222">
        <f>ROUND(I265*H265,2)</f>
        <v>0</v>
      </c>
      <c r="K265" s="218" t="s">
        <v>6194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2946</v>
      </c>
    </row>
    <row r="266" s="2" customFormat="1" ht="24.15" customHeight="1">
      <c r="A266" s="41"/>
      <c r="B266" s="42"/>
      <c r="C266" s="216" t="s">
        <v>1942</v>
      </c>
      <c r="D266" s="216" t="s">
        <v>227</v>
      </c>
      <c r="E266" s="217" t="s">
        <v>6441</v>
      </c>
      <c r="F266" s="218" t="s">
        <v>6442</v>
      </c>
      <c r="G266" s="219" t="s">
        <v>5746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6140</v>
      </c>
    </row>
    <row r="267" s="2" customFormat="1" ht="24.15" customHeight="1">
      <c r="A267" s="41"/>
      <c r="B267" s="42"/>
      <c r="C267" s="216" t="s">
        <v>1944</v>
      </c>
      <c r="D267" s="216" t="s">
        <v>227</v>
      </c>
      <c r="E267" s="217" t="s">
        <v>6318</v>
      </c>
      <c r="F267" s="218" t="s">
        <v>6319</v>
      </c>
      <c r="G267" s="219" t="s">
        <v>5746</v>
      </c>
      <c r="H267" s="220">
        <v>1</v>
      </c>
      <c r="I267" s="221"/>
      <c r="J267" s="222">
        <f>ROUND(I267*H267,2)</f>
        <v>0</v>
      </c>
      <c r="K267" s="218" t="s">
        <v>6194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2966</v>
      </c>
    </row>
    <row r="268" s="2" customFormat="1" ht="16.5" customHeight="1">
      <c r="A268" s="41"/>
      <c r="B268" s="42"/>
      <c r="C268" s="216" t="s">
        <v>1949</v>
      </c>
      <c r="D268" s="216" t="s">
        <v>227</v>
      </c>
      <c r="E268" s="217" t="s">
        <v>6443</v>
      </c>
      <c r="F268" s="218" t="s">
        <v>6323</v>
      </c>
      <c r="G268" s="219" t="s">
        <v>5746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2986</v>
      </c>
    </row>
    <row r="269" s="2" customFormat="1" ht="16.5" customHeight="1">
      <c r="A269" s="41"/>
      <c r="B269" s="42"/>
      <c r="C269" s="216" t="s">
        <v>1954</v>
      </c>
      <c r="D269" s="216" t="s">
        <v>227</v>
      </c>
      <c r="E269" s="217" t="s">
        <v>6324</v>
      </c>
      <c r="F269" s="218" t="s">
        <v>6325</v>
      </c>
      <c r="G269" s="219" t="s">
        <v>5746</v>
      </c>
      <c r="H269" s="220">
        <v>2</v>
      </c>
      <c r="I269" s="221"/>
      <c r="J269" s="222">
        <f>ROUND(I269*H269,2)</f>
        <v>0</v>
      </c>
      <c r="K269" s="218" t="s">
        <v>6194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6145</v>
      </c>
    </row>
    <row r="270" s="2" customFormat="1" ht="24.15" customHeight="1">
      <c r="A270" s="41"/>
      <c r="B270" s="42"/>
      <c r="C270" s="216" t="s">
        <v>1957</v>
      </c>
      <c r="D270" s="216" t="s">
        <v>227</v>
      </c>
      <c r="E270" s="217" t="s">
        <v>6444</v>
      </c>
      <c r="F270" s="218" t="s">
        <v>6241</v>
      </c>
      <c r="G270" s="219" t="s">
        <v>5746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6146</v>
      </c>
    </row>
    <row r="271" s="2" customFormat="1" ht="21.75" customHeight="1">
      <c r="A271" s="41"/>
      <c r="B271" s="42"/>
      <c r="C271" s="216" t="s">
        <v>1964</v>
      </c>
      <c r="D271" s="216" t="s">
        <v>227</v>
      </c>
      <c r="E271" s="217" t="s">
        <v>6242</v>
      </c>
      <c r="F271" s="218" t="s">
        <v>6243</v>
      </c>
      <c r="G271" s="219" t="s">
        <v>5746</v>
      </c>
      <c r="H271" s="220">
        <v>2</v>
      </c>
      <c r="I271" s="221"/>
      <c r="J271" s="222">
        <f>ROUND(I271*H271,2)</f>
        <v>0</v>
      </c>
      <c r="K271" s="218" t="s">
        <v>6194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3035</v>
      </c>
    </row>
    <row r="272" s="2" customFormat="1" ht="24.15" customHeight="1">
      <c r="A272" s="41"/>
      <c r="B272" s="42"/>
      <c r="C272" s="216" t="s">
        <v>1969</v>
      </c>
      <c r="D272" s="216" t="s">
        <v>227</v>
      </c>
      <c r="E272" s="217" t="s">
        <v>6445</v>
      </c>
      <c r="F272" s="218" t="s">
        <v>6293</v>
      </c>
      <c r="G272" s="219" t="s">
        <v>5746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3061</v>
      </c>
    </row>
    <row r="273" s="2" customFormat="1" ht="21.75" customHeight="1">
      <c r="A273" s="41"/>
      <c r="B273" s="42"/>
      <c r="C273" s="216" t="s">
        <v>1974</v>
      </c>
      <c r="D273" s="216" t="s">
        <v>227</v>
      </c>
      <c r="E273" s="217" t="s">
        <v>6446</v>
      </c>
      <c r="F273" s="218" t="s">
        <v>6447</v>
      </c>
      <c r="G273" s="219" t="s">
        <v>5746</v>
      </c>
      <c r="H273" s="220">
        <v>2</v>
      </c>
      <c r="I273" s="221"/>
      <c r="J273" s="222">
        <f>ROUND(I273*H273,2)</f>
        <v>0</v>
      </c>
      <c r="K273" s="218" t="s">
        <v>6194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3071</v>
      </c>
    </row>
    <row r="274" s="2" customFormat="1" ht="33" customHeight="1">
      <c r="A274" s="41"/>
      <c r="B274" s="42"/>
      <c r="C274" s="216" t="s">
        <v>1981</v>
      </c>
      <c r="D274" s="216" t="s">
        <v>227</v>
      </c>
      <c r="E274" s="217" t="s">
        <v>6448</v>
      </c>
      <c r="F274" s="218" t="s">
        <v>6306</v>
      </c>
      <c r="G274" s="219" t="s">
        <v>5746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3084</v>
      </c>
    </row>
    <row r="275" s="2" customFormat="1" ht="16.5" customHeight="1">
      <c r="A275" s="41"/>
      <c r="B275" s="42"/>
      <c r="C275" s="216" t="s">
        <v>1989</v>
      </c>
      <c r="D275" s="216" t="s">
        <v>227</v>
      </c>
      <c r="E275" s="217" t="s">
        <v>6449</v>
      </c>
      <c r="F275" s="218" t="s">
        <v>6247</v>
      </c>
      <c r="G275" s="219" t="s">
        <v>5746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3098</v>
      </c>
    </row>
    <row r="276" s="2" customFormat="1" ht="37.8" customHeight="1">
      <c r="A276" s="41"/>
      <c r="B276" s="42"/>
      <c r="C276" s="216" t="s">
        <v>2014</v>
      </c>
      <c r="D276" s="216" t="s">
        <v>227</v>
      </c>
      <c r="E276" s="217" t="s">
        <v>6450</v>
      </c>
      <c r="F276" s="218" t="s">
        <v>6451</v>
      </c>
      <c r="G276" s="219" t="s">
        <v>5746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3110</v>
      </c>
    </row>
    <row r="277" s="2" customFormat="1" ht="21.75" customHeight="1">
      <c r="A277" s="41"/>
      <c r="B277" s="42"/>
      <c r="C277" s="216" t="s">
        <v>2026</v>
      </c>
      <c r="D277" s="216" t="s">
        <v>227</v>
      </c>
      <c r="E277" s="217" t="s">
        <v>6452</v>
      </c>
      <c r="F277" s="218" t="s">
        <v>6342</v>
      </c>
      <c r="G277" s="219" t="s">
        <v>5746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3124</v>
      </c>
    </row>
    <row r="278" s="2" customFormat="1" ht="37.8" customHeight="1">
      <c r="A278" s="41"/>
      <c r="B278" s="42"/>
      <c r="C278" s="216" t="s">
        <v>2038</v>
      </c>
      <c r="D278" s="216" t="s">
        <v>227</v>
      </c>
      <c r="E278" s="217" t="s">
        <v>6453</v>
      </c>
      <c r="F278" s="218" t="s">
        <v>6389</v>
      </c>
      <c r="G278" s="219" t="s">
        <v>5746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3136</v>
      </c>
    </row>
    <row r="279" s="2" customFormat="1" ht="21.75" customHeight="1">
      <c r="A279" s="41"/>
      <c r="B279" s="42"/>
      <c r="C279" s="216" t="s">
        <v>2059</v>
      </c>
      <c r="D279" s="216" t="s">
        <v>227</v>
      </c>
      <c r="E279" s="217" t="s">
        <v>6454</v>
      </c>
      <c r="F279" s="218" t="s">
        <v>6342</v>
      </c>
      <c r="G279" s="219" t="s">
        <v>5746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3147</v>
      </c>
    </row>
    <row r="280" s="2" customFormat="1" ht="33" customHeight="1">
      <c r="A280" s="41"/>
      <c r="B280" s="42"/>
      <c r="C280" s="216" t="s">
        <v>2064</v>
      </c>
      <c r="D280" s="216" t="s">
        <v>227</v>
      </c>
      <c r="E280" s="217" t="s">
        <v>6455</v>
      </c>
      <c r="F280" s="218" t="s">
        <v>6337</v>
      </c>
      <c r="G280" s="219" t="s">
        <v>5746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3158</v>
      </c>
    </row>
    <row r="281" s="2" customFormat="1" ht="16.5" customHeight="1">
      <c r="A281" s="41"/>
      <c r="B281" s="42"/>
      <c r="C281" s="216" t="s">
        <v>2070</v>
      </c>
      <c r="D281" s="216" t="s">
        <v>227</v>
      </c>
      <c r="E281" s="217" t="s">
        <v>6456</v>
      </c>
      <c r="F281" s="218" t="s">
        <v>6247</v>
      </c>
      <c r="G281" s="219" t="s">
        <v>5746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3176</v>
      </c>
    </row>
    <row r="282" s="2" customFormat="1" ht="16.5" customHeight="1">
      <c r="A282" s="41"/>
      <c r="B282" s="42"/>
      <c r="C282" s="216" t="s">
        <v>2078</v>
      </c>
      <c r="D282" s="216" t="s">
        <v>227</v>
      </c>
      <c r="E282" s="217" t="s">
        <v>6457</v>
      </c>
      <c r="F282" s="218" t="s">
        <v>6328</v>
      </c>
      <c r="G282" s="219" t="s">
        <v>5746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3191</v>
      </c>
    </row>
    <row r="283" s="2" customFormat="1" ht="24.15" customHeight="1">
      <c r="A283" s="41"/>
      <c r="B283" s="42"/>
      <c r="C283" s="216" t="s">
        <v>2088</v>
      </c>
      <c r="D283" s="216" t="s">
        <v>227</v>
      </c>
      <c r="E283" s="217" t="s">
        <v>6329</v>
      </c>
      <c r="F283" s="218" t="s">
        <v>6330</v>
      </c>
      <c r="G283" s="219" t="s">
        <v>5746</v>
      </c>
      <c r="H283" s="220">
        <v>3</v>
      </c>
      <c r="I283" s="221"/>
      <c r="J283" s="222">
        <f>ROUND(I283*H283,2)</f>
        <v>0</v>
      </c>
      <c r="K283" s="218" t="s">
        <v>6194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3205</v>
      </c>
    </row>
    <row r="284" s="2" customFormat="1" ht="16.5" customHeight="1">
      <c r="A284" s="41"/>
      <c r="B284" s="42"/>
      <c r="C284" s="216" t="s">
        <v>2094</v>
      </c>
      <c r="D284" s="216" t="s">
        <v>227</v>
      </c>
      <c r="E284" s="217" t="s">
        <v>6458</v>
      </c>
      <c r="F284" s="218" t="s">
        <v>6459</v>
      </c>
      <c r="G284" s="219" t="s">
        <v>5746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3223</v>
      </c>
    </row>
    <row r="285" s="2" customFormat="1" ht="24.15" customHeight="1">
      <c r="A285" s="41"/>
      <c r="B285" s="42"/>
      <c r="C285" s="216" t="s">
        <v>2099</v>
      </c>
      <c r="D285" s="216" t="s">
        <v>227</v>
      </c>
      <c r="E285" s="217" t="s">
        <v>6460</v>
      </c>
      <c r="F285" s="218" t="s">
        <v>6461</v>
      </c>
      <c r="G285" s="219" t="s">
        <v>5746</v>
      </c>
      <c r="H285" s="220">
        <v>4</v>
      </c>
      <c r="I285" s="221"/>
      <c r="J285" s="222">
        <f>ROUND(I285*H285,2)</f>
        <v>0</v>
      </c>
      <c r="K285" s="218" t="s">
        <v>6194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3269</v>
      </c>
    </row>
    <row r="286" s="2" customFormat="1" ht="16.5" customHeight="1">
      <c r="A286" s="41"/>
      <c r="B286" s="42"/>
      <c r="C286" s="216" t="s">
        <v>2106</v>
      </c>
      <c r="D286" s="216" t="s">
        <v>227</v>
      </c>
      <c r="E286" s="217" t="s">
        <v>6462</v>
      </c>
      <c r="F286" s="218" t="s">
        <v>6463</v>
      </c>
      <c r="G286" s="219" t="s">
        <v>5746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3293</v>
      </c>
    </row>
    <row r="287" s="2" customFormat="1" ht="21.75" customHeight="1">
      <c r="A287" s="41"/>
      <c r="B287" s="42"/>
      <c r="C287" s="216" t="s">
        <v>2112</v>
      </c>
      <c r="D287" s="216" t="s">
        <v>227</v>
      </c>
      <c r="E287" s="217" t="s">
        <v>6464</v>
      </c>
      <c r="F287" s="218" t="s">
        <v>6465</v>
      </c>
      <c r="G287" s="219" t="s">
        <v>5746</v>
      </c>
      <c r="H287" s="220">
        <v>1</v>
      </c>
      <c r="I287" s="221"/>
      <c r="J287" s="222">
        <f>ROUND(I287*H287,2)</f>
        <v>0</v>
      </c>
      <c r="K287" s="218" t="s">
        <v>6194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3318</v>
      </c>
    </row>
    <row r="288" s="2" customFormat="1" ht="62.7" customHeight="1">
      <c r="A288" s="41"/>
      <c r="B288" s="42"/>
      <c r="C288" s="216" t="s">
        <v>2117</v>
      </c>
      <c r="D288" s="216" t="s">
        <v>227</v>
      </c>
      <c r="E288" s="217" t="s">
        <v>6466</v>
      </c>
      <c r="F288" s="218" t="s">
        <v>6467</v>
      </c>
      <c r="G288" s="219" t="s">
        <v>5746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3331</v>
      </c>
    </row>
    <row r="289" s="2" customFormat="1" ht="21.75" customHeight="1">
      <c r="A289" s="41"/>
      <c r="B289" s="42"/>
      <c r="C289" s="216" t="s">
        <v>2122</v>
      </c>
      <c r="D289" s="216" t="s">
        <v>227</v>
      </c>
      <c r="E289" s="217" t="s">
        <v>6468</v>
      </c>
      <c r="F289" s="218" t="s">
        <v>6469</v>
      </c>
      <c r="G289" s="219" t="s">
        <v>5746</v>
      </c>
      <c r="H289" s="220">
        <v>1</v>
      </c>
      <c r="I289" s="221"/>
      <c r="J289" s="222">
        <f>ROUND(I289*H289,2)</f>
        <v>0</v>
      </c>
      <c r="K289" s="218" t="s">
        <v>6194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3342</v>
      </c>
    </row>
    <row r="290" s="2" customFormat="1" ht="49.05" customHeight="1">
      <c r="A290" s="41"/>
      <c r="B290" s="42"/>
      <c r="C290" s="216" t="s">
        <v>2127</v>
      </c>
      <c r="D290" s="216" t="s">
        <v>227</v>
      </c>
      <c r="E290" s="217" t="s">
        <v>6470</v>
      </c>
      <c r="F290" s="218" t="s">
        <v>6471</v>
      </c>
      <c r="G290" s="219" t="s">
        <v>5746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3350</v>
      </c>
    </row>
    <row r="291" s="2" customFormat="1" ht="21.75" customHeight="1">
      <c r="A291" s="41"/>
      <c r="B291" s="42"/>
      <c r="C291" s="216" t="s">
        <v>2132</v>
      </c>
      <c r="D291" s="216" t="s">
        <v>227</v>
      </c>
      <c r="E291" s="217" t="s">
        <v>6472</v>
      </c>
      <c r="F291" s="218" t="s">
        <v>6473</v>
      </c>
      <c r="G291" s="219" t="s">
        <v>5746</v>
      </c>
      <c r="H291" s="220">
        <v>1</v>
      </c>
      <c r="I291" s="221"/>
      <c r="J291" s="222">
        <f>ROUND(I291*H291,2)</f>
        <v>0</v>
      </c>
      <c r="K291" s="218" t="s">
        <v>6194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3358</v>
      </c>
    </row>
    <row r="292" s="2" customFormat="1" ht="62.7" customHeight="1">
      <c r="A292" s="41"/>
      <c r="B292" s="42"/>
      <c r="C292" s="216" t="s">
        <v>2142</v>
      </c>
      <c r="D292" s="216" t="s">
        <v>227</v>
      </c>
      <c r="E292" s="217" t="s">
        <v>6474</v>
      </c>
      <c r="F292" s="218" t="s">
        <v>6475</v>
      </c>
      <c r="G292" s="219" t="s">
        <v>5746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3369</v>
      </c>
    </row>
    <row r="293" s="2" customFormat="1" ht="21.75" customHeight="1">
      <c r="A293" s="41"/>
      <c r="B293" s="42"/>
      <c r="C293" s="216" t="s">
        <v>2147</v>
      </c>
      <c r="D293" s="216" t="s">
        <v>227</v>
      </c>
      <c r="E293" s="217" t="s">
        <v>6468</v>
      </c>
      <c r="F293" s="218" t="s">
        <v>6469</v>
      </c>
      <c r="G293" s="219" t="s">
        <v>5746</v>
      </c>
      <c r="H293" s="220">
        <v>2</v>
      </c>
      <c r="I293" s="221"/>
      <c r="J293" s="222">
        <f>ROUND(I293*H293,2)</f>
        <v>0</v>
      </c>
      <c r="K293" s="218" t="s">
        <v>6194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3383</v>
      </c>
    </row>
    <row r="294" s="2" customFormat="1" ht="44.25" customHeight="1">
      <c r="A294" s="41"/>
      <c r="B294" s="42"/>
      <c r="C294" s="216" t="s">
        <v>5146</v>
      </c>
      <c r="D294" s="216" t="s">
        <v>227</v>
      </c>
      <c r="E294" s="217" t="s">
        <v>6476</v>
      </c>
      <c r="F294" s="218" t="s">
        <v>6477</v>
      </c>
      <c r="G294" s="219" t="s">
        <v>5746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3396</v>
      </c>
    </row>
    <row r="295" s="2" customFormat="1" ht="24.15" customHeight="1">
      <c r="A295" s="41"/>
      <c r="B295" s="42"/>
      <c r="C295" s="216" t="s">
        <v>2159</v>
      </c>
      <c r="D295" s="216" t="s">
        <v>227</v>
      </c>
      <c r="E295" s="217" t="s">
        <v>6478</v>
      </c>
      <c r="F295" s="218" t="s">
        <v>6479</v>
      </c>
      <c r="G295" s="219" t="s">
        <v>5746</v>
      </c>
      <c r="H295" s="220">
        <v>2</v>
      </c>
      <c r="I295" s="221"/>
      <c r="J295" s="222">
        <f>ROUND(I295*H295,2)</f>
        <v>0</v>
      </c>
      <c r="K295" s="218" t="s">
        <v>6194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3422</v>
      </c>
    </row>
    <row r="296" s="2" customFormat="1" ht="24.15" customHeight="1">
      <c r="A296" s="41"/>
      <c r="B296" s="42"/>
      <c r="C296" s="216" t="s">
        <v>5149</v>
      </c>
      <c r="D296" s="216" t="s">
        <v>227</v>
      </c>
      <c r="E296" s="217" t="s">
        <v>6480</v>
      </c>
      <c r="F296" s="218" t="s">
        <v>6481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3445</v>
      </c>
    </row>
    <row r="297" s="2" customFormat="1" ht="16.5" customHeight="1">
      <c r="A297" s="41"/>
      <c r="B297" s="42"/>
      <c r="C297" s="216" t="s">
        <v>6173</v>
      </c>
      <c r="D297" s="216" t="s">
        <v>227</v>
      </c>
      <c r="E297" s="217" t="s">
        <v>6482</v>
      </c>
      <c r="F297" s="218" t="s">
        <v>6483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6194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3458</v>
      </c>
    </row>
    <row r="298" s="2" customFormat="1" ht="24.15" customHeight="1">
      <c r="A298" s="41"/>
      <c r="B298" s="42"/>
      <c r="C298" s="216" t="s">
        <v>5152</v>
      </c>
      <c r="D298" s="216" t="s">
        <v>227</v>
      </c>
      <c r="E298" s="217" t="s">
        <v>6484</v>
      </c>
      <c r="F298" s="218" t="s">
        <v>6485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3467</v>
      </c>
    </row>
    <row r="299" s="2" customFormat="1" ht="16.5" customHeight="1">
      <c r="A299" s="41"/>
      <c r="B299" s="42"/>
      <c r="C299" s="216" t="s">
        <v>6177</v>
      </c>
      <c r="D299" s="216" t="s">
        <v>227</v>
      </c>
      <c r="E299" s="217" t="s">
        <v>6486</v>
      </c>
      <c r="F299" s="218" t="s">
        <v>6487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6194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3479</v>
      </c>
    </row>
    <row r="300" s="2" customFormat="1" ht="24.15" customHeight="1">
      <c r="A300" s="41"/>
      <c r="B300" s="42"/>
      <c r="C300" s="216" t="s">
        <v>2185</v>
      </c>
      <c r="D300" s="216" t="s">
        <v>227</v>
      </c>
      <c r="E300" s="217" t="s">
        <v>6488</v>
      </c>
      <c r="F300" s="218" t="s">
        <v>6489</v>
      </c>
      <c r="G300" s="219" t="s">
        <v>5746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3488</v>
      </c>
    </row>
    <row r="301" s="2" customFormat="1" ht="21.75" customHeight="1">
      <c r="A301" s="41"/>
      <c r="B301" s="42"/>
      <c r="C301" s="216" t="s">
        <v>2191</v>
      </c>
      <c r="D301" s="216" t="s">
        <v>227</v>
      </c>
      <c r="E301" s="217" t="s">
        <v>6490</v>
      </c>
      <c r="F301" s="218" t="s">
        <v>6491</v>
      </c>
      <c r="G301" s="219" t="s">
        <v>5746</v>
      </c>
      <c r="H301" s="220">
        <v>3</v>
      </c>
      <c r="I301" s="221"/>
      <c r="J301" s="222">
        <f>ROUND(I301*H301,2)</f>
        <v>0</v>
      </c>
      <c r="K301" s="218" t="s">
        <v>6194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3496</v>
      </c>
    </row>
    <row r="302" s="2" customFormat="1" ht="16.5" customHeight="1">
      <c r="A302" s="41"/>
      <c r="B302" s="42"/>
      <c r="C302" s="216" t="s">
        <v>2199</v>
      </c>
      <c r="D302" s="216" t="s">
        <v>227</v>
      </c>
      <c r="E302" s="217" t="s">
        <v>6492</v>
      </c>
      <c r="F302" s="218" t="s">
        <v>6493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3504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6494</v>
      </c>
      <c r="F303" s="218" t="s">
        <v>6495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3512</v>
      </c>
    </row>
    <row r="304" s="2" customFormat="1" ht="37.8" customHeight="1">
      <c r="A304" s="41"/>
      <c r="B304" s="42"/>
      <c r="C304" s="216" t="s">
        <v>2213</v>
      </c>
      <c r="D304" s="216" t="s">
        <v>227</v>
      </c>
      <c r="E304" s="217" t="s">
        <v>6496</v>
      </c>
      <c r="F304" s="218" t="s">
        <v>6392</v>
      </c>
      <c r="G304" s="219" t="s">
        <v>5746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6184</v>
      </c>
    </row>
    <row r="305" s="2" customFormat="1" ht="21.75" customHeight="1">
      <c r="A305" s="41"/>
      <c r="B305" s="42"/>
      <c r="C305" s="216" t="s">
        <v>2217</v>
      </c>
      <c r="D305" s="216" t="s">
        <v>227</v>
      </c>
      <c r="E305" s="217" t="s">
        <v>6497</v>
      </c>
      <c r="F305" s="218" t="s">
        <v>6342</v>
      </c>
      <c r="G305" s="219" t="s">
        <v>5746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3535</v>
      </c>
    </row>
    <row r="306" s="2" customFormat="1" ht="24.15" customHeight="1">
      <c r="A306" s="41"/>
      <c r="B306" s="42"/>
      <c r="C306" s="216" t="s">
        <v>2221</v>
      </c>
      <c r="D306" s="216" t="s">
        <v>227</v>
      </c>
      <c r="E306" s="217" t="s">
        <v>6498</v>
      </c>
      <c r="F306" s="218" t="s">
        <v>6499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3547</v>
      </c>
    </row>
    <row r="307" s="2" customFormat="1" ht="24.15" customHeight="1">
      <c r="A307" s="41"/>
      <c r="B307" s="42"/>
      <c r="C307" s="216" t="s">
        <v>2225</v>
      </c>
      <c r="D307" s="216" t="s">
        <v>227</v>
      </c>
      <c r="E307" s="217" t="s">
        <v>6500</v>
      </c>
      <c r="F307" s="218" t="s">
        <v>6501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3554</v>
      </c>
    </row>
    <row r="308" s="2" customFormat="1" ht="24.15" customHeight="1">
      <c r="A308" s="41"/>
      <c r="B308" s="42"/>
      <c r="C308" s="216" t="s">
        <v>2229</v>
      </c>
      <c r="D308" s="216" t="s">
        <v>227</v>
      </c>
      <c r="E308" s="217" t="s">
        <v>6502</v>
      </c>
      <c r="F308" s="218" t="s">
        <v>6503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6194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1252</v>
      </c>
    </row>
    <row r="309" s="2" customFormat="1" ht="24.15" customHeight="1">
      <c r="A309" s="41"/>
      <c r="B309" s="42"/>
      <c r="C309" s="216" t="s">
        <v>2235</v>
      </c>
      <c r="D309" s="216" t="s">
        <v>227</v>
      </c>
      <c r="E309" s="217" t="s">
        <v>6504</v>
      </c>
      <c r="F309" s="218" t="s">
        <v>6505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3578</v>
      </c>
    </row>
    <row r="310" s="2" customFormat="1" ht="24.15" customHeight="1">
      <c r="A310" s="41"/>
      <c r="B310" s="42"/>
      <c r="C310" s="216" t="s">
        <v>2165</v>
      </c>
      <c r="D310" s="216" t="s">
        <v>227</v>
      </c>
      <c r="E310" s="217" t="s">
        <v>6506</v>
      </c>
      <c r="F310" s="218" t="s">
        <v>6507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3620</v>
      </c>
    </row>
    <row r="311" s="2" customFormat="1" ht="24.15" customHeight="1">
      <c r="A311" s="41"/>
      <c r="B311" s="42"/>
      <c r="C311" s="216" t="s">
        <v>2244</v>
      </c>
      <c r="D311" s="216" t="s">
        <v>227</v>
      </c>
      <c r="E311" s="217" t="s">
        <v>6508</v>
      </c>
      <c r="F311" s="218" t="s">
        <v>6509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3631</v>
      </c>
    </row>
    <row r="312" s="2" customFormat="1" ht="24.15" customHeight="1">
      <c r="A312" s="41"/>
      <c r="B312" s="42"/>
      <c r="C312" s="216" t="s">
        <v>2248</v>
      </c>
      <c r="D312" s="216" t="s">
        <v>227</v>
      </c>
      <c r="E312" s="217" t="s">
        <v>6510</v>
      </c>
      <c r="F312" s="218" t="s">
        <v>6511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3639</v>
      </c>
    </row>
    <row r="313" s="2" customFormat="1" ht="24.15" customHeight="1">
      <c r="A313" s="41"/>
      <c r="B313" s="42"/>
      <c r="C313" s="216" t="s">
        <v>6137</v>
      </c>
      <c r="D313" s="216" t="s">
        <v>227</v>
      </c>
      <c r="E313" s="217" t="s">
        <v>6512</v>
      </c>
      <c r="F313" s="218" t="s">
        <v>6513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6194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3647</v>
      </c>
    </row>
    <row r="314" s="2" customFormat="1" ht="24.15" customHeight="1">
      <c r="A314" s="41"/>
      <c r="B314" s="42"/>
      <c r="C314" s="216" t="s">
        <v>5173</v>
      </c>
      <c r="D314" s="216" t="s">
        <v>227</v>
      </c>
      <c r="E314" s="217" t="s">
        <v>6514</v>
      </c>
      <c r="F314" s="218" t="s">
        <v>6515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3655</v>
      </c>
    </row>
    <row r="315" s="2" customFormat="1" ht="24.15" customHeight="1">
      <c r="A315" s="41"/>
      <c r="B315" s="42"/>
      <c r="C315" s="216" t="s">
        <v>2259</v>
      </c>
      <c r="D315" s="216" t="s">
        <v>227</v>
      </c>
      <c r="E315" s="217" t="s">
        <v>6516</v>
      </c>
      <c r="F315" s="218" t="s">
        <v>6517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3663</v>
      </c>
    </row>
    <row r="316" s="2" customFormat="1" ht="24.15" customHeight="1">
      <c r="A316" s="41"/>
      <c r="B316" s="42"/>
      <c r="C316" s="216" t="s">
        <v>5178</v>
      </c>
      <c r="D316" s="216" t="s">
        <v>227</v>
      </c>
      <c r="E316" s="217" t="s">
        <v>6518</v>
      </c>
      <c r="F316" s="218" t="s">
        <v>6519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6194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3671</v>
      </c>
    </row>
    <row r="317" s="2" customFormat="1" ht="24.15" customHeight="1">
      <c r="A317" s="41"/>
      <c r="B317" s="42"/>
      <c r="C317" s="216" t="s">
        <v>2269</v>
      </c>
      <c r="D317" s="216" t="s">
        <v>227</v>
      </c>
      <c r="E317" s="217" t="s">
        <v>6520</v>
      </c>
      <c r="F317" s="218" t="s">
        <v>6521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6194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3679</v>
      </c>
    </row>
    <row r="318" s="2" customFormat="1" ht="21.75" customHeight="1">
      <c r="A318" s="41"/>
      <c r="B318" s="42"/>
      <c r="C318" s="216" t="s">
        <v>2273</v>
      </c>
      <c r="D318" s="216" t="s">
        <v>227</v>
      </c>
      <c r="E318" s="217" t="s">
        <v>6522</v>
      </c>
      <c r="F318" s="218" t="s">
        <v>6523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6194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3687</v>
      </c>
    </row>
    <row r="319" s="2" customFormat="1" ht="24.15" customHeight="1">
      <c r="A319" s="41"/>
      <c r="B319" s="42"/>
      <c r="C319" s="216" t="s">
        <v>2277</v>
      </c>
      <c r="D319" s="216" t="s">
        <v>227</v>
      </c>
      <c r="E319" s="217" t="s">
        <v>6524</v>
      </c>
      <c r="F319" s="218" t="s">
        <v>6525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6194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3695</v>
      </c>
    </row>
    <row r="320" s="2" customFormat="1" ht="21.75" customHeight="1">
      <c r="A320" s="41"/>
      <c r="B320" s="42"/>
      <c r="C320" s="216" t="s">
        <v>2285</v>
      </c>
      <c r="D320" s="216" t="s">
        <v>227</v>
      </c>
      <c r="E320" s="217" t="s">
        <v>6526</v>
      </c>
      <c r="F320" s="218" t="s">
        <v>6527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6194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3703</v>
      </c>
    </row>
    <row r="321" s="2" customFormat="1" ht="24.15" customHeight="1">
      <c r="A321" s="41"/>
      <c r="B321" s="42"/>
      <c r="C321" s="216" t="s">
        <v>2289</v>
      </c>
      <c r="D321" s="216" t="s">
        <v>227</v>
      </c>
      <c r="E321" s="217" t="s">
        <v>6528</v>
      </c>
      <c r="F321" s="218" t="s">
        <v>6529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6194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3711</v>
      </c>
    </row>
    <row r="322" s="2" customFormat="1" ht="21.75" customHeight="1">
      <c r="A322" s="41"/>
      <c r="B322" s="42"/>
      <c r="C322" s="216" t="s">
        <v>2293</v>
      </c>
      <c r="D322" s="216" t="s">
        <v>227</v>
      </c>
      <c r="E322" s="217" t="s">
        <v>6530</v>
      </c>
      <c r="F322" s="218" t="s">
        <v>6531</v>
      </c>
      <c r="G322" s="219" t="s">
        <v>5746</v>
      </c>
      <c r="H322" s="220">
        <v>3</v>
      </c>
      <c r="I322" s="221"/>
      <c r="J322" s="222">
        <f>ROUND(I322*H322,2)</f>
        <v>0</v>
      </c>
      <c r="K322" s="218" t="s">
        <v>6194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3719</v>
      </c>
    </row>
    <row r="323" s="2" customFormat="1" ht="21.75" customHeight="1">
      <c r="A323" s="41"/>
      <c r="B323" s="42"/>
      <c r="C323" s="216" t="s">
        <v>2297</v>
      </c>
      <c r="D323" s="216" t="s">
        <v>227</v>
      </c>
      <c r="E323" s="217" t="s">
        <v>6532</v>
      </c>
      <c r="F323" s="218" t="s">
        <v>6533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6194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3727</v>
      </c>
    </row>
    <row r="324" s="2" customFormat="1" ht="21.75" customHeight="1">
      <c r="A324" s="41"/>
      <c r="B324" s="42"/>
      <c r="C324" s="216" t="s">
        <v>2304</v>
      </c>
      <c r="D324" s="216" t="s">
        <v>227</v>
      </c>
      <c r="E324" s="217" t="s">
        <v>6534</v>
      </c>
      <c r="F324" s="218" t="s">
        <v>6535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6194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3735</v>
      </c>
    </row>
    <row r="325" s="2" customFormat="1" ht="21.75" customHeight="1">
      <c r="A325" s="41"/>
      <c r="B325" s="42"/>
      <c r="C325" s="216" t="s">
        <v>2309</v>
      </c>
      <c r="D325" s="216" t="s">
        <v>227</v>
      </c>
      <c r="E325" s="217" t="s">
        <v>6536</v>
      </c>
      <c r="F325" s="218" t="s">
        <v>6537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3743</v>
      </c>
    </row>
    <row r="326" s="2" customFormat="1" ht="21.75" customHeight="1">
      <c r="A326" s="41"/>
      <c r="B326" s="42"/>
      <c r="C326" s="216" t="s">
        <v>2313</v>
      </c>
      <c r="D326" s="216" t="s">
        <v>227</v>
      </c>
      <c r="E326" s="217" t="s">
        <v>6538</v>
      </c>
      <c r="F326" s="218" t="s">
        <v>6539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3751</v>
      </c>
    </row>
    <row r="327" s="2" customFormat="1" ht="24.15" customHeight="1">
      <c r="A327" s="41"/>
      <c r="B327" s="42"/>
      <c r="C327" s="216" t="s">
        <v>2317</v>
      </c>
      <c r="D327" s="216" t="s">
        <v>227</v>
      </c>
      <c r="E327" s="217" t="s">
        <v>6540</v>
      </c>
      <c r="F327" s="218" t="s">
        <v>6541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6194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3759</v>
      </c>
    </row>
    <row r="328" s="2" customFormat="1" ht="21.75" customHeight="1">
      <c r="A328" s="41"/>
      <c r="B328" s="42"/>
      <c r="C328" s="216" t="s">
        <v>2321</v>
      </c>
      <c r="D328" s="216" t="s">
        <v>227</v>
      </c>
      <c r="E328" s="217" t="s">
        <v>6542</v>
      </c>
      <c r="F328" s="218" t="s">
        <v>6543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3767</v>
      </c>
    </row>
    <row r="329" s="2" customFormat="1" ht="21.75" customHeight="1">
      <c r="A329" s="41"/>
      <c r="B329" s="42"/>
      <c r="C329" s="216" t="s">
        <v>2325</v>
      </c>
      <c r="D329" s="216" t="s">
        <v>227</v>
      </c>
      <c r="E329" s="217" t="s">
        <v>6544</v>
      </c>
      <c r="F329" s="218" t="s">
        <v>6545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3775</v>
      </c>
    </row>
    <row r="330" s="2" customFormat="1" ht="24.15" customHeight="1">
      <c r="A330" s="41"/>
      <c r="B330" s="42"/>
      <c r="C330" s="216" t="s">
        <v>2329</v>
      </c>
      <c r="D330" s="216" t="s">
        <v>227</v>
      </c>
      <c r="E330" s="217" t="s">
        <v>6546</v>
      </c>
      <c r="F330" s="218" t="s">
        <v>6547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6194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3783</v>
      </c>
    </row>
    <row r="331" s="2" customFormat="1" ht="21.75" customHeight="1">
      <c r="A331" s="41"/>
      <c r="B331" s="42"/>
      <c r="C331" s="216" t="s">
        <v>2333</v>
      </c>
      <c r="D331" s="216" t="s">
        <v>227</v>
      </c>
      <c r="E331" s="217" t="s">
        <v>6548</v>
      </c>
      <c r="F331" s="218" t="s">
        <v>6549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3791</v>
      </c>
    </row>
    <row r="332" s="2" customFormat="1" ht="21.75" customHeight="1">
      <c r="A332" s="41"/>
      <c r="B332" s="42"/>
      <c r="C332" s="216" t="s">
        <v>2337</v>
      </c>
      <c r="D332" s="216" t="s">
        <v>227</v>
      </c>
      <c r="E332" s="217" t="s">
        <v>6550</v>
      </c>
      <c r="F332" s="218" t="s">
        <v>6551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3799</v>
      </c>
    </row>
    <row r="333" s="2" customFormat="1" ht="24.15" customHeight="1">
      <c r="A333" s="41"/>
      <c r="B333" s="42"/>
      <c r="C333" s="216" t="s">
        <v>2341</v>
      </c>
      <c r="D333" s="216" t="s">
        <v>227</v>
      </c>
      <c r="E333" s="217" t="s">
        <v>6552</v>
      </c>
      <c r="F333" s="218" t="s">
        <v>6553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6194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3807</v>
      </c>
    </row>
    <row r="334" s="2" customFormat="1" ht="21.75" customHeight="1">
      <c r="A334" s="41"/>
      <c r="B334" s="42"/>
      <c r="C334" s="216" t="s">
        <v>2345</v>
      </c>
      <c r="D334" s="216" t="s">
        <v>227</v>
      </c>
      <c r="E334" s="217" t="s">
        <v>6554</v>
      </c>
      <c r="F334" s="218" t="s">
        <v>6555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3815</v>
      </c>
    </row>
    <row r="335" s="2" customFormat="1" ht="21.75" customHeight="1">
      <c r="A335" s="41"/>
      <c r="B335" s="42"/>
      <c r="C335" s="216" t="s">
        <v>2349</v>
      </c>
      <c r="D335" s="216" t="s">
        <v>227</v>
      </c>
      <c r="E335" s="217" t="s">
        <v>6556</v>
      </c>
      <c r="F335" s="218" t="s">
        <v>6557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3823</v>
      </c>
    </row>
    <row r="336" s="2" customFormat="1" ht="24.15" customHeight="1">
      <c r="A336" s="41"/>
      <c r="B336" s="42"/>
      <c r="C336" s="216" t="s">
        <v>2353</v>
      </c>
      <c r="D336" s="216" t="s">
        <v>227</v>
      </c>
      <c r="E336" s="217" t="s">
        <v>6558</v>
      </c>
      <c r="F336" s="218" t="s">
        <v>6559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6194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3831</v>
      </c>
    </row>
    <row r="337" s="2" customFormat="1" ht="21.75" customHeight="1">
      <c r="A337" s="41"/>
      <c r="B337" s="42"/>
      <c r="C337" s="216" t="s">
        <v>2357</v>
      </c>
      <c r="D337" s="216" t="s">
        <v>227</v>
      </c>
      <c r="E337" s="217" t="s">
        <v>6560</v>
      </c>
      <c r="F337" s="218" t="s">
        <v>6561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3839</v>
      </c>
    </row>
    <row r="338" s="2" customFormat="1" ht="21.75" customHeight="1">
      <c r="A338" s="41"/>
      <c r="B338" s="42"/>
      <c r="C338" s="216" t="s">
        <v>2362</v>
      </c>
      <c r="D338" s="216" t="s">
        <v>227</v>
      </c>
      <c r="E338" s="217" t="s">
        <v>6562</v>
      </c>
      <c r="F338" s="218" t="s">
        <v>6561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3847</v>
      </c>
    </row>
    <row r="339" s="2" customFormat="1" ht="24.15" customHeight="1">
      <c r="A339" s="41"/>
      <c r="B339" s="42"/>
      <c r="C339" s="216" t="s">
        <v>2366</v>
      </c>
      <c r="D339" s="216" t="s">
        <v>227</v>
      </c>
      <c r="E339" s="217" t="s">
        <v>6563</v>
      </c>
      <c r="F339" s="218" t="s">
        <v>6564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6194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3855</v>
      </c>
    </row>
    <row r="340" s="2" customFormat="1" ht="24.15" customHeight="1">
      <c r="A340" s="41"/>
      <c r="B340" s="42"/>
      <c r="C340" s="216" t="s">
        <v>2370</v>
      </c>
      <c r="D340" s="216" t="s">
        <v>227</v>
      </c>
      <c r="E340" s="217" t="s">
        <v>6565</v>
      </c>
      <c r="F340" s="218" t="s">
        <v>6566</v>
      </c>
      <c r="G340" s="219" t="s">
        <v>5746</v>
      </c>
      <c r="H340" s="220">
        <v>13</v>
      </c>
      <c r="I340" s="221"/>
      <c r="J340" s="222">
        <f>ROUND(I340*H340,2)</f>
        <v>0</v>
      </c>
      <c r="K340" s="218" t="s">
        <v>6194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3870</v>
      </c>
    </row>
    <row r="341" s="2" customFormat="1" ht="24.15" customHeight="1">
      <c r="A341" s="41"/>
      <c r="B341" s="42"/>
      <c r="C341" s="216" t="s">
        <v>2374</v>
      </c>
      <c r="D341" s="216" t="s">
        <v>227</v>
      </c>
      <c r="E341" s="217" t="s">
        <v>6567</v>
      </c>
      <c r="F341" s="218" t="s">
        <v>6568</v>
      </c>
      <c r="G341" s="219" t="s">
        <v>5746</v>
      </c>
      <c r="H341" s="220">
        <v>1</v>
      </c>
      <c r="I341" s="221"/>
      <c r="J341" s="222">
        <f>ROUND(I341*H341,2)</f>
        <v>0</v>
      </c>
      <c r="K341" s="218" t="s">
        <v>6194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3878</v>
      </c>
    </row>
    <row r="342" s="2" customFormat="1" ht="24.15" customHeight="1">
      <c r="A342" s="41"/>
      <c r="B342" s="42"/>
      <c r="C342" s="216" t="s">
        <v>2378</v>
      </c>
      <c r="D342" s="216" t="s">
        <v>227</v>
      </c>
      <c r="E342" s="217" t="s">
        <v>6569</v>
      </c>
      <c r="F342" s="218" t="s">
        <v>6570</v>
      </c>
      <c r="G342" s="219" t="s">
        <v>5746</v>
      </c>
      <c r="H342" s="220">
        <v>1</v>
      </c>
      <c r="I342" s="221"/>
      <c r="J342" s="222">
        <f>ROUND(I342*H342,2)</f>
        <v>0</v>
      </c>
      <c r="K342" s="218" t="s">
        <v>6194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3886</v>
      </c>
    </row>
    <row r="343" s="2" customFormat="1" ht="24.15" customHeight="1">
      <c r="A343" s="41"/>
      <c r="B343" s="42"/>
      <c r="C343" s="216" t="s">
        <v>2382</v>
      </c>
      <c r="D343" s="216" t="s">
        <v>227</v>
      </c>
      <c r="E343" s="217" t="s">
        <v>6571</v>
      </c>
      <c r="F343" s="218" t="s">
        <v>6572</v>
      </c>
      <c r="G343" s="219" t="s">
        <v>5746</v>
      </c>
      <c r="H343" s="220">
        <v>8</v>
      </c>
      <c r="I343" s="221"/>
      <c r="J343" s="222">
        <f>ROUND(I343*H343,2)</f>
        <v>0</v>
      </c>
      <c r="K343" s="218" t="s">
        <v>6194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3896</v>
      </c>
    </row>
    <row r="344" s="2" customFormat="1" ht="24.15" customHeight="1">
      <c r="A344" s="41"/>
      <c r="B344" s="42"/>
      <c r="C344" s="216" t="s">
        <v>2391</v>
      </c>
      <c r="D344" s="216" t="s">
        <v>227</v>
      </c>
      <c r="E344" s="217" t="s">
        <v>6573</v>
      </c>
      <c r="F344" s="218" t="s">
        <v>6574</v>
      </c>
      <c r="G344" s="219" t="s">
        <v>5746</v>
      </c>
      <c r="H344" s="220">
        <v>161</v>
      </c>
      <c r="I344" s="221"/>
      <c r="J344" s="222">
        <f>ROUND(I344*H344,2)</f>
        <v>0</v>
      </c>
      <c r="K344" s="218" t="s">
        <v>6194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1303</v>
      </c>
    </row>
    <row r="345" s="2" customFormat="1" ht="24.15" customHeight="1">
      <c r="A345" s="41"/>
      <c r="B345" s="42"/>
      <c r="C345" s="216" t="s">
        <v>2390</v>
      </c>
      <c r="D345" s="216" t="s">
        <v>227</v>
      </c>
      <c r="E345" s="217" t="s">
        <v>6575</v>
      </c>
      <c r="F345" s="218" t="s">
        <v>6576</v>
      </c>
      <c r="G345" s="219" t="s">
        <v>5746</v>
      </c>
      <c r="H345" s="220">
        <v>3</v>
      </c>
      <c r="I345" s="221"/>
      <c r="J345" s="222">
        <f>ROUND(I345*H345,2)</f>
        <v>0</v>
      </c>
      <c r="K345" s="218" t="s">
        <v>6194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1347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6577</v>
      </c>
      <c r="F346" s="214" t="s">
        <v>6578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2400</v>
      </c>
      <c r="D347" s="216" t="s">
        <v>227</v>
      </c>
      <c r="E347" s="217" t="s">
        <v>6579</v>
      </c>
      <c r="F347" s="218" t="s">
        <v>6580</v>
      </c>
      <c r="G347" s="219" t="s">
        <v>5746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4682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4682</v>
      </c>
      <c r="BM347" s="227" t="s">
        <v>1385</v>
      </c>
    </row>
    <row r="348" s="2" customFormat="1" ht="16.5" customHeight="1">
      <c r="A348" s="41"/>
      <c r="B348" s="42"/>
      <c r="C348" s="216" t="s">
        <v>2388</v>
      </c>
      <c r="D348" s="216" t="s">
        <v>227</v>
      </c>
      <c r="E348" s="217" t="s">
        <v>6581</v>
      </c>
      <c r="F348" s="218" t="s">
        <v>6582</v>
      </c>
      <c r="G348" s="219" t="s">
        <v>5746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4682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4682</v>
      </c>
      <c r="BM348" s="227" t="s">
        <v>3927</v>
      </c>
    </row>
    <row r="349" s="2" customFormat="1" ht="16.5" customHeight="1">
      <c r="A349" s="41"/>
      <c r="B349" s="42"/>
      <c r="C349" s="216" t="s">
        <v>2407</v>
      </c>
      <c r="D349" s="216" t="s">
        <v>227</v>
      </c>
      <c r="E349" s="217" t="s">
        <v>6583</v>
      </c>
      <c r="F349" s="218" t="s">
        <v>6584</v>
      </c>
      <c r="G349" s="219" t="s">
        <v>6585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4682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4682</v>
      </c>
      <c r="BM349" s="227" t="s">
        <v>3935</v>
      </c>
    </row>
    <row r="350" s="2" customFormat="1" ht="16.5" customHeight="1">
      <c r="A350" s="41"/>
      <c r="B350" s="42"/>
      <c r="C350" s="216" t="s">
        <v>2411</v>
      </c>
      <c r="D350" s="216" t="s">
        <v>227</v>
      </c>
      <c r="E350" s="217" t="s">
        <v>6586</v>
      </c>
      <c r="F350" s="218" t="s">
        <v>6587</v>
      </c>
      <c r="G350" s="219" t="s">
        <v>6585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4682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4682</v>
      </c>
      <c r="BM350" s="227" t="s">
        <v>3943</v>
      </c>
    </row>
    <row r="351" s="2" customFormat="1" ht="16.5" customHeight="1">
      <c r="A351" s="41"/>
      <c r="B351" s="42"/>
      <c r="C351" s="216" t="s">
        <v>2415</v>
      </c>
      <c r="D351" s="216" t="s">
        <v>227</v>
      </c>
      <c r="E351" s="217" t="s">
        <v>6588</v>
      </c>
      <c r="F351" s="218" t="s">
        <v>6589</v>
      </c>
      <c r="G351" s="219" t="s">
        <v>6585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4682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4682</v>
      </c>
      <c r="BM351" s="227" t="s">
        <v>3951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IbxKZPA+0S60aPuYWY0y+qT2puOzU399quZ4zRix7z8QlT0oypDpB1YsNRpYGJb1QgWJoYkiKHUOurH+t79pgA==" hashValue="Dkww38GOita4BpzEP0LwFif8nrc4ZFWy80mxtINwL+pyH9sS81uW8KWc5miGQFtiMafcLq14V+fb5Qww0FdLwA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6590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6591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6592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6593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6594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6595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6596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6597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6598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6599</v>
      </c>
      <c r="F94" s="214" t="s">
        <v>6600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5957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6601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6602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6603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6604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6605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6606</v>
      </c>
      <c r="F101" s="214" t="s">
        <v>6607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5957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6608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6609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6610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6611</v>
      </c>
      <c r="F105" s="214" t="s">
        <v>6612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5957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6613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6614</v>
      </c>
      <c r="G107" s="219" t="s">
        <v>5746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6615</v>
      </c>
      <c r="G108" s="219" t="s">
        <v>5746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6616</v>
      </c>
      <c r="F109" s="214" t="s">
        <v>6617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5957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6618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6619</v>
      </c>
      <c r="G111" s="219" t="s">
        <v>5746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6620</v>
      </c>
      <c r="F112" s="214" t="s">
        <v>6621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5957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6622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6623</v>
      </c>
      <c r="G114" s="219" t="s">
        <v>5746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6624</v>
      </c>
      <c r="F115" s="214" t="s">
        <v>6625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5957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6626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6627</v>
      </c>
      <c r="G117" s="219" t="s">
        <v>5746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6628</v>
      </c>
      <c r="G118" s="219" t="s">
        <v>5746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6629</v>
      </c>
      <c r="G119" s="219" t="s">
        <v>5746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6630</v>
      </c>
      <c r="G120" s="219" t="s">
        <v>5746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6631</v>
      </c>
      <c r="G121" s="219" t="s">
        <v>5746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6632</v>
      </c>
      <c r="G122" s="219" t="s">
        <v>5703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r/QrorPH5LozWnyvGUOyFKkb++rfg1hpZXDwmVTlN80OefiMjuJ1gHv0sY+ClFhJQqlH/Relf7XnnbrHtmpBuA==" hashValue="KInDBNC/sDj15NeK+p44cQdLMIHpnRgdPdQXeWKrAnu2YL1ly8738MVz74lrXV+AIIR6iA2jVTKIGacpbnAmFA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6633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6634</v>
      </c>
      <c r="F94" s="218" t="s">
        <v>6635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6636</v>
      </c>
    </row>
    <row r="95" s="2" customFormat="1">
      <c r="A95" s="41"/>
      <c r="B95" s="42"/>
      <c r="C95" s="43"/>
      <c r="D95" s="267" t="s">
        <v>314</v>
      </c>
      <c r="E95" s="43"/>
      <c r="F95" s="268" t="s">
        <v>6637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6638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6639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2519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6640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6641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6642</v>
      </c>
      <c r="F103" s="218" t="s">
        <v>6643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6644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6645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6646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6638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6647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6639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6648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4897</v>
      </c>
      <c r="F111" s="218" t="s">
        <v>4898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6649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4899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6650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6651</v>
      </c>
      <c r="F116" s="218" t="s">
        <v>6652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6653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6654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6655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6656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6657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4901</v>
      </c>
      <c r="F122" s="218" t="s">
        <v>4902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6658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4903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6659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6660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6661</v>
      </c>
      <c r="F126" s="288" t="s">
        <v>6662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6663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6664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6665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6666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6638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6667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6639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6668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6669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6670</v>
      </c>
      <c r="F137" s="288" t="s">
        <v>6671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6672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6673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6674</v>
      </c>
      <c r="F140" s="218" t="s">
        <v>6675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6676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6677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6678</v>
      </c>
      <c r="F144" s="218" t="s">
        <v>6679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6681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6682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6683</v>
      </c>
      <c r="F148" s="218" t="s">
        <v>6684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6685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6686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6640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6687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6688</v>
      </c>
      <c r="F152" s="218" t="s">
        <v>6689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6690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6691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6640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6692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6693</v>
      </c>
      <c r="F156" s="218" t="s">
        <v>6694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6695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6696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6697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6698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6699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6700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6701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6702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6698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6703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6700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6704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6705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6706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6707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6698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6708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6700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6709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6710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6698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6711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6700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6712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6713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6638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6647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6639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6648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6714</v>
      </c>
      <c r="F198" s="218" t="s">
        <v>6715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6716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6717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6718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6719</v>
      </c>
      <c r="F201" s="218" t="s">
        <v>6720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6721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6722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6723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6724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6725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6726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6723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6727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6728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6729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6730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6731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6732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6733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6734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6735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6736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6737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6733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6738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6739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6740</v>
      </c>
      <c r="F227" s="218" t="s">
        <v>6741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6742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6743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6724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6736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6744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6745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6746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6747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995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6748</v>
      </c>
      <c r="F238" s="218" t="s">
        <v>6749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6750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6751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6723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6752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6753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6754</v>
      </c>
      <c r="F243" s="218" t="s">
        <v>6755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6756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6757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6752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6758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6759</v>
      </c>
      <c r="F247" s="218" t="s">
        <v>6760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6761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6762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6763</v>
      </c>
      <c r="F249" s="218" t="s">
        <v>6764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6765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6766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6767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6768</v>
      </c>
      <c r="F252" s="218" t="s">
        <v>6769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6770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6771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6772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6773</v>
      </c>
      <c r="F255" s="288" t="s">
        <v>6774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6775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6776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1288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1352</v>
      </c>
      <c r="F258" s="218" t="s">
        <v>1353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6777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6778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6779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6780</v>
      </c>
      <c r="F262" s="218" t="s">
        <v>6781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6782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6783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1381</v>
      </c>
      <c r="F264" s="288" t="s">
        <v>1382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6784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6785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2098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6786</v>
      </c>
      <c r="F267" s="218" t="s">
        <v>6787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6788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6789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6790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2581</v>
      </c>
      <c r="F270" s="214" t="s">
        <v>2582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6791</v>
      </c>
      <c r="F271" s="218" t="s">
        <v>6792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6793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6794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2588</v>
      </c>
      <c r="F273" s="203" t="s">
        <v>2589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2590</v>
      </c>
      <c r="F274" s="214" t="s">
        <v>2591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2603</v>
      </c>
      <c r="F275" s="218" t="s">
        <v>2604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6795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2606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6796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6797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2598</v>
      </c>
      <c r="F279" s="288" t="s">
        <v>2599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6798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6799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2625</v>
      </c>
      <c r="F281" s="218" t="s">
        <v>2626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6800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2628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6796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6801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6802</v>
      </c>
      <c r="F285" s="288" t="s">
        <v>6803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6804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6805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2633</v>
      </c>
      <c r="F287" s="218" t="s">
        <v>2634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6806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2636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6638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6807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6639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6808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2642</v>
      </c>
      <c r="F294" s="288" t="s">
        <v>2643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6809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6810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6811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2647</v>
      </c>
      <c r="F297" s="218" t="s">
        <v>2648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6812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2650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6638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6813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6639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6814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6815</v>
      </c>
      <c r="F304" s="218" t="s">
        <v>6816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6817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6818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4043</v>
      </c>
      <c r="F306" s="214" t="s">
        <v>4044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6819</v>
      </c>
      <c r="F307" s="218" t="s">
        <v>6820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6821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6822</v>
      </c>
      <c r="F308" s="218" t="s">
        <v>6823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6824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6825</v>
      </c>
      <c r="F309" s="218" t="s">
        <v>6826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6827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6828</v>
      </c>
      <c r="F310" s="218" t="s">
        <v>6829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6830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6831</v>
      </c>
      <c r="F311" s="218" t="s">
        <v>6832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6833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6834</v>
      </c>
      <c r="F312" s="218" t="s">
        <v>6835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6836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6837</v>
      </c>
      <c r="F313" s="218" t="s">
        <v>6838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6839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6840</v>
      </c>
      <c r="F314" s="218" t="s">
        <v>6841</v>
      </c>
      <c r="G314" s="219" t="s">
        <v>5060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6842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6843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0ztK2NmT7DQwrUHj3YDYQ1desBUzVKXxLHCzpabvjFq2jxK587n985QhsEeVoOWRTcGZJjk9lMehWpwK1NwT1w==" hashValue="cJ5f6mwQyO2nZl0hipe8DIrTuvF6g+FaQ/djoPl6tsKklx3/z9Mak3qRNd4SL7uu/+fmcINBB+xIr9+quS+rng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6845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6846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6847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6848</v>
      </c>
      <c r="F97" s="218" t="s">
        <v>6849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6850</v>
      </c>
    </row>
    <row r="98" s="2" customFormat="1">
      <c r="A98" s="41"/>
      <c r="B98" s="42"/>
      <c r="C98" s="43"/>
      <c r="D98" s="267" t="s">
        <v>314</v>
      </c>
      <c r="E98" s="43"/>
      <c r="F98" s="268" t="s">
        <v>6851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6852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4897</v>
      </c>
      <c r="F100" s="218" t="s">
        <v>4898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6853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6854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6855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6856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6651</v>
      </c>
      <c r="F107" s="218" t="s">
        <v>6652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6857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6654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6858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6859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6860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6861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6862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6863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6864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6865</v>
      </c>
      <c r="F120" s="218" t="s">
        <v>6866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6867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6868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6869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6870</v>
      </c>
      <c r="F123" s="218" t="s">
        <v>6871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6872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6874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6875</v>
      </c>
      <c r="F126" s="218" t="s">
        <v>6876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6877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6878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6879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6880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1288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6881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6882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6780</v>
      </c>
      <c r="F135" s="218" t="s">
        <v>6781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6883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6783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6882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1381</v>
      </c>
      <c r="F138" s="288" t="s">
        <v>1382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6884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6885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2098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6886</v>
      </c>
      <c r="F141" s="218" t="s">
        <v>6887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6888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6889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6890</v>
      </c>
      <c r="F143" s="218" t="s">
        <v>6891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6892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6893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6894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2581</v>
      </c>
      <c r="F146" s="214" t="s">
        <v>2582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6895</v>
      </c>
      <c r="F147" s="218" t="s">
        <v>6896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6897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6898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2588</v>
      </c>
      <c r="F149" s="203" t="s">
        <v>2589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2754</v>
      </c>
      <c r="F150" s="214" t="s">
        <v>2755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6899</v>
      </c>
      <c r="F151" s="218" t="s">
        <v>6900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6901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6902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6903</v>
      </c>
      <c r="F153" s="218" t="s">
        <v>6904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6905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6906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6902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2667</v>
      </c>
      <c r="F156" s="288" t="s">
        <v>2668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6907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6908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6909</v>
      </c>
      <c r="F158" s="218" t="s">
        <v>6910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6911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6912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6902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2667</v>
      </c>
      <c r="F161" s="288" t="s">
        <v>2668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6913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6908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6914</v>
      </c>
      <c r="F163" s="218" t="s">
        <v>6915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6916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6917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6882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6918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6919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2876</v>
      </c>
      <c r="F168" s="218" t="s">
        <v>2877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6920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2879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6882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2881</v>
      </c>
      <c r="F171" s="288" t="s">
        <v>2882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6921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6922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2886</v>
      </c>
      <c r="F173" s="218" t="s">
        <v>2887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6923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2889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6924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6925</v>
      </c>
      <c r="F176" s="288" t="s">
        <v>6926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6927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6928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2904</v>
      </c>
      <c r="F178" s="218" t="s">
        <v>2905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6929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2907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6924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2909</v>
      </c>
      <c r="F181" s="288" t="s">
        <v>2910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6930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6931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2914</v>
      </c>
      <c r="F183" s="218" t="s">
        <v>2915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6932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2917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6933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2926</v>
      </c>
      <c r="F186" s="288" t="s">
        <v>2927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6934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6935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6936</v>
      </c>
      <c r="F188" s="218" t="s">
        <v>6937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6938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6939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3134</v>
      </c>
      <c r="F190" s="214" t="s">
        <v>3135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6940</v>
      </c>
      <c r="F191" s="218" t="s">
        <v>6941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6942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6943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6944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6945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6946</v>
      </c>
      <c r="F196" s="218" t="s">
        <v>6947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6948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6949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6944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6945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6950</v>
      </c>
      <c r="F201" s="218" t="s">
        <v>6951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6952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6953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6954</v>
      </c>
      <c r="F203" s="288" t="s">
        <v>6955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6956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6945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6957</v>
      </c>
      <c r="F205" s="218" t="s">
        <v>6958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6959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6960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6882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6961</v>
      </c>
      <c r="F208" s="288" t="s">
        <v>6962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6963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6944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3171</v>
      </c>
      <c r="F210" s="218" t="s">
        <v>3172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6964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3174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6965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6966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6967</v>
      </c>
      <c r="F215" s="218" t="s">
        <v>6968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6969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6970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3336</v>
      </c>
      <c r="F217" s="214" t="s">
        <v>3337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6971</v>
      </c>
      <c r="F218" s="218" t="s">
        <v>6972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6973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6974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3411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6975</v>
      </c>
      <c r="F222" s="288" t="s">
        <v>6976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6977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6978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6979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2383</v>
      </c>
      <c r="F225" s="218" t="s">
        <v>2384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6980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2386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3409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6981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6982</v>
      </c>
      <c r="F230" s="288" t="s">
        <v>6983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6984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6985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6986</v>
      </c>
      <c r="F232" s="218" t="s">
        <v>6987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6988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6989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6990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3413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4576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6991</v>
      </c>
      <c r="F237" s="218" t="s">
        <v>6992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6993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6994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3415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6981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6995</v>
      </c>
      <c r="F241" s="218" t="s">
        <v>6996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6997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6998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4043</v>
      </c>
      <c r="F243" s="214" t="s">
        <v>4044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6999</v>
      </c>
      <c r="F244" s="218" t="s">
        <v>7000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7001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7002</v>
      </c>
      <c r="F245" s="218" t="s">
        <v>7003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7004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7005</v>
      </c>
      <c r="F246" s="218" t="s">
        <v>7006</v>
      </c>
      <c r="G246" s="219" t="s">
        <v>4661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7007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7008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7009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7010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7011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7012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7013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7014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7015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7016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7017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7018</v>
      </c>
      <c r="F259" s="218" t="s">
        <v>7019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7020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7021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7022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7023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6840</v>
      </c>
      <c r="F264" s="218" t="s">
        <v>6841</v>
      </c>
      <c r="G264" s="219" t="s">
        <v>5060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7024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6843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1VWeNbJwZ/lRbnOTjBPA1bUUEAL3tutx6HVnPph8olH+Gb7ETpYK7ahUOAP8RR+I7sYU+a6032iDVWUUIQFkWA==" hashValue="qkfPfCsuM1Yv/HsdWoSvRMhQzjlJ3rQIHhlT4dGZ4zohnxmJHbVHqhFeg5s+3r7SH2GK6mxYYf9sAP6/WKjugA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7025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7026</v>
      </c>
      <c r="F92" s="218" t="s">
        <v>7027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7028</v>
      </c>
    </row>
    <row r="93" s="2" customFormat="1">
      <c r="A93" s="41"/>
      <c r="B93" s="42"/>
      <c r="C93" s="43"/>
      <c r="D93" s="267" t="s">
        <v>314</v>
      </c>
      <c r="E93" s="43"/>
      <c r="F93" s="268" t="s">
        <v>7029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7030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7031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7032</v>
      </c>
      <c r="F96" s="218" t="s">
        <v>7033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7034</v>
      </c>
    </row>
    <row r="97" s="2" customFormat="1">
      <c r="A97" s="41"/>
      <c r="B97" s="42"/>
      <c r="C97" s="43"/>
      <c r="D97" s="267" t="s">
        <v>314</v>
      </c>
      <c r="E97" s="43"/>
      <c r="F97" s="268" t="s">
        <v>7035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4897</v>
      </c>
      <c r="F98" s="218" t="s">
        <v>4898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7036</v>
      </c>
    </row>
    <row r="99" s="2" customFormat="1">
      <c r="A99" s="41"/>
      <c r="B99" s="42"/>
      <c r="C99" s="43"/>
      <c r="D99" s="267" t="s">
        <v>314</v>
      </c>
      <c r="E99" s="43"/>
      <c r="F99" s="268" t="s">
        <v>4899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6651</v>
      </c>
      <c r="F100" s="218" t="s">
        <v>6652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7037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6654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6858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7038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7039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7040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7041</v>
      </c>
      <c r="F108" s="218" t="s">
        <v>7042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7043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7044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7045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2836</v>
      </c>
      <c r="F111" s="288" t="s">
        <v>2837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7046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7047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7048</v>
      </c>
      <c r="F113" s="218" t="s">
        <v>7049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7050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7051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7052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7053</v>
      </c>
      <c r="F116" s="218" t="s">
        <v>7054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7055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7056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7057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7031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6688</v>
      </c>
      <c r="F120" s="218" t="s">
        <v>6689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7058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6691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7059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6693</v>
      </c>
      <c r="F123" s="218" t="s">
        <v>6694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7060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6696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1288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7061</v>
      </c>
      <c r="F126" s="218" t="s">
        <v>7062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7063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7064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7065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7066</v>
      </c>
      <c r="F129" s="288" t="s">
        <v>7067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7068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7069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7070</v>
      </c>
      <c r="F131" s="218" t="s">
        <v>7071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7072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7073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7074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7075</v>
      </c>
      <c r="F134" s="288" t="s">
        <v>7076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7077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7078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2581</v>
      </c>
      <c r="F136" s="214" t="s">
        <v>2582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6895</v>
      </c>
      <c r="F137" s="218" t="s">
        <v>6896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7079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6898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2588</v>
      </c>
      <c r="F139" s="203" t="s">
        <v>2589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2754</v>
      </c>
      <c r="F140" s="214" t="s">
        <v>2755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6899</v>
      </c>
      <c r="F141" s="218" t="s">
        <v>6900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7080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7081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6903</v>
      </c>
      <c r="F143" s="218" t="s">
        <v>6904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7082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6906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7083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2667</v>
      </c>
      <c r="F146" s="288" t="s">
        <v>2668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7084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7085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6909</v>
      </c>
      <c r="F148" s="218" t="s">
        <v>6910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7086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6912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2667</v>
      </c>
      <c r="F150" s="288" t="s">
        <v>2668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7087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7085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6914</v>
      </c>
      <c r="F152" s="218" t="s">
        <v>6915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7088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6917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7083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7089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7085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2876</v>
      </c>
      <c r="F157" s="218" t="s">
        <v>2877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7090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2879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7083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2881</v>
      </c>
      <c r="F160" s="288" t="s">
        <v>2882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7091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7092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2886</v>
      </c>
      <c r="F162" s="218" t="s">
        <v>2887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7093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2889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7094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6925</v>
      </c>
      <c r="F165" s="288" t="s">
        <v>6926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7095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7096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2904</v>
      </c>
      <c r="F167" s="218" t="s">
        <v>2905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7097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2907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7094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2909</v>
      </c>
      <c r="F170" s="288" t="s">
        <v>2910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7098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7099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2914</v>
      </c>
      <c r="F172" s="218" t="s">
        <v>2915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7100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2917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7101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2926</v>
      </c>
      <c r="F175" s="288" t="s">
        <v>2927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7102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7103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6936</v>
      </c>
      <c r="F177" s="218" t="s">
        <v>6937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7104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6939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3134</v>
      </c>
      <c r="F179" s="214" t="s">
        <v>3135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6940</v>
      </c>
      <c r="F180" s="218" t="s">
        <v>6941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7105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6943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7106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7107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7108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6946</v>
      </c>
      <c r="F186" s="218" t="s">
        <v>6947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7109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6949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7106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7107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7108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7110</v>
      </c>
      <c r="F192" s="218" t="s">
        <v>7111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7112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7113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7114</v>
      </c>
      <c r="F194" s="288" t="s">
        <v>7115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7116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7117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7118</v>
      </c>
      <c r="F196" s="218" t="s">
        <v>7119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7120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7121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7122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7123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7124</v>
      </c>
      <c r="F200" s="218" t="s">
        <v>7125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7126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7127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7128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6957</v>
      </c>
      <c r="F203" s="218" t="s">
        <v>6958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7129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6960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7083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6961</v>
      </c>
      <c r="F206" s="288" t="s">
        <v>6962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7130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7131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3171</v>
      </c>
      <c r="F208" s="218" t="s">
        <v>3172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7132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3174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7133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7134</v>
      </c>
      <c r="F211" s="218" t="s">
        <v>7135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7136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7137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7138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7139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7140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7141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7142</v>
      </c>
      <c r="F218" s="218" t="s">
        <v>7143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7145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7146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7147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6954</v>
      </c>
      <c r="F222" s="288" t="s">
        <v>6955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7148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7106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7108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7149</v>
      </c>
      <c r="F226" s="218" t="s">
        <v>7150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7151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7152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7153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7154</v>
      </c>
      <c r="F229" s="218" t="s">
        <v>7155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7156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7157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7158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7159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7160</v>
      </c>
      <c r="F233" s="288" t="s">
        <v>7161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7162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7163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7164</v>
      </c>
      <c r="F235" s="218" t="s">
        <v>7165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7166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7167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7168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7159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7169</v>
      </c>
      <c r="F239" s="288" t="s">
        <v>7170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7171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7172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7173</v>
      </c>
      <c r="F241" s="218" t="s">
        <v>7174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7175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7176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7159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6967</v>
      </c>
      <c r="F244" s="218" t="s">
        <v>6968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7177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6970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3336</v>
      </c>
      <c r="F246" s="214" t="s">
        <v>3337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6971</v>
      </c>
      <c r="F247" s="218" t="s">
        <v>6972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7178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6974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3411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7179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6975</v>
      </c>
      <c r="F251" s="288" t="s">
        <v>6976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7180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7181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7182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2383</v>
      </c>
      <c r="F254" s="218" t="s">
        <v>2384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7183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2386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3409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7184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6982</v>
      </c>
      <c r="F259" s="288" t="s">
        <v>6983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7185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7186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925</v>
      </c>
      <c r="D261" s="216" t="s">
        <v>227</v>
      </c>
      <c r="E261" s="217" t="s">
        <v>3384</v>
      </c>
      <c r="F261" s="218" t="s">
        <v>3385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7187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3387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3413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7188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930</v>
      </c>
      <c r="D265" s="216" t="s">
        <v>227</v>
      </c>
      <c r="E265" s="217" t="s">
        <v>7189</v>
      </c>
      <c r="F265" s="218" t="s">
        <v>7190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7191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7192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7193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3415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7184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949</v>
      </c>
      <c r="D270" s="216" t="s">
        <v>227</v>
      </c>
      <c r="E270" s="217" t="s">
        <v>6995</v>
      </c>
      <c r="F270" s="218" t="s">
        <v>6996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7194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6998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4043</v>
      </c>
      <c r="F272" s="214" t="s">
        <v>4044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967</v>
      </c>
      <c r="D273" s="216" t="s">
        <v>227</v>
      </c>
      <c r="E273" s="217" t="s">
        <v>7195</v>
      </c>
      <c r="F273" s="218" t="s">
        <v>7196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7197</v>
      </c>
    </row>
    <row r="274" s="2" customFormat="1" ht="24.15" customHeight="1">
      <c r="A274" s="41"/>
      <c r="B274" s="42"/>
      <c r="C274" s="216" t="s">
        <v>976</v>
      </c>
      <c r="D274" s="216" t="s">
        <v>227</v>
      </c>
      <c r="E274" s="217" t="s">
        <v>7198</v>
      </c>
      <c r="F274" s="218" t="s">
        <v>7006</v>
      </c>
      <c r="G274" s="219" t="s">
        <v>4661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7199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7008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7200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7010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7201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7202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7203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7016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7204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986</v>
      </c>
      <c r="D285" s="216" t="s">
        <v>227</v>
      </c>
      <c r="E285" s="217" t="s">
        <v>6840</v>
      </c>
      <c r="F285" s="218" t="s">
        <v>6841</v>
      </c>
      <c r="G285" s="219" t="s">
        <v>5060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7205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6843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fVdYLmGSvoZq9Rz8aHo7rW98607Lvnj8bBj0Xa1+A+mXIqCj6ODYbGfIxV8EJSBDB68UY+nqbFaj+xRhXY+iJw==" hashValue="twmu/CCRc2J/zYcPVm7q0xFu9/YkakkYlvwX7QWjN6UVwKNs6uhpSUQMR4KxMA9F4yyszYfWJBvBResVr0ZcWA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7206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7207</v>
      </c>
      <c r="F86" s="218" t="s">
        <v>7208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7209</v>
      </c>
    </row>
    <row r="87" s="2" customFormat="1">
      <c r="A87" s="41"/>
      <c r="B87" s="42"/>
      <c r="C87" s="43"/>
      <c r="D87" s="267" t="s">
        <v>314</v>
      </c>
      <c r="E87" s="43"/>
      <c r="F87" s="268" t="s">
        <v>7210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7211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4882</v>
      </c>
      <c r="F90" s="218" t="s">
        <v>4883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7212</v>
      </c>
    </row>
    <row r="91" s="2" customFormat="1">
      <c r="A91" s="41"/>
      <c r="B91" s="42"/>
      <c r="C91" s="43"/>
      <c r="D91" s="267" t="s">
        <v>314</v>
      </c>
      <c r="E91" s="43"/>
      <c r="F91" s="268" t="s">
        <v>4884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7213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4891</v>
      </c>
      <c r="F94" s="218" t="s">
        <v>4892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7214</v>
      </c>
    </row>
    <row r="95" s="2" customFormat="1">
      <c r="A95" s="41"/>
      <c r="B95" s="42"/>
      <c r="C95" s="43"/>
      <c r="D95" s="267" t="s">
        <v>314</v>
      </c>
      <c r="E95" s="43"/>
      <c r="F95" s="268" t="s">
        <v>4893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4894</v>
      </c>
      <c r="F96" s="218" t="s">
        <v>4895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7215</v>
      </c>
    </row>
    <row r="97" s="2" customFormat="1">
      <c r="A97" s="41"/>
      <c r="B97" s="42"/>
      <c r="C97" s="43"/>
      <c r="D97" s="267" t="s">
        <v>314</v>
      </c>
      <c r="E97" s="43"/>
      <c r="F97" s="268" t="s">
        <v>4896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4897</v>
      </c>
      <c r="F98" s="218" t="s">
        <v>4898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7216</v>
      </c>
    </row>
    <row r="99" s="2" customFormat="1">
      <c r="A99" s="41"/>
      <c r="B99" s="42"/>
      <c r="C99" s="43"/>
      <c r="D99" s="267" t="s">
        <v>314</v>
      </c>
      <c r="E99" s="43"/>
      <c r="F99" s="268" t="s">
        <v>4899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7217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7218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7219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7220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7221</v>
      </c>
      <c r="F107" s="218" t="s">
        <v>7222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7223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7224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7225</v>
      </c>
      <c r="F109" s="288" t="s">
        <v>7226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7227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7228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4907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7229</v>
      </c>
      <c r="F112" s="218" t="s">
        <v>7230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7231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7232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7233</v>
      </c>
      <c r="F114" s="288" t="s">
        <v>7234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7235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7236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7237</v>
      </c>
      <c r="F116" s="218" t="s">
        <v>7238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7239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7240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4916</v>
      </c>
      <c r="F118" s="218" t="s">
        <v>4917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7241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4918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7242</v>
      </c>
      <c r="F120" s="218" t="s">
        <v>7243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7244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7245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4925</v>
      </c>
      <c r="F122" s="218" t="s">
        <v>4926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7246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4927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2581</v>
      </c>
      <c r="F124" s="214" t="s">
        <v>2582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7247</v>
      </c>
      <c r="F125" s="218" t="s">
        <v>7248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7249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7250</v>
      </c>
      <c r="G126" s="43"/>
      <c r="H126" s="43"/>
      <c r="I126" s="269"/>
      <c r="J126" s="43"/>
      <c r="K126" s="43"/>
      <c r="L126" s="47"/>
      <c r="M126" s="303"/>
      <c r="N126" s="304"/>
      <c r="O126" s="243"/>
      <c r="P126" s="243"/>
      <c r="Q126" s="243"/>
      <c r="R126" s="243"/>
      <c r="S126" s="243"/>
      <c r="T126" s="305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GpNUnkt3KkbLJlM1d9+lRB9h05IcSMUk1LwrhjsDnsd0C7rVjynRPsAZwVXW2tFRsCZejjiypn85suCnJAUZzQ==" hashValue="k7IpRpsHeqjvGGbkWjSYjaQolCvXzfw3EqfpIeS0U7R9p3pXBZL4+HGN8TwhXANCbavXm4hifQ/H0eaLAArUJA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7251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7252</v>
      </c>
      <c r="F86" s="218" t="s">
        <v>7253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7254</v>
      </c>
    </row>
    <row r="87" s="2" customFormat="1">
      <c r="A87" s="41"/>
      <c r="B87" s="42"/>
      <c r="C87" s="43"/>
      <c r="D87" s="267" t="s">
        <v>314</v>
      </c>
      <c r="E87" s="43"/>
      <c r="F87" s="268" t="s">
        <v>7255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7256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4876</v>
      </c>
      <c r="F90" s="218" t="s">
        <v>4877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7257</v>
      </c>
    </row>
    <row r="91" s="2" customFormat="1">
      <c r="A91" s="41"/>
      <c r="B91" s="42"/>
      <c r="C91" s="43"/>
      <c r="D91" s="267" t="s">
        <v>314</v>
      </c>
      <c r="E91" s="43"/>
      <c r="F91" s="268" t="s">
        <v>4878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7258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4879</v>
      </c>
      <c r="F94" s="218" t="s">
        <v>4880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7259</v>
      </c>
    </row>
    <row r="95" s="2" customFormat="1">
      <c r="A95" s="41"/>
      <c r="B95" s="42"/>
      <c r="C95" s="43"/>
      <c r="D95" s="267" t="s">
        <v>314</v>
      </c>
      <c r="E95" s="43"/>
      <c r="F95" s="268" t="s">
        <v>4881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7260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4882</v>
      </c>
      <c r="F98" s="218" t="s">
        <v>4883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7261</v>
      </c>
    </row>
    <row r="99" s="2" customFormat="1">
      <c r="A99" s="41"/>
      <c r="B99" s="42"/>
      <c r="C99" s="43"/>
      <c r="D99" s="267" t="s">
        <v>314</v>
      </c>
      <c r="E99" s="43"/>
      <c r="F99" s="268" t="s">
        <v>4884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7262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4885</v>
      </c>
      <c r="F102" s="218" t="s">
        <v>4886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4888</v>
      </c>
      <c r="F104" s="218" t="s">
        <v>4889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4891</v>
      </c>
      <c r="F106" s="218" t="s">
        <v>4892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7265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4894</v>
      </c>
      <c r="F108" s="218" t="s">
        <v>4895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4896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4897</v>
      </c>
      <c r="F110" s="218" t="s">
        <v>4898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7267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4899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7268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7269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7270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7271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7221</v>
      </c>
      <c r="F119" s="218" t="s">
        <v>7222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7272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7224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7225</v>
      </c>
      <c r="F121" s="288" t="s">
        <v>7226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7273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7274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7229</v>
      </c>
      <c r="F124" s="218" t="s">
        <v>7230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7275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7232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7233</v>
      </c>
      <c r="F126" s="288" t="s">
        <v>7234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7276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7277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7237</v>
      </c>
      <c r="F128" s="218" t="s">
        <v>7238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7278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7240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4916</v>
      </c>
      <c r="F130" s="218" t="s">
        <v>4917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7279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4918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7280</v>
      </c>
      <c r="F132" s="218" t="s">
        <v>7281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7282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7283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4919</v>
      </c>
      <c r="F134" s="218" t="s">
        <v>4920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7284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4921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7242</v>
      </c>
      <c r="F136" s="218" t="s">
        <v>7243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7285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7245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4925</v>
      </c>
      <c r="F138" s="218" t="s">
        <v>4926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7286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4927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7287</v>
      </c>
      <c r="F140" s="218" t="s">
        <v>7288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7289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7290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7291</v>
      </c>
      <c r="F142" s="218" t="s">
        <v>7292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7293</v>
      </c>
      <c r="F143" s="218" t="s">
        <v>7294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7295</v>
      </c>
      <c r="F144" s="218" t="s">
        <v>7296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7297</v>
      </c>
      <c r="F145" s="218" t="s">
        <v>7298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925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2581</v>
      </c>
      <c r="F146" s="214" t="s">
        <v>2582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7247</v>
      </c>
      <c r="F147" s="218" t="s">
        <v>7248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7299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7250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WzjUJ/k9vwH8gPae31FxC/gCLoOnnKI5DsqVqAfk5pdQ+8c9l7LMRG0dBCGo4AexIZ4xxP2N27HuvEtSQV014g==" hashValue="TVCornRHTmhaHWz/5kibt4MXWPugtqXgDCpEISfQ3eqLIjEY8qkFe7g8ujagAlUU5TwFe2lmHvvqSamjq4rlQA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7301</v>
      </c>
      <c r="F86" s="218" t="s">
        <v>7302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7303</v>
      </c>
    </row>
    <row r="87" s="2" customFormat="1">
      <c r="A87" s="41"/>
      <c r="B87" s="42"/>
      <c r="C87" s="43"/>
      <c r="D87" s="267" t="s">
        <v>314</v>
      </c>
      <c r="E87" s="43"/>
      <c r="F87" s="268" t="s">
        <v>7304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7305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4876</v>
      </c>
      <c r="F90" s="218" t="s">
        <v>4877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7306</v>
      </c>
    </row>
    <row r="91" s="2" customFormat="1">
      <c r="A91" s="41"/>
      <c r="B91" s="42"/>
      <c r="C91" s="43"/>
      <c r="D91" s="267" t="s">
        <v>314</v>
      </c>
      <c r="E91" s="43"/>
      <c r="F91" s="268" t="s">
        <v>4878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4879</v>
      </c>
      <c r="F92" s="218" t="s">
        <v>4880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7307</v>
      </c>
    </row>
    <row r="93" s="2" customFormat="1">
      <c r="A93" s="41"/>
      <c r="B93" s="42"/>
      <c r="C93" s="43"/>
      <c r="D93" s="267" t="s">
        <v>314</v>
      </c>
      <c r="E93" s="43"/>
      <c r="F93" s="268" t="s">
        <v>4881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4882</v>
      </c>
      <c r="F94" s="218" t="s">
        <v>4883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7308</v>
      </c>
    </row>
    <row r="95" s="2" customFormat="1">
      <c r="A95" s="41"/>
      <c r="B95" s="42"/>
      <c r="C95" s="43"/>
      <c r="D95" s="267" t="s">
        <v>314</v>
      </c>
      <c r="E95" s="43"/>
      <c r="F95" s="268" t="s">
        <v>4884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4885</v>
      </c>
      <c r="F96" s="218" t="s">
        <v>4886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7309</v>
      </c>
    </row>
    <row r="97" s="2" customFormat="1">
      <c r="A97" s="41"/>
      <c r="B97" s="42"/>
      <c r="C97" s="43"/>
      <c r="D97" s="267" t="s">
        <v>314</v>
      </c>
      <c r="E97" s="43"/>
      <c r="F97" s="268" t="s">
        <v>4887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4888</v>
      </c>
      <c r="F98" s="218" t="s">
        <v>4889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7310</v>
      </c>
    </row>
    <row r="99" s="2" customFormat="1">
      <c r="A99" s="41"/>
      <c r="B99" s="42"/>
      <c r="C99" s="43"/>
      <c r="D99" s="267" t="s">
        <v>314</v>
      </c>
      <c r="E99" s="43"/>
      <c r="F99" s="268" t="s">
        <v>4890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4891</v>
      </c>
      <c r="F100" s="218" t="s">
        <v>4892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7311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4894</v>
      </c>
      <c r="F102" s="218" t="s">
        <v>4895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7312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4896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4897</v>
      </c>
      <c r="F104" s="218" t="s">
        <v>4898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4899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7314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7315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7316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7317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7221</v>
      </c>
      <c r="F113" s="218" t="s">
        <v>7222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7318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7224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7225</v>
      </c>
      <c r="F115" s="288" t="s">
        <v>7226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7319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7320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4907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7229</v>
      </c>
      <c r="F118" s="218" t="s">
        <v>7230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7321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7232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7233</v>
      </c>
      <c r="F120" s="288" t="s">
        <v>7234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7322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7323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7237</v>
      </c>
      <c r="F122" s="218" t="s">
        <v>7238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7324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7240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7325</v>
      </c>
      <c r="F124" s="218" t="s">
        <v>7326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7327</v>
      </c>
      <c r="F125" s="218" t="s">
        <v>7328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7329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4916</v>
      </c>
      <c r="F126" s="218" t="s">
        <v>4917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7330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4918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7280</v>
      </c>
      <c r="F128" s="218" t="s">
        <v>7281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7331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7283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4919</v>
      </c>
      <c r="F130" s="218" t="s">
        <v>4920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7332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4921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4925</v>
      </c>
      <c r="F132" s="218" t="s">
        <v>4926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7333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4927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7334</v>
      </c>
      <c r="F134" s="218" t="s">
        <v>7294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7291</v>
      </c>
      <c r="F135" s="218" t="s">
        <v>7296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7293</v>
      </c>
      <c r="F136" s="218" t="s">
        <v>7335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7295</v>
      </c>
      <c r="F137" s="218" t="s">
        <v>7298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2581</v>
      </c>
      <c r="F138" s="214" t="s">
        <v>2582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7247</v>
      </c>
      <c r="F139" s="218" t="s">
        <v>7248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7336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7250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+LyOmPOcJXeHdBu4M35rNT2dZamHo7yKtMvEpDpdNlH3SDti0xtLPlQzdI8GIf3NZExVI7/f3PZe1wT+AxWxww==" hashValue="bZjqu3SpMwLFUWEx78Dm4hbfcgYfipD1LMZEMFbkgMYTcwh4OAEXsWlr7zZuf5wbB4PMqB0rGZJ6730pJYLyVg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7337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ROUND((SUM(BE85:BE179)),  2)</f>
        <v>0</v>
      </c>
      <c r="G33" s="41"/>
      <c r="H33" s="41"/>
      <c r="I33" s="161">
        <v>0.20999999999999999</v>
      </c>
      <c r="J33" s="160">
        <f>ROUND(((SUM(BE85:BE179))*I33),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ROUND((SUM(BF85:BF179)),  2)</f>
        <v>0</v>
      </c>
      <c r="G34" s="41"/>
      <c r="H34" s="41"/>
      <c r="I34" s="161">
        <v>0.12</v>
      </c>
      <c r="J34" s="160">
        <f>ROUND(((SUM(BF85:BF179))*I34),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7338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J90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7339</v>
      </c>
      <c r="E63" s="186"/>
      <c r="F63" s="186"/>
      <c r="G63" s="186"/>
      <c r="H63" s="186"/>
      <c r="I63" s="186"/>
      <c r="J63" s="187">
        <f>J91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7340</v>
      </c>
      <c r="E64" s="186"/>
      <c r="F64" s="186"/>
      <c r="G64" s="186"/>
      <c r="H64" s="186"/>
      <c r="I64" s="186"/>
      <c r="J64" s="187">
        <f>J95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7341</v>
      </c>
      <c r="E65" s="186"/>
      <c r="F65" s="186"/>
      <c r="G65" s="186"/>
      <c r="H65" s="186"/>
      <c r="I65" s="186"/>
      <c r="J65" s="187">
        <f>J141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P86+P90</f>
        <v>0</v>
      </c>
      <c r="Q85" s="99"/>
      <c r="R85" s="197">
        <f>R86+R90</f>
        <v>0.0041999999999999997</v>
      </c>
      <c r="S85" s="99"/>
      <c r="T85" s="198">
        <f>T86+T90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BK86+BK90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0.0041999999999999997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1270</v>
      </c>
      <c r="F87" s="214" t="s">
        <v>7342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SUM(P88:P89)</f>
        <v>0</v>
      </c>
      <c r="Q87" s="208"/>
      <c r="R87" s="209">
        <f>SUM(R88:R89)</f>
        <v>0.0041999999999999997</v>
      </c>
      <c r="S87" s="208"/>
      <c r="T87" s="210">
        <f>SUM(T88:T89)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SUM(BK88:BK89)</f>
        <v>0</v>
      </c>
    </row>
    <row r="88" s="2" customFormat="1" ht="24.15" customHeight="1">
      <c r="A88" s="41"/>
      <c r="B88" s="42"/>
      <c r="C88" s="216" t="s">
        <v>1260</v>
      </c>
      <c r="D88" s="216" t="s">
        <v>227</v>
      </c>
      <c r="E88" s="217" t="s">
        <v>7343</v>
      </c>
      <c r="F88" s="218" t="s">
        <v>7344</v>
      </c>
      <c r="G88" s="219" t="s">
        <v>595</v>
      </c>
      <c r="H88" s="220">
        <v>6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0.0041999999999999997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7345</v>
      </c>
    </row>
    <row r="89" s="2" customFormat="1">
      <c r="A89" s="41"/>
      <c r="B89" s="42"/>
      <c r="C89" s="43"/>
      <c r="D89" s="267" t="s">
        <v>314</v>
      </c>
      <c r="E89" s="43"/>
      <c r="F89" s="268" t="s">
        <v>7346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572</v>
      </c>
      <c r="F90" s="203" t="s">
        <v>4641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P91+P95+P141</f>
        <v>0</v>
      </c>
      <c r="Q90" s="208"/>
      <c r="R90" s="209">
        <f>R91+R95+R141</f>
        <v>0</v>
      </c>
      <c r="S90" s="208"/>
      <c r="T90" s="210">
        <f>T91+T95+T141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74</v>
      </c>
      <c r="AY90" s="211" t="s">
        <v>224</v>
      </c>
      <c r="BK90" s="213">
        <f>BK91+BK95+BK141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7347</v>
      </c>
      <c r="F91" s="214" t="s">
        <v>7348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SUM(P92:P94)</f>
        <v>0</v>
      </c>
      <c r="Q91" s="208"/>
      <c r="R91" s="209">
        <f>SUM(R92:R94)</f>
        <v>0</v>
      </c>
      <c r="S91" s="208"/>
      <c r="T91" s="210">
        <f>SUM(T92:T94)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SUM(BK92:BK94)</f>
        <v>0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7349</v>
      </c>
      <c r="F92" s="218" t="s">
        <v>7350</v>
      </c>
      <c r="G92" s="219" t="s">
        <v>595</v>
      </c>
      <c r="H92" s="220">
        <v>6</v>
      </c>
      <c r="I92" s="221"/>
      <c r="J92" s="222">
        <f>ROUND(I92*H92,2)</f>
        <v>0</v>
      </c>
      <c r="K92" s="218" t="s">
        <v>7351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231</v>
      </c>
    </row>
    <row r="93" s="2" customFormat="1" ht="24.15" customHeight="1">
      <c r="A93" s="41"/>
      <c r="B93" s="42"/>
      <c r="C93" s="216" t="s">
        <v>108</v>
      </c>
      <c r="D93" s="216" t="s">
        <v>227</v>
      </c>
      <c r="E93" s="217" t="s">
        <v>7352</v>
      </c>
      <c r="F93" s="218" t="s">
        <v>7353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7351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246</v>
      </c>
    </row>
    <row r="94" s="2" customFormat="1" ht="24.15" customHeight="1">
      <c r="A94" s="41"/>
      <c r="B94" s="42"/>
      <c r="C94" s="216" t="s">
        <v>231</v>
      </c>
      <c r="D94" s="216" t="s">
        <v>227</v>
      </c>
      <c r="E94" s="217" t="s">
        <v>7354</v>
      </c>
      <c r="F94" s="218" t="s">
        <v>7355</v>
      </c>
      <c r="G94" s="219" t="s">
        <v>595</v>
      </c>
      <c r="H94" s="220">
        <v>4</v>
      </c>
      <c r="I94" s="221"/>
      <c r="J94" s="222">
        <f>ROUND(I94*H94,2)</f>
        <v>0</v>
      </c>
      <c r="K94" s="218" t="s">
        <v>7351</v>
      </c>
      <c r="L94" s="47"/>
      <c r="M94" s="223" t="s">
        <v>19</v>
      </c>
      <c r="N94" s="224" t="s">
        <v>45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82</v>
      </c>
      <c r="BK94" s="228">
        <f>ROUND(I94*H94,2)</f>
        <v>0</v>
      </c>
      <c r="BL94" s="20" t="s">
        <v>231</v>
      </c>
      <c r="BM94" s="227" t="s">
        <v>254</v>
      </c>
    </row>
    <row r="95" s="12" customFormat="1" ht="22.8" customHeight="1">
      <c r="A95" s="12"/>
      <c r="B95" s="200"/>
      <c r="C95" s="201"/>
      <c r="D95" s="202" t="s">
        <v>73</v>
      </c>
      <c r="E95" s="214" t="s">
        <v>6598</v>
      </c>
      <c r="F95" s="214" t="s">
        <v>7356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SUM(P96:P140)</f>
        <v>0</v>
      </c>
      <c r="Q95" s="208"/>
      <c r="R95" s="209">
        <f>SUM(R96:R140)</f>
        <v>0</v>
      </c>
      <c r="S95" s="208"/>
      <c r="T95" s="210">
        <f>SUM(T96:T140)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82</v>
      </c>
      <c r="AT95" s="212" t="s">
        <v>73</v>
      </c>
      <c r="AU95" s="212" t="s">
        <v>82</v>
      </c>
      <c r="AY95" s="211" t="s">
        <v>224</v>
      </c>
      <c r="BK95" s="213">
        <f>SUM(BK96:BK140)</f>
        <v>0</v>
      </c>
    </row>
    <row r="96" s="2" customFormat="1" ht="16.5" customHeight="1">
      <c r="A96" s="41"/>
      <c r="B96" s="42"/>
      <c r="C96" s="216" t="s">
        <v>223</v>
      </c>
      <c r="D96" s="216" t="s">
        <v>227</v>
      </c>
      <c r="E96" s="217" t="s">
        <v>7357</v>
      </c>
      <c r="F96" s="218" t="s">
        <v>7358</v>
      </c>
      <c r="G96" s="219" t="s">
        <v>595</v>
      </c>
      <c r="H96" s="220">
        <v>26</v>
      </c>
      <c r="I96" s="221"/>
      <c r="J96" s="222">
        <f>ROUND(I96*H96,2)</f>
        <v>0</v>
      </c>
      <c r="K96" s="218" t="s">
        <v>7351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263</v>
      </c>
    </row>
    <row r="97" s="2" customFormat="1" ht="16.5" customHeight="1">
      <c r="A97" s="41"/>
      <c r="B97" s="42"/>
      <c r="C97" s="216" t="s">
        <v>246</v>
      </c>
      <c r="D97" s="216" t="s">
        <v>227</v>
      </c>
      <c r="E97" s="217" t="s">
        <v>7359</v>
      </c>
      <c r="F97" s="218" t="s">
        <v>7360</v>
      </c>
      <c r="G97" s="219" t="s">
        <v>595</v>
      </c>
      <c r="H97" s="220">
        <v>6</v>
      </c>
      <c r="I97" s="221"/>
      <c r="J97" s="222">
        <f>ROUND(I97*H97,2)</f>
        <v>0</v>
      </c>
      <c r="K97" s="218" t="s">
        <v>7351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8</v>
      </c>
    </row>
    <row r="98" s="2" customFormat="1" ht="16.5" customHeight="1">
      <c r="A98" s="41"/>
      <c r="B98" s="42"/>
      <c r="C98" s="216" t="s">
        <v>250</v>
      </c>
      <c r="D98" s="216" t="s">
        <v>227</v>
      </c>
      <c r="E98" s="217" t="s">
        <v>7361</v>
      </c>
      <c r="F98" s="218" t="s">
        <v>7362</v>
      </c>
      <c r="G98" s="219" t="s">
        <v>595</v>
      </c>
      <c r="H98" s="220">
        <v>26</v>
      </c>
      <c r="I98" s="221"/>
      <c r="J98" s="222">
        <f>ROUND(I98*H98,2)</f>
        <v>0</v>
      </c>
      <c r="K98" s="218" t="s">
        <v>7351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151</v>
      </c>
    </row>
    <row r="99" s="2" customFormat="1" ht="21.75" customHeight="1">
      <c r="A99" s="41"/>
      <c r="B99" s="42"/>
      <c r="C99" s="216" t="s">
        <v>254</v>
      </c>
      <c r="D99" s="216" t="s">
        <v>227</v>
      </c>
      <c r="E99" s="217" t="s">
        <v>7363</v>
      </c>
      <c r="F99" s="218" t="s">
        <v>7364</v>
      </c>
      <c r="G99" s="219" t="s">
        <v>595</v>
      </c>
      <c r="H99" s="220">
        <v>2</v>
      </c>
      <c r="I99" s="221"/>
      <c r="J99" s="222">
        <f>ROUND(I99*H99,2)</f>
        <v>0</v>
      </c>
      <c r="K99" s="218" t="s">
        <v>7351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544</v>
      </c>
    </row>
    <row r="100" s="2" customFormat="1" ht="16.5" customHeight="1">
      <c r="A100" s="41"/>
      <c r="B100" s="42"/>
      <c r="C100" s="216" t="s">
        <v>260</v>
      </c>
      <c r="D100" s="216" t="s">
        <v>227</v>
      </c>
      <c r="E100" s="217" t="s">
        <v>7365</v>
      </c>
      <c r="F100" s="218" t="s">
        <v>7366</v>
      </c>
      <c r="G100" s="219" t="s">
        <v>595</v>
      </c>
      <c r="H100" s="220">
        <v>9</v>
      </c>
      <c r="I100" s="221"/>
      <c r="J100" s="222">
        <f>ROUND(I100*H100,2)</f>
        <v>0</v>
      </c>
      <c r="K100" s="218" t="s">
        <v>7351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559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7367</v>
      </c>
      <c r="F101" s="218" t="s">
        <v>7368</v>
      </c>
      <c r="G101" s="219" t="s">
        <v>595</v>
      </c>
      <c r="H101" s="220">
        <v>2</v>
      </c>
      <c r="I101" s="221"/>
      <c r="J101" s="222">
        <f>ROUND(I101*H101,2)</f>
        <v>0</v>
      </c>
      <c r="K101" s="218" t="s">
        <v>7351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571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7369</v>
      </c>
      <c r="F102" s="218" t="s">
        <v>7370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7351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156</v>
      </c>
    </row>
    <row r="103" s="2" customFormat="1" ht="24.15" customHeight="1">
      <c r="A103" s="41"/>
      <c r="B103" s="42"/>
      <c r="C103" s="216" t="s">
        <v>8</v>
      </c>
      <c r="D103" s="216" t="s">
        <v>227</v>
      </c>
      <c r="E103" s="217" t="s">
        <v>7352</v>
      </c>
      <c r="F103" s="218" t="s">
        <v>7353</v>
      </c>
      <c r="G103" s="219" t="s">
        <v>595</v>
      </c>
      <c r="H103" s="220">
        <v>9</v>
      </c>
      <c r="I103" s="221"/>
      <c r="J103" s="222">
        <f>ROUND(I103*H103,2)</f>
        <v>0</v>
      </c>
      <c r="K103" s="218" t="s">
        <v>7351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162</v>
      </c>
    </row>
    <row r="104" s="2" customFormat="1" ht="24.15" customHeight="1">
      <c r="A104" s="41"/>
      <c r="B104" s="42"/>
      <c r="C104" s="216" t="s">
        <v>148</v>
      </c>
      <c r="D104" s="216" t="s">
        <v>227</v>
      </c>
      <c r="E104" s="217" t="s">
        <v>7354</v>
      </c>
      <c r="F104" s="218" t="s">
        <v>7355</v>
      </c>
      <c r="G104" s="219" t="s">
        <v>595</v>
      </c>
      <c r="H104" s="220">
        <v>8</v>
      </c>
      <c r="I104" s="221"/>
      <c r="J104" s="222">
        <f>ROUND(I104*H104,2)</f>
        <v>0</v>
      </c>
      <c r="K104" s="218" t="s">
        <v>7351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168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7371</v>
      </c>
      <c r="F105" s="218" t="s">
        <v>7372</v>
      </c>
      <c r="G105" s="219" t="s">
        <v>595</v>
      </c>
      <c r="H105" s="220">
        <v>9</v>
      </c>
      <c r="I105" s="221"/>
      <c r="J105" s="222">
        <f>ROUND(I105*H105,2)</f>
        <v>0</v>
      </c>
      <c r="K105" s="218" t="s">
        <v>7351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174</v>
      </c>
    </row>
    <row r="106" s="2" customFormat="1" ht="21.75" customHeight="1">
      <c r="A106" s="41"/>
      <c r="B106" s="42"/>
      <c r="C106" s="216" t="s">
        <v>284</v>
      </c>
      <c r="D106" s="216" t="s">
        <v>227</v>
      </c>
      <c r="E106" s="217" t="s">
        <v>7373</v>
      </c>
      <c r="F106" s="218" t="s">
        <v>7374</v>
      </c>
      <c r="G106" s="219" t="s">
        <v>471</v>
      </c>
      <c r="H106" s="220">
        <v>350</v>
      </c>
      <c r="I106" s="221"/>
      <c r="J106" s="222">
        <f>ROUND(I106*H106,2)</f>
        <v>0</v>
      </c>
      <c r="K106" s="218" t="s">
        <v>7351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629</v>
      </c>
    </row>
    <row r="107" s="2" customFormat="1" ht="21.75" customHeight="1">
      <c r="A107" s="41"/>
      <c r="B107" s="42"/>
      <c r="C107" s="216" t="s">
        <v>544</v>
      </c>
      <c r="D107" s="216" t="s">
        <v>227</v>
      </c>
      <c r="E107" s="217" t="s">
        <v>7375</v>
      </c>
      <c r="F107" s="218" t="s">
        <v>7376</v>
      </c>
      <c r="G107" s="219" t="s">
        <v>595</v>
      </c>
      <c r="H107" s="220">
        <v>30</v>
      </c>
      <c r="I107" s="221"/>
      <c r="J107" s="222">
        <f>ROUND(I107*H107,2)</f>
        <v>0</v>
      </c>
      <c r="K107" s="218" t="s">
        <v>7351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643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7377</v>
      </c>
      <c r="F108" s="218" t="s">
        <v>7378</v>
      </c>
      <c r="G108" s="219" t="s">
        <v>595</v>
      </c>
      <c r="H108" s="220">
        <v>27</v>
      </c>
      <c r="I108" s="221"/>
      <c r="J108" s="222">
        <f>ROUND(I108*H108,2)</f>
        <v>0</v>
      </c>
      <c r="K108" s="218" t="s">
        <v>7351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656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7379</v>
      </c>
      <c r="F109" s="218" t="s">
        <v>7380</v>
      </c>
      <c r="G109" s="219" t="s">
        <v>471</v>
      </c>
      <c r="H109" s="220">
        <v>5</v>
      </c>
      <c r="I109" s="221"/>
      <c r="J109" s="222">
        <f>ROUND(I109*H109,2)</f>
        <v>0</v>
      </c>
      <c r="K109" s="218" t="s">
        <v>7351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680</v>
      </c>
    </row>
    <row r="110" s="2" customFormat="1" ht="21.75" customHeight="1">
      <c r="A110" s="41"/>
      <c r="B110" s="42"/>
      <c r="C110" s="216" t="s">
        <v>565</v>
      </c>
      <c r="D110" s="216" t="s">
        <v>227</v>
      </c>
      <c r="E110" s="217" t="s">
        <v>7381</v>
      </c>
      <c r="F110" s="218" t="s">
        <v>7382</v>
      </c>
      <c r="G110" s="219" t="s">
        <v>471</v>
      </c>
      <c r="H110" s="220">
        <v>115</v>
      </c>
      <c r="I110" s="221"/>
      <c r="J110" s="222">
        <f>ROUND(I110*H110,2)</f>
        <v>0</v>
      </c>
      <c r="K110" s="218" t="s">
        <v>7351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699</v>
      </c>
    </row>
    <row r="111" s="2" customFormat="1" ht="21.75" customHeight="1">
      <c r="A111" s="41"/>
      <c r="B111" s="42"/>
      <c r="C111" s="216" t="s">
        <v>571</v>
      </c>
      <c r="D111" s="216" t="s">
        <v>227</v>
      </c>
      <c r="E111" s="217" t="s">
        <v>7383</v>
      </c>
      <c r="F111" s="218" t="s">
        <v>7384</v>
      </c>
      <c r="G111" s="219" t="s">
        <v>471</v>
      </c>
      <c r="H111" s="220">
        <v>450</v>
      </c>
      <c r="I111" s="221"/>
      <c r="J111" s="222">
        <f>ROUND(I111*H111,2)</f>
        <v>0</v>
      </c>
      <c r="K111" s="218" t="s">
        <v>7351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719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7385</v>
      </c>
      <c r="F112" s="218" t="s">
        <v>7386</v>
      </c>
      <c r="G112" s="219" t="s">
        <v>471</v>
      </c>
      <c r="H112" s="220">
        <v>380</v>
      </c>
      <c r="I112" s="221"/>
      <c r="J112" s="222">
        <f>ROUND(I112*H112,2)</f>
        <v>0</v>
      </c>
      <c r="K112" s="218" t="s">
        <v>7351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192</v>
      </c>
    </row>
    <row r="113" s="2" customFormat="1" ht="24.15" customHeight="1">
      <c r="A113" s="41"/>
      <c r="B113" s="42"/>
      <c r="C113" s="216" t="s">
        <v>156</v>
      </c>
      <c r="D113" s="216" t="s">
        <v>227</v>
      </c>
      <c r="E113" s="217" t="s">
        <v>7387</v>
      </c>
      <c r="F113" s="218" t="s">
        <v>7388</v>
      </c>
      <c r="G113" s="219" t="s">
        <v>595</v>
      </c>
      <c r="H113" s="220">
        <v>5</v>
      </c>
      <c r="I113" s="221"/>
      <c r="J113" s="222">
        <f>ROUND(I113*H113,2)</f>
        <v>0</v>
      </c>
      <c r="K113" s="218" t="s">
        <v>7351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827</v>
      </c>
    </row>
    <row r="114" s="2" customFormat="1" ht="24.15" customHeight="1">
      <c r="A114" s="41"/>
      <c r="B114" s="42"/>
      <c r="C114" s="216" t="s">
        <v>159</v>
      </c>
      <c r="D114" s="216" t="s">
        <v>227</v>
      </c>
      <c r="E114" s="217" t="s">
        <v>7389</v>
      </c>
      <c r="F114" s="218" t="s">
        <v>7390</v>
      </c>
      <c r="G114" s="219" t="s">
        <v>595</v>
      </c>
      <c r="H114" s="220">
        <v>1</v>
      </c>
      <c r="I114" s="221"/>
      <c r="J114" s="222">
        <f>ROUND(I114*H114,2)</f>
        <v>0</v>
      </c>
      <c r="K114" s="218" t="s">
        <v>7351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864</v>
      </c>
    </row>
    <row r="115" s="2" customFormat="1" ht="24.15" customHeight="1">
      <c r="A115" s="41"/>
      <c r="B115" s="42"/>
      <c r="C115" s="216" t="s">
        <v>162</v>
      </c>
      <c r="D115" s="216" t="s">
        <v>227</v>
      </c>
      <c r="E115" s="217" t="s">
        <v>7391</v>
      </c>
      <c r="F115" s="218" t="s">
        <v>7392</v>
      </c>
      <c r="G115" s="219" t="s">
        <v>595</v>
      </c>
      <c r="H115" s="220">
        <v>3</v>
      </c>
      <c r="I115" s="221"/>
      <c r="J115" s="222">
        <f>ROUND(I115*H115,2)</f>
        <v>0</v>
      </c>
      <c r="K115" s="218" t="s">
        <v>7351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876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7393</v>
      </c>
      <c r="F116" s="218" t="s">
        <v>7394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7351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888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7395</v>
      </c>
      <c r="F117" s="218" t="s">
        <v>7396</v>
      </c>
      <c r="G117" s="219" t="s">
        <v>595</v>
      </c>
      <c r="H117" s="220">
        <v>1</v>
      </c>
      <c r="I117" s="221"/>
      <c r="J117" s="222">
        <f>ROUND(I117*H117,2)</f>
        <v>0</v>
      </c>
      <c r="K117" s="218" t="s">
        <v>7351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902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7397</v>
      </c>
      <c r="F118" s="218" t="s">
        <v>7398</v>
      </c>
      <c r="G118" s="219" t="s">
        <v>595</v>
      </c>
      <c r="H118" s="220">
        <v>4</v>
      </c>
      <c r="I118" s="221"/>
      <c r="J118" s="222">
        <f>ROUND(I118*H118,2)</f>
        <v>0</v>
      </c>
      <c r="K118" s="218" t="s">
        <v>7351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913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7395</v>
      </c>
      <c r="F119" s="218" t="s">
        <v>7396</v>
      </c>
      <c r="G119" s="219" t="s">
        <v>595</v>
      </c>
      <c r="H119" s="220">
        <v>2</v>
      </c>
      <c r="I119" s="221"/>
      <c r="J119" s="222">
        <f>ROUND(I119*H119,2)</f>
        <v>0</v>
      </c>
      <c r="K119" s="218" t="s">
        <v>7351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925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7399</v>
      </c>
      <c r="F120" s="218" t="s">
        <v>7400</v>
      </c>
      <c r="G120" s="219" t="s">
        <v>595</v>
      </c>
      <c r="H120" s="220">
        <v>9</v>
      </c>
      <c r="I120" s="221"/>
      <c r="J120" s="222">
        <f>ROUND(I120*H120,2)</f>
        <v>0</v>
      </c>
      <c r="K120" s="218" t="s">
        <v>7351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949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7401</v>
      </c>
      <c r="F121" s="218" t="s">
        <v>7402</v>
      </c>
      <c r="G121" s="219" t="s">
        <v>471</v>
      </c>
      <c r="H121" s="220">
        <v>380</v>
      </c>
      <c r="I121" s="221"/>
      <c r="J121" s="222">
        <f>ROUND(I121*H121,2)</f>
        <v>0</v>
      </c>
      <c r="K121" s="218" t="s">
        <v>7351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976</v>
      </c>
    </row>
    <row r="122" s="2" customFormat="1" ht="21.75" customHeight="1">
      <c r="A122" s="41"/>
      <c r="B122" s="42"/>
      <c r="C122" s="216" t="s">
        <v>177</v>
      </c>
      <c r="D122" s="216" t="s">
        <v>227</v>
      </c>
      <c r="E122" s="217" t="s">
        <v>7403</v>
      </c>
      <c r="F122" s="218" t="s">
        <v>7404</v>
      </c>
      <c r="G122" s="219" t="s">
        <v>4661</v>
      </c>
      <c r="H122" s="220">
        <v>210</v>
      </c>
      <c r="I122" s="221"/>
      <c r="J122" s="222">
        <f>ROUND(I122*H122,2)</f>
        <v>0</v>
      </c>
      <c r="K122" s="218" t="s">
        <v>7351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996</v>
      </c>
    </row>
    <row r="123" s="2" customFormat="1" ht="16.5" customHeight="1">
      <c r="A123" s="41"/>
      <c r="B123" s="42"/>
      <c r="C123" s="216" t="s">
        <v>643</v>
      </c>
      <c r="D123" s="216" t="s">
        <v>227</v>
      </c>
      <c r="E123" s="217" t="s">
        <v>7405</v>
      </c>
      <c r="F123" s="218" t="s">
        <v>7406</v>
      </c>
      <c r="G123" s="219" t="s">
        <v>595</v>
      </c>
      <c r="H123" s="220">
        <v>9</v>
      </c>
      <c r="I123" s="221"/>
      <c r="J123" s="222">
        <f>ROUND(I123*H123,2)</f>
        <v>0</v>
      </c>
      <c r="K123" s="218" t="s">
        <v>7351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1041</v>
      </c>
    </row>
    <row r="124" s="2" customFormat="1" ht="16.5" customHeight="1">
      <c r="A124" s="41"/>
      <c r="B124" s="42"/>
      <c r="C124" s="216" t="s">
        <v>650</v>
      </c>
      <c r="D124" s="216" t="s">
        <v>227</v>
      </c>
      <c r="E124" s="217" t="s">
        <v>7407</v>
      </c>
      <c r="F124" s="218" t="s">
        <v>7408</v>
      </c>
      <c r="G124" s="219" t="s">
        <v>595</v>
      </c>
      <c r="H124" s="220">
        <v>3</v>
      </c>
      <c r="I124" s="221"/>
      <c r="J124" s="222">
        <f>ROUND(I124*H124,2)</f>
        <v>0</v>
      </c>
      <c r="K124" s="218" t="s">
        <v>7351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1075</v>
      </c>
    </row>
    <row r="125" s="2" customFormat="1" ht="16.5" customHeight="1">
      <c r="A125" s="41"/>
      <c r="B125" s="42"/>
      <c r="C125" s="216" t="s">
        <v>656</v>
      </c>
      <c r="D125" s="216" t="s">
        <v>227</v>
      </c>
      <c r="E125" s="217" t="s">
        <v>7409</v>
      </c>
      <c r="F125" s="218" t="s">
        <v>7410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7351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1090</v>
      </c>
    </row>
    <row r="126" s="2" customFormat="1" ht="16.5" customHeight="1">
      <c r="A126" s="41"/>
      <c r="B126" s="42"/>
      <c r="C126" s="216" t="s">
        <v>671</v>
      </c>
      <c r="D126" s="216" t="s">
        <v>227</v>
      </c>
      <c r="E126" s="217" t="s">
        <v>7411</v>
      </c>
      <c r="F126" s="218" t="s">
        <v>7412</v>
      </c>
      <c r="G126" s="219" t="s">
        <v>595</v>
      </c>
      <c r="H126" s="220">
        <v>9</v>
      </c>
      <c r="I126" s="221"/>
      <c r="J126" s="222">
        <f>ROUND(I126*H126,2)</f>
        <v>0</v>
      </c>
      <c r="K126" s="218" t="s">
        <v>7351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1102</v>
      </c>
    </row>
    <row r="127" s="2" customFormat="1" ht="16.5" customHeight="1">
      <c r="A127" s="41"/>
      <c r="B127" s="42"/>
      <c r="C127" s="216" t="s">
        <v>680</v>
      </c>
      <c r="D127" s="216" t="s">
        <v>227</v>
      </c>
      <c r="E127" s="217" t="s">
        <v>7413</v>
      </c>
      <c r="F127" s="218" t="s">
        <v>7414</v>
      </c>
      <c r="G127" s="219" t="s">
        <v>595</v>
      </c>
      <c r="H127" s="220">
        <v>26</v>
      </c>
      <c r="I127" s="221"/>
      <c r="J127" s="222">
        <f>ROUND(I127*H127,2)</f>
        <v>0</v>
      </c>
      <c r="K127" s="218" t="s">
        <v>7351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1139</v>
      </c>
    </row>
    <row r="128" s="2" customFormat="1" ht="16.5" customHeight="1">
      <c r="A128" s="41"/>
      <c r="B128" s="42"/>
      <c r="C128" s="216" t="s">
        <v>688</v>
      </c>
      <c r="D128" s="216" t="s">
        <v>227</v>
      </c>
      <c r="E128" s="217" t="s">
        <v>7415</v>
      </c>
      <c r="F128" s="218" t="s">
        <v>7416</v>
      </c>
      <c r="G128" s="219" t="s">
        <v>595</v>
      </c>
      <c r="H128" s="220">
        <v>2</v>
      </c>
      <c r="I128" s="221"/>
      <c r="J128" s="222">
        <f>ROUND(I128*H128,2)</f>
        <v>0</v>
      </c>
      <c r="K128" s="218" t="s">
        <v>7351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1165</v>
      </c>
    </row>
    <row r="129" s="2" customFormat="1" ht="16.5" customHeight="1">
      <c r="A129" s="41"/>
      <c r="B129" s="42"/>
      <c r="C129" s="216" t="s">
        <v>699</v>
      </c>
      <c r="D129" s="216" t="s">
        <v>227</v>
      </c>
      <c r="E129" s="217" t="s">
        <v>7417</v>
      </c>
      <c r="F129" s="218" t="s">
        <v>7418</v>
      </c>
      <c r="G129" s="219" t="s">
        <v>595</v>
      </c>
      <c r="H129" s="220">
        <v>6</v>
      </c>
      <c r="I129" s="221"/>
      <c r="J129" s="222">
        <f>ROUND(I129*H129,2)</f>
        <v>0</v>
      </c>
      <c r="K129" s="218" t="s">
        <v>7351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1179</v>
      </c>
    </row>
    <row r="130" s="2" customFormat="1" ht="16.5" customHeight="1">
      <c r="A130" s="41"/>
      <c r="B130" s="42"/>
      <c r="C130" s="216" t="s">
        <v>711</v>
      </c>
      <c r="D130" s="216" t="s">
        <v>227</v>
      </c>
      <c r="E130" s="217" t="s">
        <v>7419</v>
      </c>
      <c r="F130" s="218" t="s">
        <v>7420</v>
      </c>
      <c r="G130" s="219" t="s">
        <v>595</v>
      </c>
      <c r="H130" s="220">
        <v>15</v>
      </c>
      <c r="I130" s="221"/>
      <c r="J130" s="222">
        <f>ROUND(I130*H130,2)</f>
        <v>0</v>
      </c>
      <c r="K130" s="218" t="s">
        <v>7351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1191</v>
      </c>
    </row>
    <row r="131" s="2" customFormat="1" ht="16.5" customHeight="1">
      <c r="A131" s="41"/>
      <c r="B131" s="42"/>
      <c r="C131" s="216" t="s">
        <v>719</v>
      </c>
      <c r="D131" s="216" t="s">
        <v>227</v>
      </c>
      <c r="E131" s="217" t="s">
        <v>7421</v>
      </c>
      <c r="F131" s="218" t="s">
        <v>7422</v>
      </c>
      <c r="G131" s="219" t="s">
        <v>595</v>
      </c>
      <c r="H131" s="220">
        <v>26</v>
      </c>
      <c r="I131" s="221"/>
      <c r="J131" s="222">
        <f>ROUND(I131*H131,2)</f>
        <v>0</v>
      </c>
      <c r="K131" s="218" t="s">
        <v>7351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1205</v>
      </c>
    </row>
    <row r="132" s="2" customFormat="1" ht="55.5" customHeight="1">
      <c r="A132" s="41"/>
      <c r="B132" s="42"/>
      <c r="C132" s="216" t="s">
        <v>180</v>
      </c>
      <c r="D132" s="216" t="s">
        <v>227</v>
      </c>
      <c r="E132" s="217" t="s">
        <v>7423</v>
      </c>
      <c r="F132" s="218" t="s">
        <v>7424</v>
      </c>
      <c r="G132" s="219" t="s">
        <v>471</v>
      </c>
      <c r="H132" s="220">
        <v>5</v>
      </c>
      <c r="I132" s="221"/>
      <c r="J132" s="222">
        <f>ROUND(I132*H132,2)</f>
        <v>0</v>
      </c>
      <c r="K132" s="218" t="s">
        <v>7351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1215</v>
      </c>
    </row>
    <row r="133" s="2" customFormat="1" ht="90" customHeight="1">
      <c r="A133" s="41"/>
      <c r="B133" s="42"/>
      <c r="C133" s="216" t="s">
        <v>192</v>
      </c>
      <c r="D133" s="216" t="s">
        <v>227</v>
      </c>
      <c r="E133" s="217" t="s">
        <v>7425</v>
      </c>
      <c r="F133" s="218" t="s">
        <v>7426</v>
      </c>
      <c r="G133" s="219" t="s">
        <v>471</v>
      </c>
      <c r="H133" s="220">
        <v>115</v>
      </c>
      <c r="I133" s="221"/>
      <c r="J133" s="222">
        <f>ROUND(I133*H133,2)</f>
        <v>0</v>
      </c>
      <c r="K133" s="218" t="s">
        <v>7351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4976</v>
      </c>
    </row>
    <row r="134" s="2" customFormat="1" ht="90" customHeight="1">
      <c r="A134" s="41"/>
      <c r="B134" s="42"/>
      <c r="C134" s="216" t="s">
        <v>822</v>
      </c>
      <c r="D134" s="216" t="s">
        <v>227</v>
      </c>
      <c r="E134" s="217" t="s">
        <v>7427</v>
      </c>
      <c r="F134" s="218" t="s">
        <v>7428</v>
      </c>
      <c r="G134" s="219" t="s">
        <v>471</v>
      </c>
      <c r="H134" s="220">
        <v>450</v>
      </c>
      <c r="I134" s="221"/>
      <c r="J134" s="222">
        <f>ROUND(I134*H134,2)</f>
        <v>0</v>
      </c>
      <c r="K134" s="218" t="s">
        <v>7351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2169</v>
      </c>
    </row>
    <row r="135" s="2" customFormat="1" ht="16.5" customHeight="1">
      <c r="A135" s="41"/>
      <c r="B135" s="42"/>
      <c r="C135" s="216" t="s">
        <v>827</v>
      </c>
      <c r="D135" s="216" t="s">
        <v>227</v>
      </c>
      <c r="E135" s="217" t="s">
        <v>7429</v>
      </c>
      <c r="F135" s="218" t="s">
        <v>7430</v>
      </c>
      <c r="G135" s="219" t="s">
        <v>595</v>
      </c>
      <c r="H135" s="220">
        <v>9</v>
      </c>
      <c r="I135" s="221"/>
      <c r="J135" s="222">
        <f>ROUND(I135*H135,2)</f>
        <v>0</v>
      </c>
      <c r="K135" s="218" t="s">
        <v>7351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4985</v>
      </c>
    </row>
    <row r="136" s="2" customFormat="1" ht="78" customHeight="1">
      <c r="A136" s="41"/>
      <c r="B136" s="42"/>
      <c r="C136" s="216" t="s">
        <v>195</v>
      </c>
      <c r="D136" s="216" t="s">
        <v>227</v>
      </c>
      <c r="E136" s="217" t="s">
        <v>7431</v>
      </c>
      <c r="F136" s="218" t="s">
        <v>7432</v>
      </c>
      <c r="G136" s="219" t="s">
        <v>471</v>
      </c>
      <c r="H136" s="220">
        <v>380</v>
      </c>
      <c r="I136" s="221"/>
      <c r="J136" s="222">
        <f>ROUND(I136*H136,2)</f>
        <v>0</v>
      </c>
      <c r="K136" s="218" t="s">
        <v>7351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1260</v>
      </c>
    </row>
    <row r="137" s="2" customFormat="1" ht="16.5" customHeight="1">
      <c r="A137" s="41"/>
      <c r="B137" s="42"/>
      <c r="C137" s="216" t="s">
        <v>864</v>
      </c>
      <c r="D137" s="216" t="s">
        <v>227</v>
      </c>
      <c r="E137" s="217" t="s">
        <v>7433</v>
      </c>
      <c r="F137" s="218" t="s">
        <v>7434</v>
      </c>
      <c r="G137" s="219" t="s">
        <v>595</v>
      </c>
      <c r="H137" s="220">
        <v>25</v>
      </c>
      <c r="I137" s="221"/>
      <c r="J137" s="222">
        <f>ROUND(I137*H137,2)</f>
        <v>0</v>
      </c>
      <c r="K137" s="218" t="s">
        <v>7351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1275</v>
      </c>
    </row>
    <row r="138" s="2" customFormat="1" ht="16.5" customHeight="1">
      <c r="A138" s="41"/>
      <c r="B138" s="42"/>
      <c r="C138" s="216" t="s">
        <v>871</v>
      </c>
      <c r="D138" s="216" t="s">
        <v>227</v>
      </c>
      <c r="E138" s="217" t="s">
        <v>7435</v>
      </c>
      <c r="F138" s="218" t="s">
        <v>7436</v>
      </c>
      <c r="G138" s="219" t="s">
        <v>595</v>
      </c>
      <c r="H138" s="220">
        <v>9</v>
      </c>
      <c r="I138" s="221"/>
      <c r="J138" s="222">
        <f>ROUND(I138*H138,2)</f>
        <v>0</v>
      </c>
      <c r="K138" s="218" t="s">
        <v>7351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1296</v>
      </c>
    </row>
    <row r="139" s="2" customFormat="1" ht="78" customHeight="1">
      <c r="A139" s="41"/>
      <c r="B139" s="42"/>
      <c r="C139" s="216" t="s">
        <v>876</v>
      </c>
      <c r="D139" s="216" t="s">
        <v>227</v>
      </c>
      <c r="E139" s="217" t="s">
        <v>7437</v>
      </c>
      <c r="F139" s="218" t="s">
        <v>7438</v>
      </c>
      <c r="G139" s="219" t="s">
        <v>471</v>
      </c>
      <c r="H139" s="220">
        <v>90</v>
      </c>
      <c r="I139" s="221"/>
      <c r="J139" s="222">
        <f>ROUND(I139*H139,2)</f>
        <v>0</v>
      </c>
      <c r="K139" s="218" t="s">
        <v>7351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1307</v>
      </c>
    </row>
    <row r="140" s="2" customFormat="1" ht="16.5" customHeight="1">
      <c r="A140" s="41"/>
      <c r="B140" s="42"/>
      <c r="C140" s="216" t="s">
        <v>882</v>
      </c>
      <c r="D140" s="216" t="s">
        <v>227</v>
      </c>
      <c r="E140" s="217" t="s">
        <v>7439</v>
      </c>
      <c r="F140" s="218" t="s">
        <v>7440</v>
      </c>
      <c r="G140" s="219" t="s">
        <v>7441</v>
      </c>
      <c r="H140" s="220">
        <v>1</v>
      </c>
      <c r="I140" s="221"/>
      <c r="J140" s="222">
        <f>ROUND(I140*H140,2)</f>
        <v>0</v>
      </c>
      <c r="K140" s="218" t="s">
        <v>7351</v>
      </c>
      <c r="L140" s="47"/>
      <c r="M140" s="223" t="s">
        <v>19</v>
      </c>
      <c r="N140" s="224" t="s">
        <v>45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82</v>
      </c>
      <c r="BK140" s="228">
        <f>ROUND(I140*H140,2)</f>
        <v>0</v>
      </c>
      <c r="BL140" s="20" t="s">
        <v>231</v>
      </c>
      <c r="BM140" s="227" t="s">
        <v>1319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7442</v>
      </c>
      <c r="F141" s="214" t="s">
        <v>7443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888</v>
      </c>
      <c r="D142" s="216" t="s">
        <v>227</v>
      </c>
      <c r="E142" s="217" t="s">
        <v>7444</v>
      </c>
      <c r="F142" s="218" t="s">
        <v>7445</v>
      </c>
      <c r="G142" s="219" t="s">
        <v>5876</v>
      </c>
      <c r="H142" s="220">
        <v>1</v>
      </c>
      <c r="I142" s="221"/>
      <c r="J142" s="222">
        <f>ROUND(I142*H142,2)</f>
        <v>0</v>
      </c>
      <c r="K142" s="218" t="s">
        <v>7351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870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7446</v>
      </c>
      <c r="F143" s="218" t="s">
        <v>7447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7351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1336</v>
      </c>
    </row>
    <row r="144" s="2" customFormat="1" ht="16.5" customHeight="1">
      <c r="A144" s="41"/>
      <c r="B144" s="42"/>
      <c r="C144" s="216" t="s">
        <v>902</v>
      </c>
      <c r="D144" s="216" t="s">
        <v>227</v>
      </c>
      <c r="E144" s="217" t="s">
        <v>7448</v>
      </c>
      <c r="F144" s="218" t="s">
        <v>7449</v>
      </c>
      <c r="G144" s="219" t="s">
        <v>266</v>
      </c>
      <c r="H144" s="220">
        <v>4</v>
      </c>
      <c r="I144" s="221"/>
      <c r="J144" s="222">
        <f>ROUND(I144*H144,2)</f>
        <v>0</v>
      </c>
      <c r="K144" s="218" t="s">
        <v>7351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1349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7450</v>
      </c>
      <c r="F145" s="218" t="s">
        <v>7451</v>
      </c>
      <c r="G145" s="219" t="s">
        <v>266</v>
      </c>
      <c r="H145" s="220">
        <v>18.300000000000001</v>
      </c>
      <c r="I145" s="221"/>
      <c r="J145" s="222">
        <f>ROUND(I145*H145,2)</f>
        <v>0</v>
      </c>
      <c r="K145" s="218" t="s">
        <v>7351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1359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7452</v>
      </c>
      <c r="F146" s="218" t="s">
        <v>7453</v>
      </c>
      <c r="G146" s="219" t="s">
        <v>471</v>
      </c>
      <c r="H146" s="220">
        <v>40</v>
      </c>
      <c r="I146" s="221"/>
      <c r="J146" s="222">
        <f>ROUND(I146*H146,2)</f>
        <v>0</v>
      </c>
      <c r="K146" s="218" t="s">
        <v>7351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1370</v>
      </c>
    </row>
    <row r="147" s="2" customFormat="1" ht="16.5" customHeight="1">
      <c r="A147" s="41"/>
      <c r="B147" s="42"/>
      <c r="C147" s="216" t="s">
        <v>920</v>
      </c>
      <c r="D147" s="216" t="s">
        <v>227</v>
      </c>
      <c r="E147" s="217" t="s">
        <v>7454</v>
      </c>
      <c r="F147" s="218" t="s">
        <v>7455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7351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5014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7456</v>
      </c>
      <c r="F148" s="218" t="s">
        <v>7457</v>
      </c>
      <c r="G148" s="219" t="s">
        <v>266</v>
      </c>
      <c r="H148" s="220">
        <v>18.300000000000001</v>
      </c>
      <c r="I148" s="221"/>
      <c r="J148" s="222">
        <f>ROUND(I148*H148,2)</f>
        <v>0</v>
      </c>
      <c r="K148" s="218" t="s">
        <v>7351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5018</v>
      </c>
    </row>
    <row r="149" s="2" customFormat="1" ht="16.5" customHeight="1">
      <c r="A149" s="41"/>
      <c r="B149" s="42"/>
      <c r="C149" s="216" t="s">
        <v>930</v>
      </c>
      <c r="D149" s="216" t="s">
        <v>227</v>
      </c>
      <c r="E149" s="217" t="s">
        <v>7458</v>
      </c>
      <c r="F149" s="218" t="s">
        <v>7459</v>
      </c>
      <c r="G149" s="219" t="s">
        <v>324</v>
      </c>
      <c r="H149" s="220">
        <v>9</v>
      </c>
      <c r="I149" s="221"/>
      <c r="J149" s="222">
        <f>ROUND(I149*H149,2)</f>
        <v>0</v>
      </c>
      <c r="K149" s="218" t="s">
        <v>7351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1408</v>
      </c>
    </row>
    <row r="150" s="2" customFormat="1" ht="21.75" customHeight="1">
      <c r="A150" s="41"/>
      <c r="B150" s="42"/>
      <c r="C150" s="216" t="s">
        <v>949</v>
      </c>
      <c r="D150" s="216" t="s">
        <v>227</v>
      </c>
      <c r="E150" s="217" t="s">
        <v>7460</v>
      </c>
      <c r="F150" s="218" t="s">
        <v>7461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7351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1421</v>
      </c>
    </row>
    <row r="151" s="2" customFormat="1" ht="21.75" customHeight="1">
      <c r="A151" s="41"/>
      <c r="B151" s="42"/>
      <c r="C151" s="216" t="s">
        <v>967</v>
      </c>
      <c r="D151" s="216" t="s">
        <v>227</v>
      </c>
      <c r="E151" s="217" t="s">
        <v>7462</v>
      </c>
      <c r="F151" s="218" t="s">
        <v>7463</v>
      </c>
      <c r="G151" s="219" t="s">
        <v>595</v>
      </c>
      <c r="H151" s="220">
        <v>7</v>
      </c>
      <c r="I151" s="221"/>
      <c r="J151" s="222">
        <f>ROUND(I151*H151,2)</f>
        <v>0</v>
      </c>
      <c r="K151" s="218" t="s">
        <v>7351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1435</v>
      </c>
    </row>
    <row r="152" s="2" customFormat="1" ht="21.75" customHeight="1">
      <c r="A152" s="41"/>
      <c r="B152" s="42"/>
      <c r="C152" s="216" t="s">
        <v>976</v>
      </c>
      <c r="D152" s="216" t="s">
        <v>227</v>
      </c>
      <c r="E152" s="217" t="s">
        <v>7464</v>
      </c>
      <c r="F152" s="218" t="s">
        <v>7465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7351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1472</v>
      </c>
    </row>
    <row r="153" s="2" customFormat="1" ht="16.5" customHeight="1">
      <c r="A153" s="41"/>
      <c r="B153" s="42"/>
      <c r="C153" s="216" t="s">
        <v>986</v>
      </c>
      <c r="D153" s="216" t="s">
        <v>227</v>
      </c>
      <c r="E153" s="217" t="s">
        <v>7466</v>
      </c>
      <c r="F153" s="218" t="s">
        <v>7467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7351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1485</v>
      </c>
    </row>
    <row r="154" s="2" customFormat="1" ht="16.5" customHeight="1">
      <c r="A154" s="41"/>
      <c r="B154" s="42"/>
      <c r="C154" s="216" t="s">
        <v>996</v>
      </c>
      <c r="D154" s="216" t="s">
        <v>227</v>
      </c>
      <c r="E154" s="217" t="s">
        <v>7468</v>
      </c>
      <c r="F154" s="218" t="s">
        <v>7469</v>
      </c>
      <c r="G154" s="219" t="s">
        <v>595</v>
      </c>
      <c r="H154" s="220">
        <v>4</v>
      </c>
      <c r="I154" s="221"/>
      <c r="J154" s="222">
        <f>ROUND(I154*H154,2)</f>
        <v>0</v>
      </c>
      <c r="K154" s="218" t="s">
        <v>7351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1519</v>
      </c>
    </row>
    <row r="155" s="2" customFormat="1" ht="24.15" customHeight="1">
      <c r="A155" s="41"/>
      <c r="B155" s="42"/>
      <c r="C155" s="216" t="s">
        <v>1010</v>
      </c>
      <c r="D155" s="216" t="s">
        <v>227</v>
      </c>
      <c r="E155" s="217" t="s">
        <v>7470</v>
      </c>
      <c r="F155" s="218" t="s">
        <v>7471</v>
      </c>
      <c r="G155" s="219" t="s">
        <v>595</v>
      </c>
      <c r="H155" s="220">
        <v>9</v>
      </c>
      <c r="I155" s="221"/>
      <c r="J155" s="222">
        <f>ROUND(I155*H155,2)</f>
        <v>0</v>
      </c>
      <c r="K155" s="218" t="s">
        <v>7351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1533</v>
      </c>
    </row>
    <row r="156" s="2" customFormat="1" ht="24.15" customHeight="1">
      <c r="A156" s="41"/>
      <c r="B156" s="42"/>
      <c r="C156" s="216" t="s">
        <v>1041</v>
      </c>
      <c r="D156" s="216" t="s">
        <v>227</v>
      </c>
      <c r="E156" s="217" t="s">
        <v>7472</v>
      </c>
      <c r="F156" s="218" t="s">
        <v>7473</v>
      </c>
      <c r="G156" s="219" t="s">
        <v>324</v>
      </c>
      <c r="H156" s="220">
        <v>4.2000000000000002</v>
      </c>
      <c r="I156" s="221"/>
      <c r="J156" s="222">
        <f>ROUND(I156*H156,2)</f>
        <v>0</v>
      </c>
      <c r="K156" s="218" t="s">
        <v>7351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1553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7474</v>
      </c>
      <c r="F157" s="218" t="s">
        <v>7475</v>
      </c>
      <c r="G157" s="219" t="s">
        <v>471</v>
      </c>
      <c r="H157" s="220">
        <v>193</v>
      </c>
      <c r="I157" s="221"/>
      <c r="J157" s="222">
        <f>ROUND(I157*H157,2)</f>
        <v>0</v>
      </c>
      <c r="K157" s="218" t="s">
        <v>7351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1561</v>
      </c>
    </row>
    <row r="158" s="2" customFormat="1" ht="21.75" customHeight="1">
      <c r="A158" s="41"/>
      <c r="B158" s="42"/>
      <c r="C158" s="216" t="s">
        <v>1075</v>
      </c>
      <c r="D158" s="216" t="s">
        <v>227</v>
      </c>
      <c r="E158" s="217" t="s">
        <v>7476</v>
      </c>
      <c r="F158" s="218" t="s">
        <v>7477</v>
      </c>
      <c r="G158" s="219" t="s">
        <v>471</v>
      </c>
      <c r="H158" s="220">
        <v>87</v>
      </c>
      <c r="I158" s="221"/>
      <c r="J158" s="222">
        <f>ROUND(I158*H158,2)</f>
        <v>0</v>
      </c>
      <c r="K158" s="218" t="s">
        <v>7351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1577</v>
      </c>
    </row>
    <row r="159" s="2" customFormat="1" ht="24.15" customHeight="1">
      <c r="A159" s="41"/>
      <c r="B159" s="42"/>
      <c r="C159" s="216" t="s">
        <v>1081</v>
      </c>
      <c r="D159" s="216" t="s">
        <v>227</v>
      </c>
      <c r="E159" s="217" t="s">
        <v>7478</v>
      </c>
      <c r="F159" s="218" t="s">
        <v>7479</v>
      </c>
      <c r="G159" s="219" t="s">
        <v>471</v>
      </c>
      <c r="H159" s="220">
        <v>280</v>
      </c>
      <c r="I159" s="221"/>
      <c r="J159" s="222">
        <f>ROUND(I159*H159,2)</f>
        <v>0</v>
      </c>
      <c r="K159" s="218" t="s">
        <v>7351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1587</v>
      </c>
    </row>
    <row r="160" s="2" customFormat="1" ht="16.5" customHeight="1">
      <c r="A160" s="41"/>
      <c r="B160" s="42"/>
      <c r="C160" s="216" t="s">
        <v>1090</v>
      </c>
      <c r="D160" s="216" t="s">
        <v>227</v>
      </c>
      <c r="E160" s="217" t="s">
        <v>7480</v>
      </c>
      <c r="F160" s="218" t="s">
        <v>7481</v>
      </c>
      <c r="G160" s="219" t="s">
        <v>595</v>
      </c>
      <c r="H160" s="220">
        <v>14</v>
      </c>
      <c r="I160" s="221"/>
      <c r="J160" s="222">
        <f>ROUND(I160*H160,2)</f>
        <v>0</v>
      </c>
      <c r="K160" s="218" t="s">
        <v>7351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1597</v>
      </c>
    </row>
    <row r="161" s="2" customFormat="1" ht="16.5" customHeight="1">
      <c r="A161" s="41"/>
      <c r="B161" s="42"/>
      <c r="C161" s="216" t="s">
        <v>1097</v>
      </c>
      <c r="D161" s="216" t="s">
        <v>227</v>
      </c>
      <c r="E161" s="217" t="s">
        <v>7482</v>
      </c>
      <c r="F161" s="218" t="s">
        <v>7483</v>
      </c>
      <c r="G161" s="219" t="s">
        <v>471</v>
      </c>
      <c r="H161" s="220">
        <v>20</v>
      </c>
      <c r="I161" s="221"/>
      <c r="J161" s="222">
        <f>ROUND(I161*H161,2)</f>
        <v>0</v>
      </c>
      <c r="K161" s="218" t="s">
        <v>7351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1633</v>
      </c>
    </row>
    <row r="162" s="2" customFormat="1" ht="24.15" customHeight="1">
      <c r="A162" s="41"/>
      <c r="B162" s="42"/>
      <c r="C162" s="216" t="s">
        <v>1102</v>
      </c>
      <c r="D162" s="216" t="s">
        <v>227</v>
      </c>
      <c r="E162" s="217" t="s">
        <v>7484</v>
      </c>
      <c r="F162" s="218" t="s">
        <v>7485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7351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1654</v>
      </c>
    </row>
    <row r="163" s="2" customFormat="1" ht="16.5" customHeight="1">
      <c r="A163" s="41"/>
      <c r="B163" s="42"/>
      <c r="C163" s="216" t="s">
        <v>1109</v>
      </c>
      <c r="D163" s="216" t="s">
        <v>227</v>
      </c>
      <c r="E163" s="217" t="s">
        <v>7486</v>
      </c>
      <c r="F163" s="218" t="s">
        <v>7487</v>
      </c>
      <c r="G163" s="219" t="s">
        <v>471</v>
      </c>
      <c r="H163" s="220">
        <v>380</v>
      </c>
      <c r="I163" s="221"/>
      <c r="J163" s="222">
        <f>ROUND(I163*H163,2)</f>
        <v>0</v>
      </c>
      <c r="K163" s="218" t="s">
        <v>7351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1665</v>
      </c>
    </row>
    <row r="164" s="2" customFormat="1" ht="16.5" customHeight="1">
      <c r="A164" s="41"/>
      <c r="B164" s="42"/>
      <c r="C164" s="216" t="s">
        <v>1139</v>
      </c>
      <c r="D164" s="216" t="s">
        <v>227</v>
      </c>
      <c r="E164" s="217" t="s">
        <v>7488</v>
      </c>
      <c r="F164" s="218" t="s">
        <v>7489</v>
      </c>
      <c r="G164" s="219" t="s">
        <v>471</v>
      </c>
      <c r="H164" s="220">
        <v>90</v>
      </c>
      <c r="I164" s="221"/>
      <c r="J164" s="222">
        <f>ROUND(I164*H164,2)</f>
        <v>0</v>
      </c>
      <c r="K164" s="218" t="s">
        <v>7351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1683</v>
      </c>
    </row>
    <row r="165" s="2" customFormat="1" ht="21.75" customHeight="1">
      <c r="A165" s="41"/>
      <c r="B165" s="42"/>
      <c r="C165" s="216" t="s">
        <v>1158</v>
      </c>
      <c r="D165" s="216" t="s">
        <v>227</v>
      </c>
      <c r="E165" s="217" t="s">
        <v>7490</v>
      </c>
      <c r="F165" s="218" t="s">
        <v>7491</v>
      </c>
      <c r="G165" s="219" t="s">
        <v>471</v>
      </c>
      <c r="H165" s="220">
        <v>193</v>
      </c>
      <c r="I165" s="221"/>
      <c r="J165" s="222">
        <f>ROUND(I165*H165,2)</f>
        <v>0</v>
      </c>
      <c r="K165" s="218" t="s">
        <v>7351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1694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7492</v>
      </c>
      <c r="F166" s="218" t="s">
        <v>7493</v>
      </c>
      <c r="G166" s="219" t="s">
        <v>471</v>
      </c>
      <c r="H166" s="220">
        <v>87</v>
      </c>
      <c r="I166" s="221"/>
      <c r="J166" s="222">
        <f>ROUND(I166*H166,2)</f>
        <v>0</v>
      </c>
      <c r="K166" s="218" t="s">
        <v>7351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5283</v>
      </c>
    </row>
    <row r="167" s="2" customFormat="1" ht="21.75" customHeight="1">
      <c r="A167" s="41"/>
      <c r="B167" s="42"/>
      <c r="C167" s="216" t="s">
        <v>1170</v>
      </c>
      <c r="D167" s="216" t="s">
        <v>227</v>
      </c>
      <c r="E167" s="217" t="s">
        <v>7494</v>
      </c>
      <c r="F167" s="218" t="s">
        <v>7495</v>
      </c>
      <c r="G167" s="219" t="s">
        <v>324</v>
      </c>
      <c r="H167" s="220">
        <v>23.52</v>
      </c>
      <c r="I167" s="221"/>
      <c r="J167" s="222">
        <f>ROUND(I167*H167,2)</f>
        <v>0</v>
      </c>
      <c r="K167" s="218" t="s">
        <v>7351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5292</v>
      </c>
    </row>
    <row r="168" s="2" customFormat="1" ht="16.5" customHeight="1">
      <c r="A168" s="41"/>
      <c r="B168" s="42"/>
      <c r="C168" s="216" t="s">
        <v>1179</v>
      </c>
      <c r="D168" s="216" t="s">
        <v>227</v>
      </c>
      <c r="E168" s="217" t="s">
        <v>7496</v>
      </c>
      <c r="F168" s="218" t="s">
        <v>7497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7351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5301</v>
      </c>
    </row>
    <row r="169" s="2" customFormat="1" ht="16.5" customHeight="1">
      <c r="A169" s="41"/>
      <c r="B169" s="42"/>
      <c r="C169" s="216" t="s">
        <v>1183</v>
      </c>
      <c r="D169" s="216" t="s">
        <v>227</v>
      </c>
      <c r="E169" s="217" t="s">
        <v>7498</v>
      </c>
      <c r="F169" s="218" t="s">
        <v>7499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7351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1762</v>
      </c>
    </row>
    <row r="170" s="2" customFormat="1" ht="16.5" customHeight="1">
      <c r="A170" s="41"/>
      <c r="B170" s="42"/>
      <c r="C170" s="216" t="s">
        <v>1191</v>
      </c>
      <c r="D170" s="216" t="s">
        <v>227</v>
      </c>
      <c r="E170" s="217" t="s">
        <v>7500</v>
      </c>
      <c r="F170" s="218" t="s">
        <v>7501</v>
      </c>
      <c r="G170" s="219" t="s">
        <v>371</v>
      </c>
      <c r="H170" s="220">
        <v>2.7999999999999998</v>
      </c>
      <c r="I170" s="221"/>
      <c r="J170" s="222">
        <f>ROUND(I170*H170,2)</f>
        <v>0</v>
      </c>
      <c r="K170" s="218" t="s">
        <v>7351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1777</v>
      </c>
    </row>
    <row r="171" s="2" customFormat="1" ht="16.5" customHeight="1">
      <c r="A171" s="41"/>
      <c r="B171" s="42"/>
      <c r="C171" s="216" t="s">
        <v>1199</v>
      </c>
      <c r="D171" s="216" t="s">
        <v>227</v>
      </c>
      <c r="E171" s="217" t="s">
        <v>7502</v>
      </c>
      <c r="F171" s="218" t="s">
        <v>7503</v>
      </c>
      <c r="G171" s="219" t="s">
        <v>371</v>
      </c>
      <c r="H171" s="220">
        <v>23.52</v>
      </c>
      <c r="I171" s="221"/>
      <c r="J171" s="222">
        <f>ROUND(I171*H171,2)</f>
        <v>0</v>
      </c>
      <c r="K171" s="218" t="s">
        <v>7351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1797</v>
      </c>
    </row>
    <row r="172" s="2" customFormat="1" ht="16.5" customHeight="1">
      <c r="A172" s="41"/>
      <c r="B172" s="42"/>
      <c r="C172" s="216" t="s">
        <v>1205</v>
      </c>
      <c r="D172" s="216" t="s">
        <v>227</v>
      </c>
      <c r="E172" s="217" t="s">
        <v>7504</v>
      </c>
      <c r="F172" s="218" t="s">
        <v>7505</v>
      </c>
      <c r="G172" s="219" t="s">
        <v>266</v>
      </c>
      <c r="H172" s="220">
        <v>28</v>
      </c>
      <c r="I172" s="221"/>
      <c r="J172" s="222">
        <f>ROUND(I172*H172,2)</f>
        <v>0</v>
      </c>
      <c r="K172" s="218" t="s">
        <v>7351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1807</v>
      </c>
    </row>
    <row r="173" s="2" customFormat="1" ht="24.15" customHeight="1">
      <c r="A173" s="41"/>
      <c r="B173" s="42"/>
      <c r="C173" s="216" t="s">
        <v>1210</v>
      </c>
      <c r="D173" s="216" t="s">
        <v>227</v>
      </c>
      <c r="E173" s="217" t="s">
        <v>7506</v>
      </c>
      <c r="F173" s="218" t="s">
        <v>7507</v>
      </c>
      <c r="G173" s="219" t="s">
        <v>266</v>
      </c>
      <c r="H173" s="220">
        <v>140</v>
      </c>
      <c r="I173" s="221"/>
      <c r="J173" s="222">
        <f>ROUND(I173*H173,2)</f>
        <v>0</v>
      </c>
      <c r="K173" s="218" t="s">
        <v>7351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1822</v>
      </c>
    </row>
    <row r="174" s="2" customFormat="1" ht="21.75" customHeight="1">
      <c r="A174" s="41"/>
      <c r="B174" s="42"/>
      <c r="C174" s="216" t="s">
        <v>1215</v>
      </c>
      <c r="D174" s="216" t="s">
        <v>227</v>
      </c>
      <c r="E174" s="217" t="s">
        <v>7508</v>
      </c>
      <c r="F174" s="218" t="s">
        <v>7509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7351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1833</v>
      </c>
    </row>
    <row r="175" s="2" customFormat="1" ht="21.75" customHeight="1">
      <c r="A175" s="41"/>
      <c r="B175" s="42"/>
      <c r="C175" s="216" t="s">
        <v>5094</v>
      </c>
      <c r="D175" s="216" t="s">
        <v>227</v>
      </c>
      <c r="E175" s="217" t="s">
        <v>7510</v>
      </c>
      <c r="F175" s="218" t="s">
        <v>7511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7351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1879</v>
      </c>
    </row>
    <row r="176" s="2" customFormat="1" ht="21.75" customHeight="1">
      <c r="A176" s="41"/>
      <c r="B176" s="42"/>
      <c r="C176" s="216" t="s">
        <v>4976</v>
      </c>
      <c r="D176" s="216" t="s">
        <v>227</v>
      </c>
      <c r="E176" s="217" t="s">
        <v>7512</v>
      </c>
      <c r="F176" s="218" t="s">
        <v>7513</v>
      </c>
      <c r="G176" s="219" t="s">
        <v>266</v>
      </c>
      <c r="H176" s="220">
        <v>18.300000000000001</v>
      </c>
      <c r="I176" s="221"/>
      <c r="J176" s="222">
        <f>ROUND(I176*H176,2)</f>
        <v>0</v>
      </c>
      <c r="K176" s="218" t="s">
        <v>7351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1894</v>
      </c>
    </row>
    <row r="177" s="2" customFormat="1" ht="16.5" customHeight="1">
      <c r="A177" s="41"/>
      <c r="B177" s="42"/>
      <c r="C177" s="216" t="s">
        <v>5106</v>
      </c>
      <c r="D177" s="216" t="s">
        <v>227</v>
      </c>
      <c r="E177" s="217" t="s">
        <v>7514</v>
      </c>
      <c r="F177" s="218" t="s">
        <v>7515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7351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1942</v>
      </c>
    </row>
    <row r="178" s="2" customFormat="1" ht="16.5" customHeight="1">
      <c r="A178" s="41"/>
      <c r="B178" s="42"/>
      <c r="C178" s="216" t="s">
        <v>4985</v>
      </c>
      <c r="D178" s="216" t="s">
        <v>227</v>
      </c>
      <c r="E178" s="217" t="s">
        <v>7516</v>
      </c>
      <c r="F178" s="218" t="s">
        <v>7517</v>
      </c>
      <c r="G178" s="219" t="s">
        <v>595</v>
      </c>
      <c r="H178" s="220">
        <v>1</v>
      </c>
      <c r="I178" s="221"/>
      <c r="J178" s="222">
        <f>ROUND(I178*H178,2)</f>
        <v>0</v>
      </c>
      <c r="K178" s="218" t="s">
        <v>7351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1949</v>
      </c>
    </row>
    <row r="179" s="2" customFormat="1" ht="16.5" customHeight="1">
      <c r="A179" s="41"/>
      <c r="B179" s="42"/>
      <c r="C179" s="216" t="s">
        <v>1254</v>
      </c>
      <c r="D179" s="216" t="s">
        <v>227</v>
      </c>
      <c r="E179" s="217" t="s">
        <v>7518</v>
      </c>
      <c r="F179" s="218" t="s">
        <v>7519</v>
      </c>
      <c r="G179" s="219" t="s">
        <v>595</v>
      </c>
      <c r="H179" s="220">
        <v>9</v>
      </c>
      <c r="I179" s="221"/>
      <c r="J179" s="222">
        <f>ROUND(I179*H179,2)</f>
        <v>0</v>
      </c>
      <c r="K179" s="218" t="s">
        <v>7351</v>
      </c>
      <c r="L179" s="47"/>
      <c r="M179" s="241" t="s">
        <v>19</v>
      </c>
      <c r="N179" s="242" t="s">
        <v>45</v>
      </c>
      <c r="O179" s="243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82</v>
      </c>
      <c r="BK179" s="228">
        <f>ROUND(I179*H179,2)</f>
        <v>0</v>
      </c>
      <c r="BL179" s="20" t="s">
        <v>231</v>
      </c>
      <c r="BM179" s="227" t="s">
        <v>1957</v>
      </c>
    </row>
    <row r="180" s="2" customFormat="1" ht="6.96" customHeight="1">
      <c r="A180" s="41"/>
      <c r="B180" s="62"/>
      <c r="C180" s="63"/>
      <c r="D180" s="63"/>
      <c r="E180" s="63"/>
      <c r="F180" s="63"/>
      <c r="G180" s="63"/>
      <c r="H180" s="63"/>
      <c r="I180" s="63"/>
      <c r="J180" s="63"/>
      <c r="K180" s="63"/>
      <c r="L180" s="47"/>
      <c r="M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</row>
  </sheetData>
  <sheetProtection sheet="1" autoFilter="0" formatColumns="0" formatRows="0" objects="1" scenarios="1" spinCount="100000" saltValue="gmUGcdmAI9bXisQuaGI24n7XN+QlGt3DnOjO7s5AlShHYJLT8GF2IGyQ/VyQQulBo4CAdUHajnt+RmvO7XCl9g==" hashValue="M4XekQGEOeBq2NQvunlWkghXg48kCPRvhHf+cH70e/O/k6ucnoeXotIYDYvle/l7v/NAMTvSep7nkChF1KuxPw==" algorithmName="SHA-512" password="CC35"/>
  <autoFilter ref="C84:K17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9141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7520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7521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7522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7523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7524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7525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7526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7527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5357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7528</v>
      </c>
      <c r="F93" s="218" t="s">
        <v>7529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7530</v>
      </c>
    </row>
    <row r="94" s="2" customFormat="1">
      <c r="A94" s="41"/>
      <c r="B94" s="42"/>
      <c r="C94" s="43"/>
      <c r="D94" s="267" t="s">
        <v>314</v>
      </c>
      <c r="E94" s="43"/>
      <c r="F94" s="268" t="s">
        <v>7531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7532</v>
      </c>
      <c r="F95" s="218" t="s">
        <v>7533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7534</v>
      </c>
    </row>
    <row r="96" s="2" customFormat="1">
      <c r="A96" s="41"/>
      <c r="B96" s="42"/>
      <c r="C96" s="43"/>
      <c r="D96" s="267" t="s">
        <v>314</v>
      </c>
      <c r="E96" s="43"/>
      <c r="F96" s="268" t="s">
        <v>7535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7536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7537</v>
      </c>
      <c r="F99" s="218" t="s">
        <v>7538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7539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7540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7541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7542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7543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7544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7545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7546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7547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7548</v>
      </c>
      <c r="F109" s="218" t="s">
        <v>7549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7550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7551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7552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7553</v>
      </c>
      <c r="F113" s="218" t="s">
        <v>7554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7555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7556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7557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4879</v>
      </c>
      <c r="F117" s="218" t="s">
        <v>4880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7558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4881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7541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7559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7543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7560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7545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7561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7562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4888</v>
      </c>
      <c r="F127" s="218" t="s">
        <v>4889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7563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4890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4897</v>
      </c>
      <c r="F129" s="218" t="s">
        <v>4898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7564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4899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7566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7567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7568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7569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7570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7571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7565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7566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7567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7572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7573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7574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7575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7543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7576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7221</v>
      </c>
      <c r="F151" s="218" t="s">
        <v>7222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7577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7224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7578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7579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7573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7225</v>
      </c>
      <c r="F158" s="288" t="s">
        <v>7226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7580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7581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7582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7583</v>
      </c>
      <c r="F161" s="218" t="s">
        <v>7584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7585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7586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7587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1974</v>
      </c>
      <c r="F165" s="214" t="s">
        <v>7588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7589</v>
      </c>
      <c r="F166" s="218" t="s">
        <v>7590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7591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7592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7593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7594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7595</v>
      </c>
      <c r="F171" s="218" t="s">
        <v>7596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7597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7598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7599</v>
      </c>
      <c r="F173" s="218" t="s">
        <v>7600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7601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7602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7603</v>
      </c>
      <c r="F175" s="288" t="s">
        <v>7604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7605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7606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7607</v>
      </c>
      <c r="F177" s="218" t="s">
        <v>7608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7609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7610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7611</v>
      </c>
      <c r="F179" s="288" t="s">
        <v>7612</v>
      </c>
      <c r="G179" s="289" t="s">
        <v>4661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7613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7614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7615</v>
      </c>
      <c r="F181" s="218" t="s">
        <v>7616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7617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7618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7619</v>
      </c>
      <c r="F183" s="218" t="s">
        <v>7620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7621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7622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7623</v>
      </c>
      <c r="F185" s="218" t="s">
        <v>7624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7625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7626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7627</v>
      </c>
      <c r="F187" s="218" t="s">
        <v>7628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7629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7630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7631</v>
      </c>
      <c r="F189" s="218" t="s">
        <v>7632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7633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7634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7635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7636</v>
      </c>
      <c r="F192" s="288" t="s">
        <v>7637</v>
      </c>
      <c r="G192" s="289" t="s">
        <v>4661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7638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7639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7640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7041</v>
      </c>
      <c r="F195" s="218" t="s">
        <v>7042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7641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7044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2836</v>
      </c>
      <c r="F197" s="288" t="s">
        <v>2837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7642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7643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7644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7645</v>
      </c>
      <c r="F200" s="218" t="s">
        <v>7646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7647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7648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7649</v>
      </c>
      <c r="F202" s="288" t="s">
        <v>7650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7651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7652</v>
      </c>
      <c r="F203" s="218" t="s">
        <v>7653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7654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7655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7656</v>
      </c>
      <c r="F205" s="288" t="s">
        <v>7657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7658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7659</v>
      </c>
      <c r="F206" s="218" t="s">
        <v>7660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7661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7662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7543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7663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7664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7665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7666</v>
      </c>
      <c r="F213" s="218" t="s">
        <v>7667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7668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7669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7670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7671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1215</v>
      </c>
      <c r="F217" s="214" t="s">
        <v>7672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7673</v>
      </c>
      <c r="F218" s="218" t="s">
        <v>7674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7675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7676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7677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7678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7679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7680</v>
      </c>
      <c r="F225" s="288" t="s">
        <v>7681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7682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7683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1254</v>
      </c>
      <c r="F227" s="214" t="s">
        <v>7684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7685</v>
      </c>
      <c r="F228" s="218" t="s">
        <v>7686</v>
      </c>
      <c r="G228" s="219" t="s">
        <v>7687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7688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7689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7690</v>
      </c>
      <c r="F230" s="218" t="s">
        <v>7691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7692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7693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7664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7694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7543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7695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7576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7696</v>
      </c>
      <c r="F238" s="218" t="s">
        <v>7697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7698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7699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7543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7700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7701</v>
      </c>
      <c r="F243" s="218" t="s">
        <v>7702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7703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7704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7705</v>
      </c>
      <c r="F245" s="218" t="s">
        <v>7706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7707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7708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7709</v>
      </c>
      <c r="F247" s="288" t="s">
        <v>7710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7711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7712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7713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7714</v>
      </c>
      <c r="F250" s="218" t="s">
        <v>7715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7716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7717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7718</v>
      </c>
      <c r="F252" s="218" t="s">
        <v>7719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7720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7721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7722</v>
      </c>
      <c r="F254" s="288" t="s">
        <v>7723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7724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7725</v>
      </c>
      <c r="F255" s="218" t="s">
        <v>7726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7727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7728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7729</v>
      </c>
      <c r="F257" s="288" t="s">
        <v>7730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7731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7732</v>
      </c>
      <c r="F258" s="218" t="s">
        <v>7733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7734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7735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7736</v>
      </c>
      <c r="F260" s="288" t="s">
        <v>7737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7738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7739</v>
      </c>
      <c r="F261" s="218" t="s">
        <v>7740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7741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7742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7743</v>
      </c>
      <c r="F263" s="288" t="s">
        <v>7744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7745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7746</v>
      </c>
      <c r="F264" s="218" t="s">
        <v>7747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7748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7749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7750</v>
      </c>
      <c r="F266" s="288" t="s">
        <v>7751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7752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7753</v>
      </c>
      <c r="F267" s="288" t="s">
        <v>7754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7755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7756</v>
      </c>
      <c r="F268" s="214" t="s">
        <v>7757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7758</v>
      </c>
      <c r="F269" s="218" t="s">
        <v>7759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7760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7761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7762</v>
      </c>
      <c r="F271" s="218" t="s">
        <v>7763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7764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7765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7766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925</v>
      </c>
      <c r="D274" s="216" t="s">
        <v>227</v>
      </c>
      <c r="E274" s="217" t="s">
        <v>7767</v>
      </c>
      <c r="F274" s="218" t="s">
        <v>7768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7769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7770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2581</v>
      </c>
      <c r="F276" s="214" t="s">
        <v>2582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930</v>
      </c>
      <c r="D277" s="216" t="s">
        <v>227</v>
      </c>
      <c r="E277" s="217" t="s">
        <v>7771</v>
      </c>
      <c r="F277" s="218" t="s">
        <v>7772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7773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7774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5699</v>
      </c>
      <c r="F279" s="203" t="s">
        <v>5700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949</v>
      </c>
      <c r="D280" s="216" t="s">
        <v>227</v>
      </c>
      <c r="E280" s="217" t="s">
        <v>7775</v>
      </c>
      <c r="F280" s="218" t="s">
        <v>7776</v>
      </c>
      <c r="G280" s="219" t="s">
        <v>5703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3943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3943</v>
      </c>
      <c r="BM280" s="227" t="s">
        <v>7777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7778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7779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S0ArFabQG5+eIpk1SfV72miqoIxQmCmw8K4WZvyucmDmXoAWrRy2hC4O73fzrCvSry4rdb9Y7r2NvDYkrWTZxA==" hashValue="elMSxRPtJJoz7QTaUersBegOWyXatGsZW6SUAlbE9fXDpCrKaPboK0sJIKWFIhHc4Qkc2Xfm6Lo1x0UoZ/NTkg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7780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7524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4863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7526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7537</v>
      </c>
      <c r="F88" s="218" t="s">
        <v>7538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7781</v>
      </c>
    </row>
    <row r="89" s="2" customFormat="1">
      <c r="A89" s="41"/>
      <c r="B89" s="42"/>
      <c r="C89" s="43"/>
      <c r="D89" s="267" t="s">
        <v>314</v>
      </c>
      <c r="E89" s="43"/>
      <c r="F89" s="268" t="s">
        <v>7540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7782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7783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4876</v>
      </c>
      <c r="F93" s="218" t="s">
        <v>4877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7784</v>
      </c>
    </row>
    <row r="94" s="2" customFormat="1">
      <c r="A94" s="41"/>
      <c r="B94" s="42"/>
      <c r="C94" s="43"/>
      <c r="D94" s="267" t="s">
        <v>314</v>
      </c>
      <c r="E94" s="43"/>
      <c r="F94" s="268" t="s">
        <v>4878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7785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4885</v>
      </c>
      <c r="F97" s="218" t="s">
        <v>4886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7786</v>
      </c>
    </row>
    <row r="98" s="2" customFormat="1">
      <c r="A98" s="41"/>
      <c r="B98" s="42"/>
      <c r="C98" s="43"/>
      <c r="D98" s="267" t="s">
        <v>314</v>
      </c>
      <c r="E98" s="43"/>
      <c r="F98" s="268" t="s">
        <v>4887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4897</v>
      </c>
      <c r="F99" s="218" t="s">
        <v>4898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7787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4899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7788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7789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7790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7791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7792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7793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7794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7565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7788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7567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7572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7795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7574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7796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7797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7798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7799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7800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7801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7802</v>
      </c>
      <c r="F127" s="288" t="s">
        <v>7803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7804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7805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7806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7221</v>
      </c>
      <c r="F131" s="218" t="s">
        <v>7222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7807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7224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7808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7809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7810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7811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7812</v>
      </c>
      <c r="F139" s="288" t="s">
        <v>7813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7814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7815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7644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7816</v>
      </c>
      <c r="F142" s="218" t="s">
        <v>7817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7818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7819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7820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7821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4907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7822</v>
      </c>
      <c r="F148" s="218" t="s">
        <v>7823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7824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7825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7826</v>
      </c>
      <c r="F150" s="288" t="s">
        <v>7827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7828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7829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7830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7831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7832</v>
      </c>
      <c r="F154" s="218" t="s">
        <v>7833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7834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7835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7836</v>
      </c>
      <c r="F156" s="288" t="s">
        <v>7837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7838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7839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7840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7841</v>
      </c>
      <c r="F159" s="218" t="s">
        <v>7842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7843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7844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7845</v>
      </c>
      <c r="F161" s="288" t="s">
        <v>7846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7847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7848</v>
      </c>
      <c r="F162" s="288" t="s">
        <v>7849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7850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7851</v>
      </c>
      <c r="F163" s="288" t="s">
        <v>7852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7853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7854</v>
      </c>
      <c r="F164" s="218" t="s">
        <v>7855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7856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7857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7858</v>
      </c>
      <c r="F166" s="288" t="s">
        <v>7859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7860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7861</v>
      </c>
      <c r="F167" s="288" t="s">
        <v>7862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7863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7864</v>
      </c>
      <c r="F168" s="288" t="s">
        <v>7865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7866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7867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1254</v>
      </c>
      <c r="F171" s="214" t="s">
        <v>7684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7868</v>
      </c>
      <c r="F172" s="218" t="s">
        <v>7869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7870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7871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7872</v>
      </c>
      <c r="F174" s="218" t="s">
        <v>7873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7874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7875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7876</v>
      </c>
      <c r="F176" s="218" t="s">
        <v>7877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7878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7879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7880</v>
      </c>
      <c r="F178" s="218" t="s">
        <v>7881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7882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7883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7884</v>
      </c>
      <c r="F180" s="218" t="s">
        <v>7885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7886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7887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7888</v>
      </c>
      <c r="F182" s="218" t="s">
        <v>7889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7890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7891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7892</v>
      </c>
      <c r="F184" s="218" t="s">
        <v>7893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7894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7895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7896</v>
      </c>
      <c r="F186" s="218" t="s">
        <v>7897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7898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7899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2581</v>
      </c>
      <c r="F188" s="214" t="s">
        <v>2582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7900</v>
      </c>
      <c r="F189" s="218" t="s">
        <v>7901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7902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7903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v4AmogWSPxZDJf+zsTqeHbslxOIGwQidfXLMxa/qetBmlCjPZNFF7jh9cE5EUydqTbBiWTBzymuXwU7OCfQkFg==" hashValue="cAsxaC6WYbs+mDzJtO1SuB20WTii9BSfR74X2shdXHWmLZRvUcNYOdZRHM94eYQlH3yh21tzLqTDV3kqhkPsvA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7521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7524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7525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7526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7527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7528</v>
      </c>
      <c r="F90" s="218" t="s">
        <v>7529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7905</v>
      </c>
    </row>
    <row r="91" s="2" customFormat="1">
      <c r="A91" s="41"/>
      <c r="B91" s="42"/>
      <c r="C91" s="43"/>
      <c r="D91" s="267" t="s">
        <v>314</v>
      </c>
      <c r="E91" s="43"/>
      <c r="F91" s="268" t="s">
        <v>7531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7906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7907</v>
      </c>
      <c r="F93" s="218" t="s">
        <v>7908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7909</v>
      </c>
    </row>
    <row r="94" s="2" customFormat="1">
      <c r="A94" s="41"/>
      <c r="B94" s="42"/>
      <c r="C94" s="43"/>
      <c r="D94" s="267" t="s">
        <v>314</v>
      </c>
      <c r="E94" s="43"/>
      <c r="F94" s="268" t="s">
        <v>7910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7911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7912</v>
      </c>
      <c r="F97" s="218" t="s">
        <v>7913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7914</v>
      </c>
    </row>
    <row r="98" s="2" customFormat="1">
      <c r="A98" s="41"/>
      <c r="B98" s="42"/>
      <c r="C98" s="43"/>
      <c r="D98" s="267" t="s">
        <v>314</v>
      </c>
      <c r="E98" s="43"/>
      <c r="F98" s="268" t="s">
        <v>7915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7916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7917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7918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7919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7548</v>
      </c>
      <c r="F104" s="218" t="s">
        <v>7549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7920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7551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7921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4882</v>
      </c>
      <c r="F108" s="218" t="s">
        <v>4883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7922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4884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7916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7923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7918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7924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4891</v>
      </c>
      <c r="F115" s="218" t="s">
        <v>4892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7925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4893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4894</v>
      </c>
      <c r="F117" s="218" t="s">
        <v>4895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7926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4896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7927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4897</v>
      </c>
      <c r="F121" s="218" t="s">
        <v>4898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7928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4899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7929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7930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7931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7932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7933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7567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7572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7934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7574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7935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7936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7918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7937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7802</v>
      </c>
      <c r="F142" s="288" t="s">
        <v>7803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7938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7939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7221</v>
      </c>
      <c r="F145" s="218" t="s">
        <v>7222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7940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7224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7941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7942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7934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7812</v>
      </c>
      <c r="F152" s="288" t="s">
        <v>7813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7943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7944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7582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7945</v>
      </c>
      <c r="F155" s="218" t="s">
        <v>7946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7947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7948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7949</v>
      </c>
      <c r="F157" s="218" t="s">
        <v>7950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7951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7952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7953</v>
      </c>
      <c r="F159" s="218" t="s">
        <v>7954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7955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7956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7918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7957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7958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7644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7645</v>
      </c>
      <c r="F166" s="218" t="s">
        <v>7646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7959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7648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7649</v>
      </c>
      <c r="F168" s="288" t="s">
        <v>7650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7960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7652</v>
      </c>
      <c r="F169" s="218" t="s">
        <v>7653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7961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7655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7656</v>
      </c>
      <c r="F171" s="288" t="s">
        <v>7657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7962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7659</v>
      </c>
      <c r="F172" s="218" t="s">
        <v>7660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7963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7662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7543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7964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7664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7965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1215</v>
      </c>
      <c r="F179" s="214" t="s">
        <v>7672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7705</v>
      </c>
      <c r="F180" s="218" t="s">
        <v>7706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7966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7708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7967</v>
      </c>
      <c r="F182" s="218" t="s">
        <v>7968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7969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7970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7971</v>
      </c>
      <c r="F184" s="288" t="s">
        <v>7972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7973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7974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1254</v>
      </c>
      <c r="F186" s="214" t="s">
        <v>7684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7975</v>
      </c>
      <c r="F187" s="218" t="s">
        <v>7976</v>
      </c>
      <c r="G187" s="219" t="s">
        <v>7687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7977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7978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7714</v>
      </c>
      <c r="F189" s="218" t="s">
        <v>7715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7979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7717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7980</v>
      </c>
      <c r="F191" s="218" t="s">
        <v>7981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7982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7983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7690</v>
      </c>
      <c r="F193" s="218" t="s">
        <v>7691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7984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7693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7696</v>
      </c>
      <c r="F195" s="218" t="s">
        <v>7697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7985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7699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7543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7986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7701</v>
      </c>
      <c r="F200" s="218" t="s">
        <v>7702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7987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7704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7988</v>
      </c>
      <c r="F202" s="218" t="s">
        <v>7989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7990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7991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7746</v>
      </c>
      <c r="F204" s="218" t="s">
        <v>7747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7992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7749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7750</v>
      </c>
      <c r="F206" s="288" t="s">
        <v>7751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7993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7718</v>
      </c>
      <c r="F207" s="218" t="s">
        <v>7719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7994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7721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7722</v>
      </c>
      <c r="F209" s="288" t="s">
        <v>7723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7995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7725</v>
      </c>
      <c r="F210" s="218" t="s">
        <v>7726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7996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7728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7729</v>
      </c>
      <c r="F212" s="288" t="s">
        <v>7730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7997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7732</v>
      </c>
      <c r="F213" s="218" t="s">
        <v>7733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7998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7735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7736</v>
      </c>
      <c r="F215" s="288" t="s">
        <v>7737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7999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8000</v>
      </c>
      <c r="F216" s="218" t="s">
        <v>8001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8002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8003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8004</v>
      </c>
      <c r="F218" s="288" t="s">
        <v>8005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8006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7753</v>
      </c>
      <c r="F219" s="288" t="s">
        <v>7754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8007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7756</v>
      </c>
      <c r="F220" s="214" t="s">
        <v>7757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7758</v>
      </c>
      <c r="F221" s="218" t="s">
        <v>7759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8008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7761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7762</v>
      </c>
      <c r="F223" s="218" t="s">
        <v>7763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8009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7765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8010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8011</v>
      </c>
      <c r="F226" s="218" t="s">
        <v>8012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8013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8014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2581</v>
      </c>
      <c r="F228" s="214" t="s">
        <v>2582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7771</v>
      </c>
      <c r="F229" s="218" t="s">
        <v>7772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8015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7774</v>
      </c>
      <c r="G230" s="43"/>
      <c r="H230" s="43"/>
      <c r="I230" s="269"/>
      <c r="J230" s="43"/>
      <c r="K230" s="43"/>
      <c r="L230" s="47"/>
      <c r="M230" s="303"/>
      <c r="N230" s="304"/>
      <c r="O230" s="243"/>
      <c r="P230" s="243"/>
      <c r="Q230" s="243"/>
      <c r="R230" s="243"/>
      <c r="S230" s="243"/>
      <c r="T230" s="30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HFhs19Dt4zNvP4IyWvB0xN9hlUAoSKmH8ZlqxCudzy5Z201Zi2C+NHQJvZm/zjUlMbPo6ShN0ZVc931u8Y2DOw==" hashValue="Vw25lbX2VHEzPnbPWdSUHPoSP3L1PAAvCxOo/rUShZm3PenWmFV/4GkMwivXO1OJlslEtD0S1FSFRvEB1M8TeA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8017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4863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7338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7527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8018</v>
      </c>
      <c r="F90" s="218" t="s">
        <v>8019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8020</v>
      </c>
    </row>
    <row r="91" s="2" customFormat="1">
      <c r="A91" s="41"/>
      <c r="B91" s="42"/>
      <c r="C91" s="43"/>
      <c r="D91" s="267" t="s">
        <v>314</v>
      </c>
      <c r="E91" s="43"/>
      <c r="F91" s="268" t="s">
        <v>8021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8022</v>
      </c>
      <c r="F92" s="218" t="s">
        <v>8023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8024</v>
      </c>
    </row>
    <row r="93" s="2" customFormat="1">
      <c r="A93" s="41"/>
      <c r="B93" s="42"/>
      <c r="C93" s="43"/>
      <c r="D93" s="267" t="s">
        <v>314</v>
      </c>
      <c r="E93" s="43"/>
      <c r="F93" s="268" t="s">
        <v>8025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8026</v>
      </c>
      <c r="F94" s="218" t="s">
        <v>8027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8028</v>
      </c>
    </row>
    <row r="95" s="2" customFormat="1">
      <c r="A95" s="41"/>
      <c r="B95" s="42"/>
      <c r="C95" s="43"/>
      <c r="D95" s="267" t="s">
        <v>314</v>
      </c>
      <c r="E95" s="43"/>
      <c r="F95" s="268" t="s">
        <v>8029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7907</v>
      </c>
      <c r="F96" s="218" t="s">
        <v>7908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8030</v>
      </c>
    </row>
    <row r="97" s="2" customFormat="1">
      <c r="A97" s="41"/>
      <c r="B97" s="42"/>
      <c r="C97" s="43"/>
      <c r="D97" s="267" t="s">
        <v>314</v>
      </c>
      <c r="E97" s="43"/>
      <c r="F97" s="268" t="s">
        <v>7910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8031</v>
      </c>
      <c r="F98" s="218" t="s">
        <v>8032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8033</v>
      </c>
    </row>
    <row r="99" s="2" customFormat="1">
      <c r="A99" s="41"/>
      <c r="B99" s="42"/>
      <c r="C99" s="43"/>
      <c r="D99" s="267" t="s">
        <v>314</v>
      </c>
      <c r="E99" s="43"/>
      <c r="F99" s="268" t="s">
        <v>8034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7548</v>
      </c>
      <c r="F100" s="218" t="s">
        <v>7549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8035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4879</v>
      </c>
      <c r="F102" s="218" t="s">
        <v>4880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8036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4888</v>
      </c>
      <c r="F104" s="218" t="s">
        <v>4889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8037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4897</v>
      </c>
      <c r="F106" s="218" t="s">
        <v>4898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8038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8039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6855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8040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8041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8042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8043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8044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8045</v>
      </c>
      <c r="F120" s="218" t="s">
        <v>8046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8047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8049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8050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8051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1352</v>
      </c>
      <c r="F125" s="218" t="s">
        <v>1353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8052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1355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8053</v>
      </c>
      <c r="F127" s="218" t="s">
        <v>8054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8055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8056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8057</v>
      </c>
      <c r="F129" s="218" t="s">
        <v>8058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8059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8060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8061</v>
      </c>
      <c r="F131" s="218" t="s">
        <v>8062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8063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8064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8065</v>
      </c>
      <c r="F133" s="218" t="s">
        <v>8066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8067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8068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8069</v>
      </c>
      <c r="F135" s="218" t="s">
        <v>8070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8071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8072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4907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8073</v>
      </c>
      <c r="F138" s="218" t="s">
        <v>8074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8075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8076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8077</v>
      </c>
      <c r="F140" s="288" t="s">
        <v>8078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8079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8080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8081</v>
      </c>
      <c r="F142" s="218" t="s">
        <v>8082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8083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8084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7237</v>
      </c>
      <c r="F144" s="218" t="s">
        <v>7238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8085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7240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7880</v>
      </c>
      <c r="F146" s="218" t="s">
        <v>7881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8086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7883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4916</v>
      </c>
      <c r="F148" s="218" t="s">
        <v>4917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8087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4918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7242</v>
      </c>
      <c r="F150" s="218" t="s">
        <v>7243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8088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7245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4925</v>
      </c>
      <c r="F152" s="218" t="s">
        <v>4926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8089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4927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7690</v>
      </c>
      <c r="F154" s="218" t="s">
        <v>7691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8090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7693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1270</v>
      </c>
      <c r="F156" s="214" t="s">
        <v>7342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8091</v>
      </c>
      <c r="F157" s="218" t="s">
        <v>8092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8093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8094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7756</v>
      </c>
      <c r="F159" s="214" t="s">
        <v>7757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8095</v>
      </c>
      <c r="F160" s="218" t="s">
        <v>8096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8097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8098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8099</v>
      </c>
      <c r="F162" s="218" t="s">
        <v>8100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8101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8102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8103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8104</v>
      </c>
      <c r="F165" s="218" t="s">
        <v>7768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8105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8106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8107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8108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8109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8110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8111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8112</v>
      </c>
      <c r="F171" s="218" t="s">
        <v>8113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8114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8115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8116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2581</v>
      </c>
      <c r="F174" s="214" t="s">
        <v>2582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7247</v>
      </c>
      <c r="F175" s="218" t="s">
        <v>7248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8117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7250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qck7SnNucVtq4MaTobeWocD0XGWAIFI1UaM8+az8NMAwSOFRmIUI99mnDg3qKEuC3uVa6SXkJjMy9jeAcwg+Yg==" hashValue="61vbZtj7IqF3jdpW9EWJ770jrZqzJHMa28NEtK/wTKSGT0NNQmxTIrRDzcXEMjesKlpP4491T+A0TZXfxy7Www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8118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8017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4863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7338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7527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8018</v>
      </c>
      <c r="F90" s="218" t="s">
        <v>8019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8119</v>
      </c>
    </row>
    <row r="91" s="2" customFormat="1">
      <c r="A91" s="41"/>
      <c r="B91" s="42"/>
      <c r="C91" s="43"/>
      <c r="D91" s="267" t="s">
        <v>314</v>
      </c>
      <c r="E91" s="43"/>
      <c r="F91" s="268" t="s">
        <v>8021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8022</v>
      </c>
      <c r="F92" s="218" t="s">
        <v>8023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8120</v>
      </c>
    </row>
    <row r="93" s="2" customFormat="1">
      <c r="A93" s="41"/>
      <c r="B93" s="42"/>
      <c r="C93" s="43"/>
      <c r="D93" s="267" t="s">
        <v>314</v>
      </c>
      <c r="E93" s="43"/>
      <c r="F93" s="268" t="s">
        <v>8025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8026</v>
      </c>
      <c r="F94" s="218" t="s">
        <v>8027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8121</v>
      </c>
    </row>
    <row r="95" s="2" customFormat="1">
      <c r="A95" s="41"/>
      <c r="B95" s="42"/>
      <c r="C95" s="43"/>
      <c r="D95" s="267" t="s">
        <v>314</v>
      </c>
      <c r="E95" s="43"/>
      <c r="F95" s="268" t="s">
        <v>8029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7907</v>
      </c>
      <c r="F96" s="218" t="s">
        <v>7908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8122</v>
      </c>
    </row>
    <row r="97" s="2" customFormat="1">
      <c r="A97" s="41"/>
      <c r="B97" s="42"/>
      <c r="C97" s="43"/>
      <c r="D97" s="267" t="s">
        <v>314</v>
      </c>
      <c r="E97" s="43"/>
      <c r="F97" s="268" t="s">
        <v>7910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8123</v>
      </c>
      <c r="F98" s="218" t="s">
        <v>8124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8125</v>
      </c>
    </row>
    <row r="99" s="2" customFormat="1">
      <c r="A99" s="41"/>
      <c r="B99" s="42"/>
      <c r="C99" s="43"/>
      <c r="D99" s="267" t="s">
        <v>314</v>
      </c>
      <c r="E99" s="43"/>
      <c r="F99" s="268" t="s">
        <v>8126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7548</v>
      </c>
      <c r="F100" s="218" t="s">
        <v>7549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8127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7551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4879</v>
      </c>
      <c r="F102" s="218" t="s">
        <v>4880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8128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4888</v>
      </c>
      <c r="F104" s="218" t="s">
        <v>4889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8129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4897</v>
      </c>
      <c r="F106" s="218" t="s">
        <v>4898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8130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8131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8132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8133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8134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8135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8136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8137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995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8045</v>
      </c>
      <c r="F120" s="218" t="s">
        <v>8046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8138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8139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8140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8051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1352</v>
      </c>
      <c r="F126" s="218" t="s">
        <v>1353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8141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8053</v>
      </c>
      <c r="F128" s="218" t="s">
        <v>8054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8142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8056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8057</v>
      </c>
      <c r="F130" s="218" t="s">
        <v>8058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8143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8060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8061</v>
      </c>
      <c r="F132" s="218" t="s">
        <v>8062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8144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8064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8065</v>
      </c>
      <c r="F134" s="218" t="s">
        <v>8066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8145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8068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8069</v>
      </c>
      <c r="F136" s="218" t="s">
        <v>8070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8146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8072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4907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8073</v>
      </c>
      <c r="F139" s="218" t="s">
        <v>8074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8147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8076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8077</v>
      </c>
      <c r="F141" s="288" t="s">
        <v>8078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8148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8149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8081</v>
      </c>
      <c r="F143" s="218" t="s">
        <v>8082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8150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8084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7237</v>
      </c>
      <c r="F145" s="218" t="s">
        <v>7238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8151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7240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7880</v>
      </c>
      <c r="F147" s="218" t="s">
        <v>7881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8152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7883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4916</v>
      </c>
      <c r="F149" s="218" t="s">
        <v>4917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8153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4918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7242</v>
      </c>
      <c r="F151" s="218" t="s">
        <v>7243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8154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7245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4925</v>
      </c>
      <c r="F153" s="218" t="s">
        <v>4926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8155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4927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7690</v>
      </c>
      <c r="F155" s="218" t="s">
        <v>7691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8156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7693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1270</v>
      </c>
      <c r="F157" s="214" t="s">
        <v>7342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8091</v>
      </c>
      <c r="F158" s="218" t="s">
        <v>8092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8157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8094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7756</v>
      </c>
      <c r="F160" s="214" t="s">
        <v>7757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8095</v>
      </c>
      <c r="F161" s="218" t="s">
        <v>8096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8158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8098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8099</v>
      </c>
      <c r="F163" s="218" t="s">
        <v>8100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8159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8102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8160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8104</v>
      </c>
      <c r="F166" s="218" t="s">
        <v>7768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8161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8106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8162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8108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8163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8110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8164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8112</v>
      </c>
      <c r="F172" s="218" t="s">
        <v>8113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8165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8115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8166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2581</v>
      </c>
      <c r="F175" s="214" t="s">
        <v>2582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7247</v>
      </c>
      <c r="F176" s="218" t="s">
        <v>7248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8167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7250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09rQMKWz84IZoUiT7kV+vNMYYrE9W09M9KjQ2CFWDfTYImHeus1PsqeQQhE3vA/n7ilDvYYgGR4kc39a3OsiUw==" hashValue="K2h9jTDLnoHjmryJ6LZndbH4ba950xBZPCsCtLK5cbjyegJ2pO3B3grrlZWgV8UdEhs0C8IZ3fn4qZwY1Vr1gg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8168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8017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4863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7338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7527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8169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8170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8018</v>
      </c>
      <c r="F92" s="218" t="s">
        <v>8019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8171</v>
      </c>
    </row>
    <row r="93" s="2" customFormat="1">
      <c r="A93" s="41"/>
      <c r="B93" s="42"/>
      <c r="C93" s="43"/>
      <c r="D93" s="267" t="s">
        <v>314</v>
      </c>
      <c r="E93" s="43"/>
      <c r="F93" s="268" t="s">
        <v>8021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8022</v>
      </c>
      <c r="F94" s="218" t="s">
        <v>8023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8172</v>
      </c>
    </row>
    <row r="95" s="2" customFormat="1">
      <c r="A95" s="41"/>
      <c r="B95" s="42"/>
      <c r="C95" s="43"/>
      <c r="D95" s="267" t="s">
        <v>314</v>
      </c>
      <c r="E95" s="43"/>
      <c r="F95" s="268" t="s">
        <v>8025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8173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8174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8026</v>
      </c>
      <c r="F98" s="218" t="s">
        <v>8027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8175</v>
      </c>
    </row>
    <row r="99" s="2" customFormat="1">
      <c r="A99" s="41"/>
      <c r="B99" s="42"/>
      <c r="C99" s="43"/>
      <c r="D99" s="267" t="s">
        <v>314</v>
      </c>
      <c r="E99" s="43"/>
      <c r="F99" s="268" t="s">
        <v>8029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7528</v>
      </c>
      <c r="F100" s="218" t="s">
        <v>7529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8176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7531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7532</v>
      </c>
      <c r="F102" s="218" t="s">
        <v>7533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8177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7535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7907</v>
      </c>
      <c r="F104" s="218" t="s">
        <v>7908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8178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7910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7548</v>
      </c>
      <c r="F106" s="218" t="s">
        <v>7549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8179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7551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6848</v>
      </c>
      <c r="F108" s="218" t="s">
        <v>6849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8180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6851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4876</v>
      </c>
      <c r="F110" s="218" t="s">
        <v>4877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8181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4878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4885</v>
      </c>
      <c r="F112" s="218" t="s">
        <v>4886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8182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4887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4897</v>
      </c>
      <c r="F114" s="218" t="s">
        <v>4898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8183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4899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8184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8132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8185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8186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8187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8188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7221</v>
      </c>
      <c r="F126" s="218" t="s">
        <v>7222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8189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7224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7225</v>
      </c>
      <c r="F128" s="288" t="s">
        <v>7226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8190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8187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8051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1352</v>
      </c>
      <c r="F131" s="218" t="s">
        <v>1353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8191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8053</v>
      </c>
      <c r="F133" s="218" t="s">
        <v>8054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8192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8056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8057</v>
      </c>
      <c r="F135" s="218" t="s">
        <v>8058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8193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8060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8061</v>
      </c>
      <c r="F137" s="218" t="s">
        <v>8062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8194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8064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8065</v>
      </c>
      <c r="F139" s="218" t="s">
        <v>8066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8195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8068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8069</v>
      </c>
      <c r="F141" s="218" t="s">
        <v>8070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8196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8072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4907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8197</v>
      </c>
      <c r="F144" s="218" t="s">
        <v>8198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8199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8200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8201</v>
      </c>
      <c r="F146" s="288" t="s">
        <v>8202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8203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8204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8205</v>
      </c>
      <c r="F148" s="218" t="s">
        <v>8206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8207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8208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8209</v>
      </c>
      <c r="F150" s="288" t="s">
        <v>8210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8211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8212</v>
      </c>
      <c r="F151" s="218" t="s">
        <v>8213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8214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8215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8216</v>
      </c>
      <c r="F153" s="218" t="s">
        <v>8217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8218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8219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8220</v>
      </c>
      <c r="F155" s="218" t="s">
        <v>8221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8222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8223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8224</v>
      </c>
      <c r="F157" s="288" t="s">
        <v>8225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8226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8227</v>
      </c>
      <c r="F158" s="218" t="s">
        <v>8228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7896</v>
      </c>
      <c r="F159" s="218" t="s">
        <v>7897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8229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7899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1270</v>
      </c>
      <c r="F161" s="214" t="s">
        <v>7342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8091</v>
      </c>
      <c r="F162" s="218" t="s">
        <v>8092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8230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8094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7756</v>
      </c>
      <c r="F164" s="214" t="s">
        <v>7757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8095</v>
      </c>
      <c r="F165" s="218" t="s">
        <v>8096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8231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8098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8099</v>
      </c>
      <c r="F167" s="218" t="s">
        <v>8100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8232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8102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8233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8104</v>
      </c>
      <c r="F170" s="218" t="s">
        <v>7768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8234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8106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8235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8108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8236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8110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8237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8112</v>
      </c>
      <c r="F176" s="218" t="s">
        <v>8113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8238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8115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8239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2581</v>
      </c>
      <c r="F179" s="214" t="s">
        <v>2582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7247</v>
      </c>
      <c r="F180" s="218" t="s">
        <v>7248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8240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7250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2588</v>
      </c>
      <c r="F182" s="203" t="s">
        <v>2589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5062</v>
      </c>
      <c r="F183" s="214" t="s">
        <v>8241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8242</v>
      </c>
      <c r="F184" s="218" t="s">
        <v>8243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8244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8245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8246</v>
      </c>
      <c r="F186" s="218" t="s">
        <v>8247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8248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8249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8250</v>
      </c>
      <c r="F188" s="218" t="s">
        <v>8251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1075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8252</v>
      </c>
      <c r="F189" s="218" t="s">
        <v>8253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1102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8254</v>
      </c>
      <c r="F190" s="214" t="s">
        <v>8255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8256</v>
      </c>
      <c r="F191" s="218" t="s">
        <v>8257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8258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8259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8260</v>
      </c>
      <c r="F193" s="288" t="s">
        <v>8261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8262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5RmEODZfXdfDifDkxEOeOXpdAjnOXf9Xj3xE2F6CKxhjepb6y5jk/C9kn1rOg32ngtssWuURoPouO4G3xgpj5w==" hashValue="IdiBUKxVNmVEt6i7r1rRQ8YDzZArz8PydwW7N372l/qIBXspKrLNbwKBKfFhnFInnS5ljJ8aiff5EvrfIaOYhQ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8263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8170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8264</v>
      </c>
      <c r="F86" s="218" t="s">
        <v>8265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8266</v>
      </c>
    </row>
    <row r="87" s="2" customFormat="1">
      <c r="A87" s="41"/>
      <c r="B87" s="42"/>
      <c r="C87" s="43"/>
      <c r="D87" s="267" t="s">
        <v>314</v>
      </c>
      <c r="E87" s="43"/>
      <c r="F87" s="268" t="s">
        <v>8267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8268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8269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8270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8271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6651</v>
      </c>
      <c r="F96" s="218" t="s">
        <v>6652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8272</v>
      </c>
    </row>
    <row r="97" s="2" customFormat="1">
      <c r="A97" s="41"/>
      <c r="B97" s="42"/>
      <c r="C97" s="43"/>
      <c r="D97" s="267" t="s">
        <v>314</v>
      </c>
      <c r="E97" s="43"/>
      <c r="F97" s="268" t="s">
        <v>6654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8273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8274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8275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8276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8277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2588</v>
      </c>
      <c r="F105" s="203" t="s">
        <v>2589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8254</v>
      </c>
      <c r="F106" s="214" t="s">
        <v>8255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8278</v>
      </c>
      <c r="F107" s="218" t="s">
        <v>8279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8280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8281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8282</v>
      </c>
      <c r="F109" s="218" t="s">
        <v>8283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8284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8286</v>
      </c>
      <c r="F111" s="288" t="s">
        <v>8287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8288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8289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aINK6tCoOQTXFlUw8uJAENGVE6Mcnj7LkjOcKtvglL0TgjVA/hZmPu5u49MbHrFBgYXD7jsU9iA6hKjsnbM8YQ==" hashValue="hRcosk1Bnls3P6lc9ezJY4E8Ayrea5Vb7k7CXkP/H9YkDR27C9JLk0UR4IPxDRp2ez8ZT/yOgvgSA9Gxq7gJDw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8290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8170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8264</v>
      </c>
      <c r="F86" s="218" t="s">
        <v>8265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8291</v>
      </c>
    </row>
    <row r="87" s="2" customFormat="1">
      <c r="A87" s="41"/>
      <c r="B87" s="42"/>
      <c r="C87" s="43"/>
      <c r="D87" s="267" t="s">
        <v>314</v>
      </c>
      <c r="E87" s="43"/>
      <c r="F87" s="268" t="s">
        <v>8267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8292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8293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8294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8295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8296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8297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8299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2588</v>
      </c>
      <c r="F102" s="203" t="s">
        <v>2589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8254</v>
      </c>
      <c r="F103" s="214" t="s">
        <v>8255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8278</v>
      </c>
      <c r="F104" s="218" t="s">
        <v>8279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8300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8281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8282</v>
      </c>
      <c r="F106" s="218" t="s">
        <v>8283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8301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8285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8286</v>
      </c>
      <c r="F108" s="288" t="s">
        <v>8287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8302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8303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Z/l582nh+NqBqasanIWW/U80I8QlXFnZTu36fEFHZU7Vy1m5oVjQMxjfUUY4nGOXhFZ2nOUQ/JVXccfaX4GFdw==" hashValue="h1hXKlxklGoZPF3YYqng+nZiuiM3jEatXCDmNWsAHkKyLMMjj279brEa5niX4bvfg+LrtmVn62aXcDESzzYReA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8304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8170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8264</v>
      </c>
      <c r="F86" s="218" t="s">
        <v>8265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8291</v>
      </c>
    </row>
    <row r="87" s="2" customFormat="1">
      <c r="A87" s="41"/>
      <c r="B87" s="42"/>
      <c r="C87" s="43"/>
      <c r="D87" s="267" t="s">
        <v>314</v>
      </c>
      <c r="E87" s="43"/>
      <c r="F87" s="268" t="s">
        <v>8267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8305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8293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8306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8307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6651</v>
      </c>
      <c r="F96" s="218" t="s">
        <v>6652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8308</v>
      </c>
    </row>
    <row r="97" s="2" customFormat="1">
      <c r="A97" s="41"/>
      <c r="B97" s="42"/>
      <c r="C97" s="43"/>
      <c r="D97" s="267" t="s">
        <v>314</v>
      </c>
      <c r="E97" s="43"/>
      <c r="F97" s="268" t="s">
        <v>6654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8309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8310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8298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8311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2588</v>
      </c>
      <c r="F105" s="203" t="s">
        <v>2589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8254</v>
      </c>
      <c r="F106" s="214" t="s">
        <v>8255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8278</v>
      </c>
      <c r="F107" s="218" t="s">
        <v>8279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8300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8281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8282</v>
      </c>
      <c r="F109" s="218" t="s">
        <v>8283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8312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8286</v>
      </c>
      <c r="F111" s="288" t="s">
        <v>8287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8313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8314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1yHIROzTQHaYZeSTM6SnIVvAP4f66Jx/5uC5DhdicSW0+8FC3BU4iPZHPecg+u5/lcX0+x392kFVsmJM7U5JWA==" hashValue="DjVk53UKaRgU0QaoR3/3NC8MzElABBIi2irQs/3i3nBNDdS2KaAUB4a0zGxm33OHwY8A+A7nyNfiUrlztu8qR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8315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7252</v>
      </c>
      <c r="F87" s="218" t="s">
        <v>7253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8316</v>
      </c>
    </row>
    <row r="88" s="2" customFormat="1">
      <c r="A88" s="41"/>
      <c r="B88" s="42"/>
      <c r="C88" s="43"/>
      <c r="D88" s="267" t="s">
        <v>314</v>
      </c>
      <c r="E88" s="43"/>
      <c r="F88" s="268" t="s">
        <v>7255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8317</v>
      </c>
      <c r="F89" s="218" t="s">
        <v>8318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8319</v>
      </c>
    </row>
    <row r="90" s="2" customFormat="1">
      <c r="A90" s="41"/>
      <c r="B90" s="42"/>
      <c r="C90" s="43"/>
      <c r="D90" s="267" t="s">
        <v>314</v>
      </c>
      <c r="E90" s="43"/>
      <c r="F90" s="268" t="s">
        <v>8320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8321</v>
      </c>
      <c r="F91" s="218" t="s">
        <v>8322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8323</v>
      </c>
    </row>
    <row r="92" s="2" customFormat="1">
      <c r="A92" s="41"/>
      <c r="B92" s="42"/>
      <c r="C92" s="43"/>
      <c r="D92" s="267" t="s">
        <v>314</v>
      </c>
      <c r="E92" s="43"/>
      <c r="F92" s="268" t="s">
        <v>8324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8325</v>
      </c>
      <c r="F93" s="218" t="s">
        <v>8326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8327</v>
      </c>
    </row>
    <row r="94" s="2" customFormat="1">
      <c r="A94" s="41"/>
      <c r="B94" s="42"/>
      <c r="C94" s="43"/>
      <c r="D94" s="267" t="s">
        <v>314</v>
      </c>
      <c r="E94" s="43"/>
      <c r="F94" s="268" t="s">
        <v>8328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8329</v>
      </c>
      <c r="F95" s="218" t="s">
        <v>8330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8331</v>
      </c>
    </row>
    <row r="96" s="2" customFormat="1">
      <c r="A96" s="41"/>
      <c r="B96" s="42"/>
      <c r="C96" s="43"/>
      <c r="D96" s="267" t="s">
        <v>314</v>
      </c>
      <c r="E96" s="43"/>
      <c r="F96" s="268" t="s">
        <v>8332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4897</v>
      </c>
      <c r="F97" s="218" t="s">
        <v>4898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8333</v>
      </c>
    </row>
    <row r="98" s="2" customFormat="1">
      <c r="A98" s="41"/>
      <c r="B98" s="42"/>
      <c r="C98" s="43"/>
      <c r="D98" s="267" t="s">
        <v>314</v>
      </c>
      <c r="E98" s="43"/>
      <c r="F98" s="268" t="s">
        <v>4899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8334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8335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8336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8337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8338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8339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8340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8341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8342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8343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8344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8345</v>
      </c>
      <c r="F115" s="288" t="s">
        <v>8346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8347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8348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8349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8350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8351</v>
      </c>
      <c r="F120" s="288" t="s">
        <v>8352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8353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8354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8355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8356</v>
      </c>
      <c r="F124" s="218" t="s">
        <v>8357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8358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8359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8360</v>
      </c>
      <c r="F126" s="288" t="s">
        <v>8361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8362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8363</v>
      </c>
      <c r="F127" s="218" t="s">
        <v>8364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8365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8366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8367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8368</v>
      </c>
      <c r="F130" s="288" t="s">
        <v>8369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8370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8371</v>
      </c>
      <c r="F131" s="288" t="s">
        <v>8372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8373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8374</v>
      </c>
      <c r="F132" s="218" t="s">
        <v>8375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8376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8377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8378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8379</v>
      </c>
      <c r="F135" s="218" t="s">
        <v>8380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8381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8382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8383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8384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8385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8386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2836</v>
      </c>
      <c r="F142" s="288" t="s">
        <v>2837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8387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8388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8389</v>
      </c>
      <c r="F144" s="288" t="s">
        <v>8390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8391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8388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2588</v>
      </c>
      <c r="F146" s="203" t="s">
        <v>2589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2590</v>
      </c>
      <c r="F147" s="214" t="s">
        <v>2591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8392</v>
      </c>
      <c r="F148" s="218" t="s">
        <v>8393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8394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8396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8397</v>
      </c>
      <c r="F151" s="218" t="s">
        <v>8398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8399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8400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8401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8402</v>
      </c>
      <c r="F154" s="288" t="s">
        <v>8403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8404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8388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6815</v>
      </c>
      <c r="F156" s="218" t="s">
        <v>6816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8405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5Qgs1S2QVmvt4QmBfeOFF9j81as00TKKm4vIjVvse9TrJU/C5pa146y46ynJhvGkSs8k8qVQMyp2wp6ztzb/7w==" hashValue="QOhDs2Pz8mpe/8BsOmq2sxyhFnURhskLcRRtY/MckKl96ayxrF1MddA3dTmwaQ4HgBgdTXO8De95zwEKu7stGg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8406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4863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7252</v>
      </c>
      <c r="F87" s="218" t="s">
        <v>7253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8407</v>
      </c>
    </row>
    <row r="88" s="2" customFormat="1">
      <c r="A88" s="41"/>
      <c r="B88" s="42"/>
      <c r="C88" s="43"/>
      <c r="D88" s="267" t="s">
        <v>314</v>
      </c>
      <c r="E88" s="43"/>
      <c r="F88" s="268" t="s">
        <v>7255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8317</v>
      </c>
      <c r="F89" s="218" t="s">
        <v>8318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8408</v>
      </c>
    </row>
    <row r="90" s="2" customFormat="1">
      <c r="A90" s="41"/>
      <c r="B90" s="42"/>
      <c r="C90" s="43"/>
      <c r="D90" s="267" t="s">
        <v>314</v>
      </c>
      <c r="E90" s="43"/>
      <c r="F90" s="268" t="s">
        <v>8320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8321</v>
      </c>
      <c r="F91" s="218" t="s">
        <v>8322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8409</v>
      </c>
    </row>
    <row r="92" s="2" customFormat="1">
      <c r="A92" s="41"/>
      <c r="B92" s="42"/>
      <c r="C92" s="43"/>
      <c r="D92" s="267" t="s">
        <v>314</v>
      </c>
      <c r="E92" s="43"/>
      <c r="F92" s="268" t="s">
        <v>8324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8325</v>
      </c>
      <c r="F93" s="218" t="s">
        <v>8326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8410</v>
      </c>
    </row>
    <row r="94" s="2" customFormat="1">
      <c r="A94" s="41"/>
      <c r="B94" s="42"/>
      <c r="C94" s="43"/>
      <c r="D94" s="267" t="s">
        <v>314</v>
      </c>
      <c r="E94" s="43"/>
      <c r="F94" s="268" t="s">
        <v>8328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8329</v>
      </c>
      <c r="F95" s="218" t="s">
        <v>8330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8411</v>
      </c>
    </row>
    <row r="96" s="2" customFormat="1">
      <c r="A96" s="41"/>
      <c r="B96" s="42"/>
      <c r="C96" s="43"/>
      <c r="D96" s="267" t="s">
        <v>314</v>
      </c>
      <c r="E96" s="43"/>
      <c r="F96" s="268" t="s">
        <v>8332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4897</v>
      </c>
      <c r="F97" s="218" t="s">
        <v>4898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8412</v>
      </c>
    </row>
    <row r="98" s="2" customFormat="1">
      <c r="A98" s="41"/>
      <c r="B98" s="42"/>
      <c r="C98" s="43"/>
      <c r="D98" s="267" t="s">
        <v>314</v>
      </c>
      <c r="E98" s="43"/>
      <c r="F98" s="268" t="s">
        <v>4899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8413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8414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8415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8416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8338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8417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8340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8418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8419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8420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8421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8345</v>
      </c>
      <c r="F115" s="288" t="s">
        <v>8346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8422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8423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8424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8425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8351</v>
      </c>
      <c r="F120" s="288" t="s">
        <v>8352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8426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8354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8427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4907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8379</v>
      </c>
      <c r="F124" s="218" t="s">
        <v>8380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8428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8382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8383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8429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8385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1010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2836</v>
      </c>
      <c r="F131" s="288" t="s">
        <v>2837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8430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8431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8389</v>
      </c>
      <c r="F133" s="288" t="s">
        <v>8390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8432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8431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8356</v>
      </c>
      <c r="F135" s="218" t="s">
        <v>8357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8433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8359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8360</v>
      </c>
      <c r="F137" s="288" t="s">
        <v>8361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8434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8363</v>
      </c>
      <c r="F138" s="218" t="s">
        <v>8364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8435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8366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8436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8368</v>
      </c>
      <c r="F141" s="288" t="s">
        <v>8369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8437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8371</v>
      </c>
      <c r="F142" s="288" t="s">
        <v>8372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8438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8374</v>
      </c>
      <c r="F143" s="218" t="s">
        <v>8375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8439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8377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8440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2588</v>
      </c>
      <c r="F146" s="203" t="s">
        <v>2589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2590</v>
      </c>
      <c r="F147" s="214" t="s">
        <v>2591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8392</v>
      </c>
      <c r="F148" s="218" t="s">
        <v>8393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8441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8395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8442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8397</v>
      </c>
      <c r="F151" s="218" t="s">
        <v>8398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8443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8400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8444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8402</v>
      </c>
      <c r="F154" s="288" t="s">
        <v>8403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8445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8446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6815</v>
      </c>
      <c r="F156" s="218" t="s">
        <v>6816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8447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6818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Ahr3ej4c1z5Gb4ImiBlhtofJMEtLMdRsO+iFgZDQhhWpVNWznXqqSvgxwdZI9ZIPpKDRT7xTx4JlnIGqplHfmA==" hashValue="GmDyD+QIZsWb25i3Y6/4Nz0tYW/zR1OjHkdV98ItvwTXKIB5DWilLFDOMxIj4VDmezyDlF69mIw6jX9g6CVt4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4863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7527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8449</v>
      </c>
      <c r="F91" s="218" t="s">
        <v>8450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8451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8452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8453</v>
      </c>
      <c r="F95" s="218" t="s">
        <v>8454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8455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8456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8022</v>
      </c>
      <c r="F99" s="218" t="s">
        <v>8023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8025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8457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8458</v>
      </c>
      <c r="F103" s="218" t="s">
        <v>8459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8460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8461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8462</v>
      </c>
      <c r="F107" s="218" t="s">
        <v>8463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8464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8465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8466</v>
      </c>
      <c r="F113" s="218" t="s">
        <v>8467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8468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8469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8466</v>
      </c>
      <c r="F117" s="218" t="s">
        <v>8467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8468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8470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7301</v>
      </c>
      <c r="F121" s="218" t="s">
        <v>7302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7304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8471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8472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8473</v>
      </c>
      <c r="F129" s="218" t="s">
        <v>8474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8475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8476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8477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8478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8479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4897</v>
      </c>
      <c r="F136" s="218" t="s">
        <v>4898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4899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8480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8481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8482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8483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4897</v>
      </c>
      <c r="F143" s="218" t="s">
        <v>4898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4899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8484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6651</v>
      </c>
      <c r="F147" s="218" t="s">
        <v>6652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6654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8484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8485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8486</v>
      </c>
      <c r="F153" s="218" t="s">
        <v>8487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8488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8489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8490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8491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8492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8493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8483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8494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8495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8496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8489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8490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8497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8498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8499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8500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8501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8502</v>
      </c>
      <c r="F184" s="218" t="s">
        <v>8503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8504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8505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8506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8507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8508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8509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8510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8511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8512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8513</v>
      </c>
      <c r="F195" s="218" t="s">
        <v>8514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8515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8516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8517</v>
      </c>
      <c r="F199" s="218" t="s">
        <v>8518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8519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8520</v>
      </c>
      <c r="F201" s="288" t="s">
        <v>8521</v>
      </c>
      <c r="G201" s="289" t="s">
        <v>4661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8522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8523</v>
      </c>
      <c r="F205" s="218" t="s">
        <v>8524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8525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8526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8527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8528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8529</v>
      </c>
      <c r="F214" s="288" t="s">
        <v>8530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8531</v>
      </c>
      <c r="F215" s="218" t="s">
        <v>8532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925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8533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995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8534</v>
      </c>
      <c r="F218" s="218" t="s">
        <v>8535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949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8536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8537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1288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8538</v>
      </c>
      <c r="F223" s="218" t="s">
        <v>8539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8540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8541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8542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8543</v>
      </c>
      <c r="F228" s="288" t="s">
        <v>8544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996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8545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8546</v>
      </c>
      <c r="F231" s="218" t="s">
        <v>8547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8548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8512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8549</v>
      </c>
      <c r="F235" s="218" t="s">
        <v>8550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1075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8551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8512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8552</v>
      </c>
      <c r="F239" s="218" t="s">
        <v>8553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1090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8554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8555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8556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8557</v>
      </c>
      <c r="F244" s="218" t="s">
        <v>8558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1102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8559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8505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8560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8507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8508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8509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8510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8511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8557</v>
      </c>
      <c r="F254" s="218" t="s">
        <v>8558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1139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8559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8561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8562</v>
      </c>
      <c r="F258" s="218" t="s">
        <v>8563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1165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8564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8565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8566</v>
      </c>
      <c r="F262" s="218" t="s">
        <v>8567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8568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8565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8569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8570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8061</v>
      </c>
      <c r="F268" s="218" t="s">
        <v>8062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1191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8064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8565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8571</v>
      </c>
      <c r="F272" s="218" t="s">
        <v>8572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1205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8573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8565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8574</v>
      </c>
      <c r="F276" s="218" t="s">
        <v>8575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1215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8576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8577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8578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8579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8580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8581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8582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8583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8584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8585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8586</v>
      </c>
      <c r="F292" s="288" t="s">
        <v>8587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4976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8588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8589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8590</v>
      </c>
      <c r="F297" s="288" t="s">
        <v>8591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2169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8592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8593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8594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8595</v>
      </c>
      <c r="F303" s="288" t="s">
        <v>8596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4985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8597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8598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8599</v>
      </c>
      <c r="F308" s="288" t="s">
        <v>8600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1260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8601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8602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8603</v>
      </c>
      <c r="F313" s="288" t="s">
        <v>8604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1275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8605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8606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8607</v>
      </c>
      <c r="F318" s="218" t="s">
        <v>8608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1296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8609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8610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8611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8612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8613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8614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8615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8616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8617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8618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8619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8620</v>
      </c>
      <c r="F335" s="288" t="s">
        <v>8621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1307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8622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8569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8623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1395</v>
      </c>
      <c r="F341" s="288" t="s">
        <v>1396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1319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8624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8570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8625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8626</v>
      </c>
      <c r="F347" s="288" t="s">
        <v>8627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8628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8629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8630</v>
      </c>
      <c r="F352" s="288" t="s">
        <v>8631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1336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8632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8633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4907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8634</v>
      </c>
      <c r="F358" s="218" t="s">
        <v>8635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1349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8636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8637</v>
      </c>
      <c r="F360" s="288" t="s">
        <v>8638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1359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8639</v>
      </c>
      <c r="F361" s="218" t="s">
        <v>8640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1370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8641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8642</v>
      </c>
      <c r="F363" s="288" t="s">
        <v>8643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5014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8644</v>
      </c>
      <c r="F364" s="218" t="s">
        <v>8645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5018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8646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925</v>
      </c>
      <c r="D366" s="286" t="s">
        <v>572</v>
      </c>
      <c r="E366" s="287" t="s">
        <v>8647</v>
      </c>
      <c r="F366" s="288" t="s">
        <v>8648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1408</v>
      </c>
    </row>
    <row r="367" s="2" customFormat="1" ht="24.15" customHeight="1">
      <c r="A367" s="41"/>
      <c r="B367" s="42"/>
      <c r="C367" s="216" t="s">
        <v>930</v>
      </c>
      <c r="D367" s="216" t="s">
        <v>227</v>
      </c>
      <c r="E367" s="217" t="s">
        <v>8649</v>
      </c>
      <c r="F367" s="218" t="s">
        <v>8650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1421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8651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949</v>
      </c>
      <c r="D369" s="286" t="s">
        <v>572</v>
      </c>
      <c r="E369" s="287" t="s">
        <v>8652</v>
      </c>
      <c r="F369" s="288" t="s">
        <v>8653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1435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2098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967</v>
      </c>
      <c r="D371" s="216" t="s">
        <v>227</v>
      </c>
      <c r="E371" s="217" t="s">
        <v>7343</v>
      </c>
      <c r="F371" s="218" t="s">
        <v>7344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1472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7346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8654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8655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8656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8657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8658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976</v>
      </c>
      <c r="D379" s="286" t="s">
        <v>572</v>
      </c>
      <c r="E379" s="287" t="s">
        <v>8659</v>
      </c>
      <c r="F379" s="288" t="s">
        <v>8660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1485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8661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8662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986</v>
      </c>
      <c r="D383" s="286" t="s">
        <v>572</v>
      </c>
      <c r="E383" s="287" t="s">
        <v>8663</v>
      </c>
      <c r="F383" s="288" t="s">
        <v>8664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1519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8665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996</v>
      </c>
      <c r="D386" s="286" t="s">
        <v>572</v>
      </c>
      <c r="E386" s="287" t="s">
        <v>8666</v>
      </c>
      <c r="F386" s="288" t="s">
        <v>8667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1533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8668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1010</v>
      </c>
      <c r="D389" s="286" t="s">
        <v>572</v>
      </c>
      <c r="E389" s="287" t="s">
        <v>8669</v>
      </c>
      <c r="F389" s="288" t="s">
        <v>8670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1553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8671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1041</v>
      </c>
      <c r="D392" s="216" t="s">
        <v>227</v>
      </c>
      <c r="E392" s="217" t="s">
        <v>8672</v>
      </c>
      <c r="F392" s="218" t="s">
        <v>8673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1561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8674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1070</v>
      </c>
      <c r="D394" s="286" t="s">
        <v>572</v>
      </c>
      <c r="E394" s="287" t="s">
        <v>8675</v>
      </c>
      <c r="F394" s="288" t="s">
        <v>8676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1577</v>
      </c>
    </row>
    <row r="395" s="2" customFormat="1" ht="33" customHeight="1">
      <c r="A395" s="41"/>
      <c r="B395" s="42"/>
      <c r="C395" s="216" t="s">
        <v>1075</v>
      </c>
      <c r="D395" s="216" t="s">
        <v>227</v>
      </c>
      <c r="E395" s="217" t="s">
        <v>8677</v>
      </c>
      <c r="F395" s="218" t="s">
        <v>8678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1587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8679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8680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1081</v>
      </c>
      <c r="D399" s="216" t="s">
        <v>227</v>
      </c>
      <c r="E399" s="217" t="s">
        <v>8681</v>
      </c>
      <c r="F399" s="218" t="s">
        <v>8682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1597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8683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8684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1090</v>
      </c>
      <c r="D403" s="216" t="s">
        <v>227</v>
      </c>
      <c r="E403" s="217" t="s">
        <v>8685</v>
      </c>
      <c r="F403" s="218" t="s">
        <v>8686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1633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8687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8680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1097</v>
      </c>
      <c r="D407" s="216" t="s">
        <v>227</v>
      </c>
      <c r="E407" s="217" t="s">
        <v>8688</v>
      </c>
      <c r="F407" s="218" t="s">
        <v>8689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1654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8690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8684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1102</v>
      </c>
      <c r="D411" s="216" t="s">
        <v>227</v>
      </c>
      <c r="E411" s="217" t="s">
        <v>8691</v>
      </c>
      <c r="F411" s="218" t="s">
        <v>8692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1665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8693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8694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8695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8696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8697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8698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1109</v>
      </c>
      <c r="D419" s="286" t="s">
        <v>572</v>
      </c>
      <c r="E419" s="287" t="s">
        <v>8699</v>
      </c>
      <c r="F419" s="288" t="s">
        <v>8700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1683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8701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1139</v>
      </c>
      <c r="D422" s="286" t="s">
        <v>572</v>
      </c>
      <c r="E422" s="287" t="s">
        <v>8702</v>
      </c>
      <c r="F422" s="288" t="s">
        <v>8703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1694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8704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1158</v>
      </c>
      <c r="D425" s="286" t="s">
        <v>572</v>
      </c>
      <c r="E425" s="287" t="s">
        <v>8705</v>
      </c>
      <c r="F425" s="288" t="s">
        <v>8706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5283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8707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8708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8709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1165</v>
      </c>
      <c r="D431" s="286" t="s">
        <v>572</v>
      </c>
      <c r="E431" s="287" t="s">
        <v>8710</v>
      </c>
      <c r="F431" s="288" t="s">
        <v>8711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5292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8712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8713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8714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1170</v>
      </c>
      <c r="D437" s="216" t="s">
        <v>227</v>
      </c>
      <c r="E437" s="217" t="s">
        <v>8715</v>
      </c>
      <c r="F437" s="218" t="s">
        <v>8716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5301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8717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8718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1179</v>
      </c>
      <c r="D441" s="286" t="s">
        <v>572</v>
      </c>
      <c r="E441" s="287" t="s">
        <v>8719</v>
      </c>
      <c r="F441" s="288" t="s">
        <v>8720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1762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8721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1183</v>
      </c>
      <c r="D444" s="216" t="s">
        <v>227</v>
      </c>
      <c r="E444" s="217" t="s">
        <v>8722</v>
      </c>
      <c r="F444" s="218" t="s">
        <v>8723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1777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8724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1191</v>
      </c>
      <c r="D446" s="216" t="s">
        <v>227</v>
      </c>
      <c r="E446" s="217" t="s">
        <v>8725</v>
      </c>
      <c r="F446" s="218" t="s">
        <v>8726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1797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8727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1199</v>
      </c>
      <c r="D448" s="216" t="s">
        <v>227</v>
      </c>
      <c r="E448" s="217" t="s">
        <v>8728</v>
      </c>
      <c r="F448" s="218" t="s">
        <v>8729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1807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8730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1205</v>
      </c>
      <c r="D450" s="216" t="s">
        <v>227</v>
      </c>
      <c r="E450" s="217" t="s">
        <v>8731</v>
      </c>
      <c r="F450" s="218" t="s">
        <v>8732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1822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8733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1210</v>
      </c>
      <c r="D452" s="286" t="s">
        <v>572</v>
      </c>
      <c r="E452" s="287" t="s">
        <v>8734</v>
      </c>
      <c r="F452" s="288" t="s">
        <v>8735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1833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8736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7756</v>
      </c>
      <c r="F455" s="214" t="s">
        <v>7757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1215</v>
      </c>
      <c r="D456" s="216" t="s">
        <v>227</v>
      </c>
      <c r="E456" s="217" t="s">
        <v>8737</v>
      </c>
      <c r="F456" s="218" t="s">
        <v>8738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1879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8739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8740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8741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8742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5094</v>
      </c>
      <c r="D462" s="216" t="s">
        <v>227</v>
      </c>
      <c r="E462" s="217" t="s">
        <v>8743</v>
      </c>
      <c r="F462" s="218" t="s">
        <v>8744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1894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8745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8740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8741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8742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8746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4976</v>
      </c>
      <c r="D470" s="216" t="s">
        <v>227</v>
      </c>
      <c r="E470" s="217" t="s">
        <v>8747</v>
      </c>
      <c r="F470" s="218" t="s">
        <v>8748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1906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8749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8750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2508</v>
      </c>
      <c r="D474" s="216" t="s">
        <v>227</v>
      </c>
      <c r="E474" s="217" t="s">
        <v>8751</v>
      </c>
      <c r="F474" s="218" t="s">
        <v>8744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1921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8752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8750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8753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2169</v>
      </c>
      <c r="D480" s="216" t="s">
        <v>227</v>
      </c>
      <c r="E480" s="217" t="s">
        <v>8104</v>
      </c>
      <c r="F480" s="218" t="s">
        <v>7768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1942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8106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8754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8755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5106</v>
      </c>
      <c r="D485" s="216" t="s">
        <v>227</v>
      </c>
      <c r="E485" s="217" t="s">
        <v>8108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1949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8110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8756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4985</v>
      </c>
      <c r="D489" s="216" t="s">
        <v>227</v>
      </c>
      <c r="E489" s="217" t="s">
        <v>8112</v>
      </c>
      <c r="F489" s="218" t="s">
        <v>8113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1957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8115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8757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2581</v>
      </c>
      <c r="F493" s="214" t="s">
        <v>2582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1254</v>
      </c>
      <c r="D494" s="216" t="s">
        <v>227</v>
      </c>
      <c r="E494" s="217" t="s">
        <v>6895</v>
      </c>
      <c r="F494" s="218" t="s">
        <v>6896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1969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6898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2uBVNMarqVNsT+f5pmkgVydXof7pA+yL07xKioJ1Inm7ukaHfOQwKiEBsXrsQunGE9zy0g8trJY0XzL2pwGJcg==" hashValue="Ny76EqudtVCbZWMXUjLHgwTGBysy7DwBmwO/49bzGfpvbCZprE8yxaBUyW++dYMS/EaFwkj96Iqhz7rFQV6EQQ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8759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8760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8761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8762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8763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8758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8764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7032</v>
      </c>
      <c r="F93" s="218" t="s">
        <v>7033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7035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8765</v>
      </c>
      <c r="F95" s="218" t="s">
        <v>8766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8767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8768</v>
      </c>
      <c r="F97" s="218" t="s">
        <v>8769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8770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8771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8772</v>
      </c>
      <c r="F100" s="218" t="s">
        <v>8773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8774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8775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8776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8777</v>
      </c>
      <c r="F105" s="288" t="s">
        <v>8778</v>
      </c>
      <c r="G105" s="289" t="s">
        <v>8779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8513</v>
      </c>
      <c r="F106" s="218" t="s">
        <v>8514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8515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8780</v>
      </c>
      <c r="F108" s="288" t="s">
        <v>8781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8782</v>
      </c>
      <c r="F109" s="218" t="s">
        <v>8783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8784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7623</v>
      </c>
      <c r="F111" s="218" t="s">
        <v>7624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7626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8785</v>
      </c>
      <c r="F113" s="218" t="s">
        <v>8786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8787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8788</v>
      </c>
      <c r="F115" s="218" t="s">
        <v>8789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8790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8791</v>
      </c>
      <c r="F117" s="218" t="s">
        <v>8792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8793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8794</v>
      </c>
      <c r="F119" s="218" t="s">
        <v>8795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8796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8797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8798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8799</v>
      </c>
      <c r="F124" s="218" t="s">
        <v>8800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8801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8802</v>
      </c>
      <c r="F126" s="218" t="s">
        <v>8803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8804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8805</v>
      </c>
      <c r="F128" s="218" t="s">
        <v>8806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8807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8808</v>
      </c>
      <c r="F130" s="218" t="s">
        <v>8809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8810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8811</v>
      </c>
      <c r="F132" s="218" t="s">
        <v>8812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8813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8814</v>
      </c>
      <c r="F134" s="288" t="s">
        <v>8815</v>
      </c>
      <c r="G134" s="289" t="s">
        <v>4661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8811</v>
      </c>
      <c r="F135" s="218" t="s">
        <v>8812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8813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8816</v>
      </c>
      <c r="F137" s="288" t="s">
        <v>8817</v>
      </c>
      <c r="G137" s="289" t="s">
        <v>4661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8818</v>
      </c>
      <c r="F138" s="288" t="s">
        <v>8819</v>
      </c>
      <c r="G138" s="289" t="s">
        <v>5746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8820</v>
      </c>
      <c r="F139" s="288" t="s">
        <v>8821</v>
      </c>
      <c r="G139" s="289" t="s">
        <v>5746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8822</v>
      </c>
      <c r="F140" s="288" t="s">
        <v>8823</v>
      </c>
      <c r="G140" s="289" t="s">
        <v>5746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8824</v>
      </c>
      <c r="F141" s="288" t="s">
        <v>8825</v>
      </c>
      <c r="G141" s="289" t="s">
        <v>5746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8826</v>
      </c>
      <c r="F142" s="288" t="s">
        <v>8827</v>
      </c>
      <c r="G142" s="289" t="s">
        <v>5746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8828</v>
      </c>
      <c r="F143" s="288" t="s">
        <v>8829</v>
      </c>
      <c r="G143" s="289" t="s">
        <v>5746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8830</v>
      </c>
      <c r="F144" s="288" t="s">
        <v>8831</v>
      </c>
      <c r="G144" s="289" t="s">
        <v>5746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925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8832</v>
      </c>
      <c r="F145" s="288" t="s">
        <v>8833</v>
      </c>
      <c r="G145" s="289" t="s">
        <v>5746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949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8834</v>
      </c>
      <c r="F146" s="288" t="s">
        <v>8835</v>
      </c>
      <c r="G146" s="289" t="s">
        <v>5746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976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8836</v>
      </c>
      <c r="F147" s="288" t="s">
        <v>8837</v>
      </c>
      <c r="G147" s="289" t="s">
        <v>5746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996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8838</v>
      </c>
      <c r="F148" s="288" t="s">
        <v>8839</v>
      </c>
      <c r="G148" s="289" t="s">
        <v>5746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1041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8840</v>
      </c>
      <c r="F149" s="288" t="s">
        <v>8841</v>
      </c>
      <c r="G149" s="289" t="s">
        <v>5746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1075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8842</v>
      </c>
      <c r="F150" s="288" t="s">
        <v>8843</v>
      </c>
      <c r="G150" s="289" t="s">
        <v>5746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1090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8844</v>
      </c>
      <c r="F151" s="288" t="s">
        <v>8845</v>
      </c>
      <c r="G151" s="289" t="s">
        <v>5746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1102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8846</v>
      </c>
      <c r="F152" s="288" t="s">
        <v>8847</v>
      </c>
      <c r="G152" s="289" t="s">
        <v>5746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1139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8848</v>
      </c>
      <c r="F153" s="288" t="s">
        <v>8849</v>
      </c>
      <c r="G153" s="289" t="s">
        <v>5746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1165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8850</v>
      </c>
      <c r="F154" s="288" t="s">
        <v>8851</v>
      </c>
      <c r="G154" s="289" t="s">
        <v>5746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1179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8852</v>
      </c>
      <c r="F155" s="288" t="s">
        <v>8853</v>
      </c>
      <c r="G155" s="289" t="s">
        <v>5746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1191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8854</v>
      </c>
      <c r="F156" s="288" t="s">
        <v>8855</v>
      </c>
      <c r="G156" s="289" t="s">
        <v>5746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1205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8856</v>
      </c>
      <c r="F157" s="288" t="s">
        <v>8857</v>
      </c>
      <c r="G157" s="289" t="s">
        <v>5746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1215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8858</v>
      </c>
      <c r="F158" s="288" t="s">
        <v>8859</v>
      </c>
      <c r="G158" s="289" t="s">
        <v>5746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4976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8860</v>
      </c>
      <c r="F159" s="288" t="s">
        <v>8861</v>
      </c>
      <c r="G159" s="289" t="s">
        <v>5746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2169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8862</v>
      </c>
      <c r="F160" s="288" t="s">
        <v>8863</v>
      </c>
      <c r="G160" s="289" t="s">
        <v>5746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4985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8864</v>
      </c>
      <c r="F161" s="288" t="s">
        <v>8865</v>
      </c>
      <c r="G161" s="289" t="s">
        <v>5746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1260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8866</v>
      </c>
      <c r="F162" s="288" t="s">
        <v>8867</v>
      </c>
      <c r="G162" s="289" t="s">
        <v>5746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1275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8868</v>
      </c>
      <c r="F163" s="288" t="s">
        <v>8869</v>
      </c>
      <c r="G163" s="289" t="s">
        <v>5746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1296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8870</v>
      </c>
      <c r="F164" s="288" t="s">
        <v>8871</v>
      </c>
      <c r="G164" s="289" t="s">
        <v>5746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1307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8872</v>
      </c>
      <c r="F165" s="288" t="s">
        <v>8873</v>
      </c>
      <c r="G165" s="289" t="s">
        <v>5746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1319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8874</v>
      </c>
      <c r="F166" s="288" t="s">
        <v>8875</v>
      </c>
      <c r="G166" s="289" t="s">
        <v>5746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8876</v>
      </c>
      <c r="F167" s="288" t="s">
        <v>8877</v>
      </c>
      <c r="G167" s="289" t="s">
        <v>5746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1336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8878</v>
      </c>
      <c r="F168" s="288" t="s">
        <v>8879</v>
      </c>
      <c r="G168" s="289" t="s">
        <v>5746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1349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8880</v>
      </c>
      <c r="F169" s="288" t="s">
        <v>8881</v>
      </c>
      <c r="G169" s="289" t="s">
        <v>5746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1359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8882</v>
      </c>
      <c r="F170" s="288" t="s">
        <v>8883</v>
      </c>
      <c r="G170" s="289" t="s">
        <v>5746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1370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8884</v>
      </c>
      <c r="F171" s="288" t="s">
        <v>8885</v>
      </c>
      <c r="G171" s="289" t="s">
        <v>5746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5014</v>
      </c>
    </row>
    <row r="172" s="2" customFormat="1" ht="16.5" customHeight="1">
      <c r="A172" s="41"/>
      <c r="B172" s="42"/>
      <c r="C172" s="286" t="s">
        <v>925</v>
      </c>
      <c r="D172" s="286" t="s">
        <v>572</v>
      </c>
      <c r="E172" s="287" t="s">
        <v>8886</v>
      </c>
      <c r="F172" s="288" t="s">
        <v>8887</v>
      </c>
      <c r="G172" s="289" t="s">
        <v>5746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5018</v>
      </c>
    </row>
    <row r="173" s="2" customFormat="1" ht="16.5" customHeight="1">
      <c r="A173" s="41"/>
      <c r="B173" s="42"/>
      <c r="C173" s="286" t="s">
        <v>930</v>
      </c>
      <c r="D173" s="286" t="s">
        <v>572</v>
      </c>
      <c r="E173" s="287" t="s">
        <v>8888</v>
      </c>
      <c r="F173" s="288" t="s">
        <v>8889</v>
      </c>
      <c r="G173" s="289" t="s">
        <v>5746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1408</v>
      </c>
    </row>
    <row r="174" s="2" customFormat="1" ht="16.5" customHeight="1">
      <c r="A174" s="41"/>
      <c r="B174" s="42"/>
      <c r="C174" s="286" t="s">
        <v>949</v>
      </c>
      <c r="D174" s="286" t="s">
        <v>572</v>
      </c>
      <c r="E174" s="287" t="s">
        <v>8890</v>
      </c>
      <c r="F174" s="288" t="s">
        <v>8891</v>
      </c>
      <c r="G174" s="289" t="s">
        <v>5746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1421</v>
      </c>
    </row>
    <row r="175" s="2" customFormat="1" ht="16.5" customHeight="1">
      <c r="A175" s="41"/>
      <c r="B175" s="42"/>
      <c r="C175" s="286" t="s">
        <v>967</v>
      </c>
      <c r="D175" s="286" t="s">
        <v>572</v>
      </c>
      <c r="E175" s="287" t="s">
        <v>8892</v>
      </c>
      <c r="F175" s="288" t="s">
        <v>8893</v>
      </c>
      <c r="G175" s="289" t="s">
        <v>5746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1435</v>
      </c>
    </row>
    <row r="176" s="2" customFormat="1" ht="16.5" customHeight="1">
      <c r="A176" s="41"/>
      <c r="B176" s="42"/>
      <c r="C176" s="286" t="s">
        <v>976</v>
      </c>
      <c r="D176" s="286" t="s">
        <v>572</v>
      </c>
      <c r="E176" s="287" t="s">
        <v>8894</v>
      </c>
      <c r="F176" s="288" t="s">
        <v>8895</v>
      </c>
      <c r="G176" s="289" t="s">
        <v>5746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1472</v>
      </c>
    </row>
    <row r="177" s="2" customFormat="1" ht="16.5" customHeight="1">
      <c r="A177" s="41"/>
      <c r="B177" s="42"/>
      <c r="C177" s="286" t="s">
        <v>986</v>
      </c>
      <c r="D177" s="286" t="s">
        <v>572</v>
      </c>
      <c r="E177" s="287" t="s">
        <v>8896</v>
      </c>
      <c r="F177" s="288" t="s">
        <v>8897</v>
      </c>
      <c r="G177" s="289" t="s">
        <v>5746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1485</v>
      </c>
    </row>
    <row r="178" s="2" customFormat="1" ht="16.5" customHeight="1">
      <c r="A178" s="41"/>
      <c r="B178" s="42"/>
      <c r="C178" s="286" t="s">
        <v>996</v>
      </c>
      <c r="D178" s="286" t="s">
        <v>572</v>
      </c>
      <c r="E178" s="287" t="s">
        <v>8898</v>
      </c>
      <c r="F178" s="288" t="s">
        <v>8899</v>
      </c>
      <c r="G178" s="289" t="s">
        <v>5746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1519</v>
      </c>
    </row>
    <row r="179" s="2" customFormat="1" ht="16.5" customHeight="1">
      <c r="A179" s="41"/>
      <c r="B179" s="42"/>
      <c r="C179" s="286" t="s">
        <v>1010</v>
      </c>
      <c r="D179" s="286" t="s">
        <v>572</v>
      </c>
      <c r="E179" s="287" t="s">
        <v>8900</v>
      </c>
      <c r="F179" s="288" t="s">
        <v>8901</v>
      </c>
      <c r="G179" s="289" t="s">
        <v>5746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1533</v>
      </c>
    </row>
    <row r="180" s="2" customFormat="1" ht="16.5" customHeight="1">
      <c r="A180" s="41"/>
      <c r="B180" s="42"/>
      <c r="C180" s="286" t="s">
        <v>1041</v>
      </c>
      <c r="D180" s="286" t="s">
        <v>572</v>
      </c>
      <c r="E180" s="287" t="s">
        <v>8902</v>
      </c>
      <c r="F180" s="288" t="s">
        <v>8903</v>
      </c>
      <c r="G180" s="289" t="s">
        <v>5746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1553</v>
      </c>
    </row>
    <row r="181" s="2" customFormat="1" ht="16.5" customHeight="1">
      <c r="A181" s="41"/>
      <c r="B181" s="42"/>
      <c r="C181" s="286" t="s">
        <v>1070</v>
      </c>
      <c r="D181" s="286" t="s">
        <v>572</v>
      </c>
      <c r="E181" s="287" t="s">
        <v>8904</v>
      </c>
      <c r="F181" s="288" t="s">
        <v>8905</v>
      </c>
      <c r="G181" s="289" t="s">
        <v>5746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1561</v>
      </c>
    </row>
    <row r="182" s="2" customFormat="1" ht="16.5" customHeight="1">
      <c r="A182" s="41"/>
      <c r="B182" s="42"/>
      <c r="C182" s="286" t="s">
        <v>1075</v>
      </c>
      <c r="D182" s="286" t="s">
        <v>572</v>
      </c>
      <c r="E182" s="287" t="s">
        <v>8906</v>
      </c>
      <c r="F182" s="288" t="s">
        <v>8907</v>
      </c>
      <c r="G182" s="289" t="s">
        <v>5746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1577</v>
      </c>
    </row>
    <row r="183" s="2" customFormat="1" ht="24.15" customHeight="1">
      <c r="A183" s="41"/>
      <c r="B183" s="42"/>
      <c r="C183" s="216" t="s">
        <v>1081</v>
      </c>
      <c r="D183" s="216" t="s">
        <v>227</v>
      </c>
      <c r="E183" s="217" t="s">
        <v>8908</v>
      </c>
      <c r="F183" s="218" t="s">
        <v>8909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8910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1090</v>
      </c>
      <c r="D185" s="286" t="s">
        <v>572</v>
      </c>
      <c r="E185" s="287" t="s">
        <v>8911</v>
      </c>
      <c r="F185" s="288" t="s">
        <v>8912</v>
      </c>
      <c r="G185" s="289" t="s">
        <v>5746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1597</v>
      </c>
    </row>
    <row r="186" s="2" customFormat="1" ht="24.15" customHeight="1">
      <c r="A186" s="41"/>
      <c r="B186" s="42"/>
      <c r="C186" s="286" t="s">
        <v>1097</v>
      </c>
      <c r="D186" s="286" t="s">
        <v>572</v>
      </c>
      <c r="E186" s="287" t="s">
        <v>8913</v>
      </c>
      <c r="F186" s="288" t="s">
        <v>8914</v>
      </c>
      <c r="G186" s="289" t="s">
        <v>5746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1633</v>
      </c>
    </row>
    <row r="187" s="2" customFormat="1" ht="33" customHeight="1">
      <c r="A187" s="41"/>
      <c r="B187" s="42"/>
      <c r="C187" s="286" t="s">
        <v>1102</v>
      </c>
      <c r="D187" s="286" t="s">
        <v>572</v>
      </c>
      <c r="E187" s="287" t="s">
        <v>8915</v>
      </c>
      <c r="F187" s="288" t="s">
        <v>8916</v>
      </c>
      <c r="G187" s="289" t="s">
        <v>5746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1654</v>
      </c>
    </row>
    <row r="188" s="2" customFormat="1" ht="33" customHeight="1">
      <c r="A188" s="41"/>
      <c r="B188" s="42"/>
      <c r="C188" s="216" t="s">
        <v>1109</v>
      </c>
      <c r="D188" s="216" t="s">
        <v>227</v>
      </c>
      <c r="E188" s="217" t="s">
        <v>8917</v>
      </c>
      <c r="F188" s="218" t="s">
        <v>8918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8919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8920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8921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1139</v>
      </c>
      <c r="D193" s="286" t="s">
        <v>572</v>
      </c>
      <c r="E193" s="287" t="s">
        <v>8922</v>
      </c>
      <c r="F193" s="288" t="s">
        <v>8923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1683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8921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1158</v>
      </c>
      <c r="D196" s="216" t="s">
        <v>227</v>
      </c>
      <c r="E196" s="217" t="s">
        <v>8924</v>
      </c>
      <c r="F196" s="218" t="s">
        <v>8925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1694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8926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1165</v>
      </c>
      <c r="D198" s="216" t="s">
        <v>227</v>
      </c>
      <c r="E198" s="217" t="s">
        <v>8927</v>
      </c>
      <c r="F198" s="218" t="s">
        <v>8928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5283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8929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1170</v>
      </c>
      <c r="D200" s="216" t="s">
        <v>227</v>
      </c>
      <c r="E200" s="217" t="s">
        <v>8930</v>
      </c>
      <c r="F200" s="218" t="s">
        <v>8931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5292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8932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1179</v>
      </c>
      <c r="D202" s="216" t="s">
        <v>227</v>
      </c>
      <c r="E202" s="217" t="s">
        <v>8933</v>
      </c>
      <c r="F202" s="218" t="s">
        <v>8934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5301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8935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1183</v>
      </c>
      <c r="D204" s="286" t="s">
        <v>572</v>
      </c>
      <c r="E204" s="287" t="s">
        <v>8936</v>
      </c>
      <c r="F204" s="288" t="s">
        <v>8937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1762</v>
      </c>
    </row>
    <row r="205" s="2" customFormat="1" ht="37.8" customHeight="1">
      <c r="A205" s="41"/>
      <c r="B205" s="42"/>
      <c r="C205" s="216" t="s">
        <v>1191</v>
      </c>
      <c r="D205" s="216" t="s">
        <v>227</v>
      </c>
      <c r="E205" s="217" t="s">
        <v>8938</v>
      </c>
      <c r="F205" s="218" t="s">
        <v>8939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1777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8940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1199</v>
      </c>
      <c r="D207" s="286" t="s">
        <v>572</v>
      </c>
      <c r="E207" s="287" t="s">
        <v>8941</v>
      </c>
      <c r="F207" s="288" t="s">
        <v>8942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1797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8943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8944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1205</v>
      </c>
      <c r="D211" s="216" t="s">
        <v>227</v>
      </c>
      <c r="E211" s="217" t="s">
        <v>8945</v>
      </c>
      <c r="F211" s="218" t="s">
        <v>8946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1807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8947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1210</v>
      </c>
      <c r="D213" s="216" t="s">
        <v>227</v>
      </c>
      <c r="E213" s="217" t="s">
        <v>8948</v>
      </c>
      <c r="F213" s="218" t="s">
        <v>8949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1822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8950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1215</v>
      </c>
      <c r="D215" s="286" t="s">
        <v>572</v>
      </c>
      <c r="E215" s="287" t="s">
        <v>8951</v>
      </c>
      <c r="F215" s="288" t="s">
        <v>8952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1833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5905</v>
      </c>
      <c r="F216" s="214" t="s">
        <v>8953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5094</v>
      </c>
      <c r="D217" s="216" t="s">
        <v>227</v>
      </c>
      <c r="E217" s="217" t="s">
        <v>8517</v>
      </c>
      <c r="F217" s="218" t="s">
        <v>8518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1879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8519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4976</v>
      </c>
      <c r="D219" s="286" t="s">
        <v>572</v>
      </c>
      <c r="E219" s="287" t="s">
        <v>8954</v>
      </c>
      <c r="F219" s="288" t="s">
        <v>8955</v>
      </c>
      <c r="G219" s="289" t="s">
        <v>4661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1894</v>
      </c>
    </row>
    <row r="220" s="2" customFormat="1" ht="21.75" customHeight="1">
      <c r="A220" s="41"/>
      <c r="B220" s="42"/>
      <c r="C220" s="216" t="s">
        <v>2508</v>
      </c>
      <c r="D220" s="216" t="s">
        <v>227</v>
      </c>
      <c r="E220" s="217" t="s">
        <v>7627</v>
      </c>
      <c r="F220" s="218" t="s">
        <v>7628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1906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7630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8956</v>
      </c>
      <c r="F222" s="214" t="s">
        <v>8957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2169</v>
      </c>
      <c r="D223" s="216" t="s">
        <v>227</v>
      </c>
      <c r="E223" s="217" t="s">
        <v>8958</v>
      </c>
      <c r="F223" s="218" t="s">
        <v>8959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1921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8960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TXYN+kFrmHpgjSrwjRjvOfaG4YF6N0+WxoagNpoF8s2vunZDllRdzTsVtYctD/O8Q1CCCaRrMPOBG3cQa9D2RQ==" hashValue="2WwFNTtdgXAFxYqyjwNeIirRKWwAw54ik6jNkjadWSvRmgd7lVWlmgHjHmPAxILvyXqQ88cHVcZgPuUCrkfTig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8961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8962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8963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8964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8758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1974</v>
      </c>
      <c r="F91" s="214" t="s">
        <v>8965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8945</v>
      </c>
      <c r="F92" s="218" t="s">
        <v>8946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8947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8948</v>
      </c>
      <c r="F94" s="218" t="s">
        <v>8949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8950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8951</v>
      </c>
      <c r="F96" s="288" t="s">
        <v>8952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8966</v>
      </c>
      <c r="F97" s="218" t="s">
        <v>8967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8968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8969</v>
      </c>
      <c r="F99" s="218" t="s">
        <v>8970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8971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8972</v>
      </c>
      <c r="F101" s="218" t="s">
        <v>8973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8974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8975</v>
      </c>
      <c r="F103" s="218" t="s">
        <v>8976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8977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1981</v>
      </c>
      <c r="F105" s="214" t="s">
        <v>8978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8945</v>
      </c>
      <c r="F106" s="218" t="s">
        <v>8946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8947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8948</v>
      </c>
      <c r="F108" s="218" t="s">
        <v>8949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8950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8951</v>
      </c>
      <c r="F110" s="288" t="s">
        <v>8952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8979</v>
      </c>
      <c r="F111" s="218" t="s">
        <v>8980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8981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8982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8983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8984</v>
      </c>
      <c r="F116" s="218" t="s">
        <v>8985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8986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8987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8988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8989</v>
      </c>
      <c r="F121" s="218" t="s">
        <v>8990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8991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8992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8993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8994</v>
      </c>
      <c r="F126" s="218" t="s">
        <v>8995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8996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8997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8776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1989</v>
      </c>
      <c r="F131" s="214" t="s">
        <v>8998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8999</v>
      </c>
      <c r="F132" s="218" t="s">
        <v>9000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9001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9002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9003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JO49h+FCMx53nChkgu1x800aHfbeWCXFohNE9b+1HEgHKyd91SpfVMQBq1v26webl+LrGmgKvCGu+9ndFPzQZg==" hashValue="Kh1lp3WVFgtSUx3ylPR8xFApGzJhh2/QNmcaqcZ5ijg5tCxPVqHJOMONFZtUSHiFUa5mMZAbS214lp4/eTripw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9004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9005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9006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8758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9007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9008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8808</v>
      </c>
      <c r="F91" s="218" t="s">
        <v>8809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8810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9009</v>
      </c>
      <c r="F93" s="288" t="s">
        <v>9010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9011</v>
      </c>
      <c r="F94" s="218" t="s">
        <v>9012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9013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8805</v>
      </c>
      <c r="F96" s="218" t="s">
        <v>8806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8807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9014</v>
      </c>
      <c r="F98" s="288" t="s">
        <v>9015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9016</v>
      </c>
      <c r="F99" s="218" t="s">
        <v>9017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9018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9019</v>
      </c>
      <c r="F101" s="288" t="s">
        <v>9020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9021</v>
      </c>
      <c r="F102" s="288" t="s">
        <v>9022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9023</v>
      </c>
      <c r="F103" s="288" t="s">
        <v>9024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9025</v>
      </c>
      <c r="F104" s="218" t="s">
        <v>9026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9027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9028</v>
      </c>
      <c r="F106" s="218" t="s">
        <v>9029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9030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9031</v>
      </c>
      <c r="F108" s="288" t="s">
        <v>9032</v>
      </c>
      <c r="G108" s="289" t="s">
        <v>5211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9033</v>
      </c>
      <c r="F109" s="218" t="s">
        <v>9034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9035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9036</v>
      </c>
      <c r="F111" s="288" t="s">
        <v>9037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1332</v>
      </c>
      <c r="F113" s="218" t="s">
        <v>1333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1335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9038</v>
      </c>
      <c r="F115" s="288" t="s">
        <v>9039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9040</v>
      </c>
      <c r="F116" s="288" t="s">
        <v>9041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9042</v>
      </c>
      <c r="F117" s="288" t="s">
        <v>9043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UvUPYivDOMlJEzkYquNDYGwfH90y9saClWPjnVhH9JMstkpfsj82BjHwAyk2/ZTcROm5aZ1oqZ5C2mnNcvQ7IQ==" hashValue="texPvOfGuiVMarZbBM/EOmXhFCh/FdYH54XnSVQe1vGcf5YlMXLzjxA92U+jlh10hTEVaHYS0PVACpCdiYppNw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9045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7026</v>
      </c>
      <c r="F87" s="218" t="s">
        <v>7027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9046</v>
      </c>
    </row>
    <row r="88" s="2" customFormat="1">
      <c r="A88" s="41"/>
      <c r="B88" s="42"/>
      <c r="C88" s="43"/>
      <c r="D88" s="267" t="s">
        <v>314</v>
      </c>
      <c r="E88" s="43"/>
      <c r="F88" s="268" t="s">
        <v>7029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9047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9048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9049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9050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9051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9052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9053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9054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7032</v>
      </c>
      <c r="F98" s="218" t="s">
        <v>7033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9055</v>
      </c>
    </row>
    <row r="99" s="2" customFormat="1">
      <c r="A99" s="41"/>
      <c r="B99" s="42"/>
      <c r="C99" s="43"/>
      <c r="D99" s="267" t="s">
        <v>314</v>
      </c>
      <c r="E99" s="43"/>
      <c r="F99" s="268" t="s">
        <v>7035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4897</v>
      </c>
      <c r="F100" s="218" t="s">
        <v>4898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9056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6651</v>
      </c>
      <c r="F102" s="218" t="s">
        <v>6652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9057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6654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9058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9059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9060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7053</v>
      </c>
      <c r="F109" s="218" t="s">
        <v>7054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9061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7056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9047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9048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9049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9050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9051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9052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9053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9054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9062</v>
      </c>
      <c r="F120" s="214" t="s">
        <v>9063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9064</v>
      </c>
      <c r="F121" s="218" t="s">
        <v>9065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9066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9067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9068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9069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9070</v>
      </c>
      <c r="F128" s="288" t="s">
        <v>9071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9072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9073</v>
      </c>
      <c r="F129" s="288" t="s">
        <v>9074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9075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9076</v>
      </c>
      <c r="F130" s="218" t="s">
        <v>9077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9078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9079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9080</v>
      </c>
      <c r="F132" s="288" t="s">
        <v>9081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9082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9083</v>
      </c>
      <c r="F133" s="218" t="s">
        <v>9084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9085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9086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9087</v>
      </c>
      <c r="F135" s="288" t="s">
        <v>9088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9089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2581</v>
      </c>
      <c r="F136" s="214" t="s">
        <v>2582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9090</v>
      </c>
      <c r="F137" s="218" t="s">
        <v>9091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9092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9093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39ST0jVFareBUzPA7ltDxTpTR05QS3bdo/2BBhURlBIbCwxub5ezukqnD9VvqSRBKJPGCTybCp/tKCMg/jlY/Q==" hashValue="6uhBiAM4oC7DbDEejJd0Oa8ooeaQnlVfwge7ZBvYSag5rHycggJ4QWGCwr9ed7TbEJOHuZIuI6y3/AMgQWTlyA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9094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9095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8264</v>
      </c>
      <c r="F86" s="218" t="s">
        <v>8265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9096</v>
      </c>
    </row>
    <row r="87" s="2" customFormat="1">
      <c r="A87" s="41"/>
      <c r="B87" s="42"/>
      <c r="C87" s="43"/>
      <c r="D87" s="267" t="s">
        <v>314</v>
      </c>
      <c r="E87" s="43"/>
      <c r="F87" s="268" t="s">
        <v>8267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9097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4897</v>
      </c>
      <c r="F89" s="218" t="s">
        <v>4898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1600</v>
      </c>
    </row>
    <row r="90" s="2" customFormat="1">
      <c r="A90" s="41"/>
      <c r="B90" s="42"/>
      <c r="C90" s="43"/>
      <c r="D90" s="267" t="s">
        <v>314</v>
      </c>
      <c r="E90" s="43"/>
      <c r="F90" s="268" t="s">
        <v>4899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9098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6855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9099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9100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9101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9102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2588</v>
      </c>
      <c r="F102" s="203" t="s">
        <v>2589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8254</v>
      </c>
      <c r="F103" s="214" t="s">
        <v>9103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8278</v>
      </c>
      <c r="F104" s="218" t="s">
        <v>8279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9104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8281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9105</v>
      </c>
      <c r="F106" s="218" t="s">
        <v>9106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9107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9108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9109</v>
      </c>
      <c r="F108" s="288" t="s">
        <v>9110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9111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9112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l5oXIKM6PE3tPzyOgSGFcyypYtPYF2q8s5K+SV8yWgHUZK9qcNTYts3u1yNpIYGwxMqMXhnoO4Gl58zkQxSN8Q==" hashValue="EP2UlJF8W9iUCTf2VWakXp4YkyJxpX3Pf8L0GPE1QqH7xXX1XZGOZRfKrVUfrfUZo/UK5BXFHC/9jdlRV+GUV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9113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9114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9115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9116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9117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9118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9119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9120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9121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9122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9123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9124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9125</v>
      </c>
      <c r="F19" s="317" t="s">
        <v>9126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9127</v>
      </c>
      <c r="F20" s="317" t="s">
        <v>9128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9129</v>
      </c>
      <c r="F21" s="317" t="s">
        <v>9130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6577</v>
      </c>
      <c r="F22" s="317" t="s">
        <v>6578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9131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9132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9133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9134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9135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9136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9137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9138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9139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9140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9141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9142</v>
      </c>
      <c r="F37" s="317"/>
      <c r="G37" s="317" t="s">
        <v>9143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9144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9145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9146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9147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9148</v>
      </c>
      <c r="F42" s="317"/>
      <c r="G42" s="317" t="s">
        <v>9149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9150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9151</v>
      </c>
      <c r="F44" s="317"/>
      <c r="G44" s="317" t="s">
        <v>9152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9153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9154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9155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9156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9157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9158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9159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9160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9161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9162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9163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9164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9165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9166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9167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9168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9169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9170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9171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9172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9173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9174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9175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9176</v>
      </c>
      <c r="D76" s="335"/>
      <c r="E76" s="335"/>
      <c r="F76" s="335" t="s">
        <v>9177</v>
      </c>
      <c r="G76" s="336"/>
      <c r="H76" s="335" t="s">
        <v>56</v>
      </c>
      <c r="I76" s="335" t="s">
        <v>59</v>
      </c>
      <c r="J76" s="335" t="s">
        <v>9178</v>
      </c>
      <c r="K76" s="334"/>
    </row>
    <row r="77" s="1" customFormat="1" ht="17.25" customHeight="1">
      <c r="B77" s="332"/>
      <c r="C77" s="337" t="s">
        <v>9179</v>
      </c>
      <c r="D77" s="337"/>
      <c r="E77" s="337"/>
      <c r="F77" s="338" t="s">
        <v>9180</v>
      </c>
      <c r="G77" s="339"/>
      <c r="H77" s="337"/>
      <c r="I77" s="337"/>
      <c r="J77" s="337" t="s">
        <v>9181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9182</v>
      </c>
      <c r="G79" s="344"/>
      <c r="H79" s="320" t="s">
        <v>9183</v>
      </c>
      <c r="I79" s="320" t="s">
        <v>9184</v>
      </c>
      <c r="J79" s="320">
        <v>20</v>
      </c>
      <c r="K79" s="334"/>
    </row>
    <row r="80" s="1" customFormat="1" ht="15" customHeight="1">
      <c r="B80" s="332"/>
      <c r="C80" s="320" t="s">
        <v>9185</v>
      </c>
      <c r="D80" s="320"/>
      <c r="E80" s="320"/>
      <c r="F80" s="343" t="s">
        <v>9182</v>
      </c>
      <c r="G80" s="344"/>
      <c r="H80" s="320" t="s">
        <v>9186</v>
      </c>
      <c r="I80" s="320" t="s">
        <v>9184</v>
      </c>
      <c r="J80" s="320">
        <v>120</v>
      </c>
      <c r="K80" s="334"/>
    </row>
    <row r="81" s="1" customFormat="1" ht="15" customHeight="1">
      <c r="B81" s="345"/>
      <c r="C81" s="320" t="s">
        <v>9187</v>
      </c>
      <c r="D81" s="320"/>
      <c r="E81" s="320"/>
      <c r="F81" s="343" t="s">
        <v>9188</v>
      </c>
      <c r="G81" s="344"/>
      <c r="H81" s="320" t="s">
        <v>9189</v>
      </c>
      <c r="I81" s="320" t="s">
        <v>9184</v>
      </c>
      <c r="J81" s="320">
        <v>50</v>
      </c>
      <c r="K81" s="334"/>
    </row>
    <row r="82" s="1" customFormat="1" ht="15" customHeight="1">
      <c r="B82" s="345"/>
      <c r="C82" s="320" t="s">
        <v>9190</v>
      </c>
      <c r="D82" s="320"/>
      <c r="E82" s="320"/>
      <c r="F82" s="343" t="s">
        <v>9182</v>
      </c>
      <c r="G82" s="344"/>
      <c r="H82" s="320" t="s">
        <v>9191</v>
      </c>
      <c r="I82" s="320" t="s">
        <v>9192</v>
      </c>
      <c r="J82" s="320"/>
      <c r="K82" s="334"/>
    </row>
    <row r="83" s="1" customFormat="1" ht="15" customHeight="1">
      <c r="B83" s="345"/>
      <c r="C83" s="346" t="s">
        <v>9193</v>
      </c>
      <c r="D83" s="346"/>
      <c r="E83" s="346"/>
      <c r="F83" s="347" t="s">
        <v>9188</v>
      </c>
      <c r="G83" s="346"/>
      <c r="H83" s="346" t="s">
        <v>9194</v>
      </c>
      <c r="I83" s="346" t="s">
        <v>9184</v>
      </c>
      <c r="J83" s="346">
        <v>15</v>
      </c>
      <c r="K83" s="334"/>
    </row>
    <row r="84" s="1" customFormat="1" ht="15" customHeight="1">
      <c r="B84" s="345"/>
      <c r="C84" s="346" t="s">
        <v>9195</v>
      </c>
      <c r="D84" s="346"/>
      <c r="E84" s="346"/>
      <c r="F84" s="347" t="s">
        <v>9188</v>
      </c>
      <c r="G84" s="346"/>
      <c r="H84" s="346" t="s">
        <v>9196</v>
      </c>
      <c r="I84" s="346" t="s">
        <v>9184</v>
      </c>
      <c r="J84" s="346">
        <v>15</v>
      </c>
      <c r="K84" s="334"/>
    </row>
    <row r="85" s="1" customFormat="1" ht="15" customHeight="1">
      <c r="B85" s="345"/>
      <c r="C85" s="346" t="s">
        <v>9197</v>
      </c>
      <c r="D85" s="346"/>
      <c r="E85" s="346"/>
      <c r="F85" s="347" t="s">
        <v>9188</v>
      </c>
      <c r="G85" s="346"/>
      <c r="H85" s="346" t="s">
        <v>9198</v>
      </c>
      <c r="I85" s="346" t="s">
        <v>9184</v>
      </c>
      <c r="J85" s="346">
        <v>20</v>
      </c>
      <c r="K85" s="334"/>
    </row>
    <row r="86" s="1" customFormat="1" ht="15" customHeight="1">
      <c r="B86" s="345"/>
      <c r="C86" s="346" t="s">
        <v>9199</v>
      </c>
      <c r="D86" s="346"/>
      <c r="E86" s="346"/>
      <c r="F86" s="347" t="s">
        <v>9188</v>
      </c>
      <c r="G86" s="346"/>
      <c r="H86" s="346" t="s">
        <v>9200</v>
      </c>
      <c r="I86" s="346" t="s">
        <v>9184</v>
      </c>
      <c r="J86" s="346">
        <v>20</v>
      </c>
      <c r="K86" s="334"/>
    </row>
    <row r="87" s="1" customFormat="1" ht="15" customHeight="1">
      <c r="B87" s="345"/>
      <c r="C87" s="320" t="s">
        <v>9201</v>
      </c>
      <c r="D87" s="320"/>
      <c r="E87" s="320"/>
      <c r="F87" s="343" t="s">
        <v>9188</v>
      </c>
      <c r="G87" s="344"/>
      <c r="H87" s="320" t="s">
        <v>9202</v>
      </c>
      <c r="I87" s="320" t="s">
        <v>9184</v>
      </c>
      <c r="J87" s="320">
        <v>50</v>
      </c>
      <c r="K87" s="334"/>
    </row>
    <row r="88" s="1" customFormat="1" ht="15" customHeight="1">
      <c r="B88" s="345"/>
      <c r="C88" s="320" t="s">
        <v>9203</v>
      </c>
      <c r="D88" s="320"/>
      <c r="E88" s="320"/>
      <c r="F88" s="343" t="s">
        <v>9188</v>
      </c>
      <c r="G88" s="344"/>
      <c r="H88" s="320" t="s">
        <v>9204</v>
      </c>
      <c r="I88" s="320" t="s">
        <v>9184</v>
      </c>
      <c r="J88" s="320">
        <v>20</v>
      </c>
      <c r="K88" s="334"/>
    </row>
    <row r="89" s="1" customFormat="1" ht="15" customHeight="1">
      <c r="B89" s="345"/>
      <c r="C89" s="320" t="s">
        <v>9205</v>
      </c>
      <c r="D89" s="320"/>
      <c r="E89" s="320"/>
      <c r="F89" s="343" t="s">
        <v>9188</v>
      </c>
      <c r="G89" s="344"/>
      <c r="H89" s="320" t="s">
        <v>9206</v>
      </c>
      <c r="I89" s="320" t="s">
        <v>9184</v>
      </c>
      <c r="J89" s="320">
        <v>20</v>
      </c>
      <c r="K89" s="334"/>
    </row>
    <row r="90" s="1" customFormat="1" ht="15" customHeight="1">
      <c r="B90" s="345"/>
      <c r="C90" s="320" t="s">
        <v>9207</v>
      </c>
      <c r="D90" s="320"/>
      <c r="E90" s="320"/>
      <c r="F90" s="343" t="s">
        <v>9188</v>
      </c>
      <c r="G90" s="344"/>
      <c r="H90" s="320" t="s">
        <v>9208</v>
      </c>
      <c r="I90" s="320" t="s">
        <v>9184</v>
      </c>
      <c r="J90" s="320">
        <v>50</v>
      </c>
      <c r="K90" s="334"/>
    </row>
    <row r="91" s="1" customFormat="1" ht="15" customHeight="1">
      <c r="B91" s="345"/>
      <c r="C91" s="320" t="s">
        <v>9209</v>
      </c>
      <c r="D91" s="320"/>
      <c r="E91" s="320"/>
      <c r="F91" s="343" t="s">
        <v>9188</v>
      </c>
      <c r="G91" s="344"/>
      <c r="H91" s="320" t="s">
        <v>9209</v>
      </c>
      <c r="I91" s="320" t="s">
        <v>9184</v>
      </c>
      <c r="J91" s="320">
        <v>50</v>
      </c>
      <c r="K91" s="334"/>
    </row>
    <row r="92" s="1" customFormat="1" ht="15" customHeight="1">
      <c r="B92" s="345"/>
      <c r="C92" s="320" t="s">
        <v>9210</v>
      </c>
      <c r="D92" s="320"/>
      <c r="E92" s="320"/>
      <c r="F92" s="343" t="s">
        <v>9188</v>
      </c>
      <c r="G92" s="344"/>
      <c r="H92" s="320" t="s">
        <v>9211</v>
      </c>
      <c r="I92" s="320" t="s">
        <v>9184</v>
      </c>
      <c r="J92" s="320">
        <v>255</v>
      </c>
      <c r="K92" s="334"/>
    </row>
    <row r="93" s="1" customFormat="1" ht="15" customHeight="1">
      <c r="B93" s="345"/>
      <c r="C93" s="320" t="s">
        <v>9212</v>
      </c>
      <c r="D93" s="320"/>
      <c r="E93" s="320"/>
      <c r="F93" s="343" t="s">
        <v>9182</v>
      </c>
      <c r="G93" s="344"/>
      <c r="H93" s="320" t="s">
        <v>9213</v>
      </c>
      <c r="I93" s="320" t="s">
        <v>9214</v>
      </c>
      <c r="J93" s="320"/>
      <c r="K93" s="334"/>
    </row>
    <row r="94" s="1" customFormat="1" ht="15" customHeight="1">
      <c r="B94" s="345"/>
      <c r="C94" s="320" t="s">
        <v>9215</v>
      </c>
      <c r="D94" s="320"/>
      <c r="E94" s="320"/>
      <c r="F94" s="343" t="s">
        <v>9182</v>
      </c>
      <c r="G94" s="344"/>
      <c r="H94" s="320" t="s">
        <v>9216</v>
      </c>
      <c r="I94" s="320" t="s">
        <v>9217</v>
      </c>
      <c r="J94" s="320"/>
      <c r="K94" s="334"/>
    </row>
    <row r="95" s="1" customFormat="1" ht="15" customHeight="1">
      <c r="B95" s="345"/>
      <c r="C95" s="320" t="s">
        <v>9218</v>
      </c>
      <c r="D95" s="320"/>
      <c r="E95" s="320"/>
      <c r="F95" s="343" t="s">
        <v>9182</v>
      </c>
      <c r="G95" s="344"/>
      <c r="H95" s="320" t="s">
        <v>9218</v>
      </c>
      <c r="I95" s="320" t="s">
        <v>9217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9182</v>
      </c>
      <c r="G96" s="344"/>
      <c r="H96" s="320" t="s">
        <v>9219</v>
      </c>
      <c r="I96" s="320" t="s">
        <v>9217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9182</v>
      </c>
      <c r="G97" s="344"/>
      <c r="H97" s="320" t="s">
        <v>9220</v>
      </c>
      <c r="I97" s="320" t="s">
        <v>9217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9221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9176</v>
      </c>
      <c r="D103" s="335"/>
      <c r="E103" s="335"/>
      <c r="F103" s="335" t="s">
        <v>9177</v>
      </c>
      <c r="G103" s="336"/>
      <c r="H103" s="335" t="s">
        <v>56</v>
      </c>
      <c r="I103" s="335" t="s">
        <v>59</v>
      </c>
      <c r="J103" s="335" t="s">
        <v>9178</v>
      </c>
      <c r="K103" s="334"/>
    </row>
    <row r="104" s="1" customFormat="1" ht="17.25" customHeight="1">
      <c r="B104" s="332"/>
      <c r="C104" s="337" t="s">
        <v>9179</v>
      </c>
      <c r="D104" s="337"/>
      <c r="E104" s="337"/>
      <c r="F104" s="338" t="s">
        <v>9180</v>
      </c>
      <c r="G104" s="339"/>
      <c r="H104" s="337"/>
      <c r="I104" s="337"/>
      <c r="J104" s="337" t="s">
        <v>9181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9182</v>
      </c>
      <c r="G106" s="320"/>
      <c r="H106" s="320" t="s">
        <v>9222</v>
      </c>
      <c r="I106" s="320" t="s">
        <v>9184</v>
      </c>
      <c r="J106" s="320">
        <v>20</v>
      </c>
      <c r="K106" s="334"/>
    </row>
    <row r="107" s="1" customFormat="1" ht="15" customHeight="1">
      <c r="B107" s="332"/>
      <c r="C107" s="320" t="s">
        <v>9185</v>
      </c>
      <c r="D107" s="320"/>
      <c r="E107" s="320"/>
      <c r="F107" s="343" t="s">
        <v>9182</v>
      </c>
      <c r="G107" s="320"/>
      <c r="H107" s="320" t="s">
        <v>9222</v>
      </c>
      <c r="I107" s="320" t="s">
        <v>9184</v>
      </c>
      <c r="J107" s="320">
        <v>120</v>
      </c>
      <c r="K107" s="334"/>
    </row>
    <row r="108" s="1" customFormat="1" ht="15" customHeight="1">
      <c r="B108" s="345"/>
      <c r="C108" s="320" t="s">
        <v>9187</v>
      </c>
      <c r="D108" s="320"/>
      <c r="E108" s="320"/>
      <c r="F108" s="343" t="s">
        <v>9188</v>
      </c>
      <c r="G108" s="320"/>
      <c r="H108" s="320" t="s">
        <v>9222</v>
      </c>
      <c r="I108" s="320" t="s">
        <v>9184</v>
      </c>
      <c r="J108" s="320">
        <v>50</v>
      </c>
      <c r="K108" s="334"/>
    </row>
    <row r="109" s="1" customFormat="1" ht="15" customHeight="1">
      <c r="B109" s="345"/>
      <c r="C109" s="320" t="s">
        <v>9190</v>
      </c>
      <c r="D109" s="320"/>
      <c r="E109" s="320"/>
      <c r="F109" s="343" t="s">
        <v>9182</v>
      </c>
      <c r="G109" s="320"/>
      <c r="H109" s="320" t="s">
        <v>9222</v>
      </c>
      <c r="I109" s="320" t="s">
        <v>9192</v>
      </c>
      <c r="J109" s="320"/>
      <c r="K109" s="334"/>
    </row>
    <row r="110" s="1" customFormat="1" ht="15" customHeight="1">
      <c r="B110" s="345"/>
      <c r="C110" s="320" t="s">
        <v>9201</v>
      </c>
      <c r="D110" s="320"/>
      <c r="E110" s="320"/>
      <c r="F110" s="343" t="s">
        <v>9188</v>
      </c>
      <c r="G110" s="320"/>
      <c r="H110" s="320" t="s">
        <v>9222</v>
      </c>
      <c r="I110" s="320" t="s">
        <v>9184</v>
      </c>
      <c r="J110" s="320">
        <v>50</v>
      </c>
      <c r="K110" s="334"/>
    </row>
    <row r="111" s="1" customFormat="1" ht="15" customHeight="1">
      <c r="B111" s="345"/>
      <c r="C111" s="320" t="s">
        <v>9209</v>
      </c>
      <c r="D111" s="320"/>
      <c r="E111" s="320"/>
      <c r="F111" s="343" t="s">
        <v>9188</v>
      </c>
      <c r="G111" s="320"/>
      <c r="H111" s="320" t="s">
        <v>9222</v>
      </c>
      <c r="I111" s="320" t="s">
        <v>9184</v>
      </c>
      <c r="J111" s="320">
        <v>50</v>
      </c>
      <c r="K111" s="334"/>
    </row>
    <row r="112" s="1" customFormat="1" ht="15" customHeight="1">
      <c r="B112" s="345"/>
      <c r="C112" s="320" t="s">
        <v>9207</v>
      </c>
      <c r="D112" s="320"/>
      <c r="E112" s="320"/>
      <c r="F112" s="343" t="s">
        <v>9188</v>
      </c>
      <c r="G112" s="320"/>
      <c r="H112" s="320" t="s">
        <v>9222</v>
      </c>
      <c r="I112" s="320" t="s">
        <v>9184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9182</v>
      </c>
      <c r="G113" s="320"/>
      <c r="H113" s="320" t="s">
        <v>9223</v>
      </c>
      <c r="I113" s="320" t="s">
        <v>9184</v>
      </c>
      <c r="J113" s="320">
        <v>20</v>
      </c>
      <c r="K113" s="334"/>
    </row>
    <row r="114" s="1" customFormat="1" ht="15" customHeight="1">
      <c r="B114" s="345"/>
      <c r="C114" s="320" t="s">
        <v>9224</v>
      </c>
      <c r="D114" s="320"/>
      <c r="E114" s="320"/>
      <c r="F114" s="343" t="s">
        <v>9182</v>
      </c>
      <c r="G114" s="320"/>
      <c r="H114" s="320" t="s">
        <v>9225</v>
      </c>
      <c r="I114" s="320" t="s">
        <v>9184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9182</v>
      </c>
      <c r="G115" s="320"/>
      <c r="H115" s="320" t="s">
        <v>9226</v>
      </c>
      <c r="I115" s="320" t="s">
        <v>9217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9182</v>
      </c>
      <c r="G116" s="320"/>
      <c r="H116" s="320" t="s">
        <v>9227</v>
      </c>
      <c r="I116" s="320" t="s">
        <v>9217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9182</v>
      </c>
      <c r="G117" s="320"/>
      <c r="H117" s="320" t="s">
        <v>9228</v>
      </c>
      <c r="I117" s="320" t="s">
        <v>9229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9230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9176</v>
      </c>
      <c r="D123" s="335"/>
      <c r="E123" s="335"/>
      <c r="F123" s="335" t="s">
        <v>9177</v>
      </c>
      <c r="G123" s="336"/>
      <c r="H123" s="335" t="s">
        <v>56</v>
      </c>
      <c r="I123" s="335" t="s">
        <v>59</v>
      </c>
      <c r="J123" s="335" t="s">
        <v>9178</v>
      </c>
      <c r="K123" s="364"/>
    </row>
    <row r="124" s="1" customFormat="1" ht="17.25" customHeight="1">
      <c r="B124" s="363"/>
      <c r="C124" s="337" t="s">
        <v>9179</v>
      </c>
      <c r="D124" s="337"/>
      <c r="E124" s="337"/>
      <c r="F124" s="338" t="s">
        <v>9180</v>
      </c>
      <c r="G124" s="339"/>
      <c r="H124" s="337"/>
      <c r="I124" s="337"/>
      <c r="J124" s="337" t="s">
        <v>9181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9185</v>
      </c>
      <c r="D126" s="342"/>
      <c r="E126" s="342"/>
      <c r="F126" s="343" t="s">
        <v>9182</v>
      </c>
      <c r="G126" s="320"/>
      <c r="H126" s="320" t="s">
        <v>9222</v>
      </c>
      <c r="I126" s="320" t="s">
        <v>9184</v>
      </c>
      <c r="J126" s="320">
        <v>120</v>
      </c>
      <c r="K126" s="368"/>
    </row>
    <row r="127" s="1" customFormat="1" ht="15" customHeight="1">
      <c r="B127" s="365"/>
      <c r="C127" s="320" t="s">
        <v>9231</v>
      </c>
      <c r="D127" s="320"/>
      <c r="E127" s="320"/>
      <c r="F127" s="343" t="s">
        <v>9182</v>
      </c>
      <c r="G127" s="320"/>
      <c r="H127" s="320" t="s">
        <v>9232</v>
      </c>
      <c r="I127" s="320" t="s">
        <v>9184</v>
      </c>
      <c r="J127" s="320" t="s">
        <v>9233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9182</v>
      </c>
      <c r="G128" s="320"/>
      <c r="H128" s="320" t="s">
        <v>9234</v>
      </c>
      <c r="I128" s="320" t="s">
        <v>9184</v>
      </c>
      <c r="J128" s="320" t="s">
        <v>9233</v>
      </c>
      <c r="K128" s="368"/>
    </row>
    <row r="129" s="1" customFormat="1" ht="15" customHeight="1">
      <c r="B129" s="365"/>
      <c r="C129" s="320" t="s">
        <v>9193</v>
      </c>
      <c r="D129" s="320"/>
      <c r="E129" s="320"/>
      <c r="F129" s="343" t="s">
        <v>9188</v>
      </c>
      <c r="G129" s="320"/>
      <c r="H129" s="320" t="s">
        <v>9194</v>
      </c>
      <c r="I129" s="320" t="s">
        <v>9184</v>
      </c>
      <c r="J129" s="320">
        <v>15</v>
      </c>
      <c r="K129" s="368"/>
    </row>
    <row r="130" s="1" customFormat="1" ht="15" customHeight="1">
      <c r="B130" s="365"/>
      <c r="C130" s="346" t="s">
        <v>9195</v>
      </c>
      <c r="D130" s="346"/>
      <c r="E130" s="346"/>
      <c r="F130" s="347" t="s">
        <v>9188</v>
      </c>
      <c r="G130" s="346"/>
      <c r="H130" s="346" t="s">
        <v>9196</v>
      </c>
      <c r="I130" s="346" t="s">
        <v>9184</v>
      </c>
      <c r="J130" s="346">
        <v>15</v>
      </c>
      <c r="K130" s="368"/>
    </row>
    <row r="131" s="1" customFormat="1" ht="15" customHeight="1">
      <c r="B131" s="365"/>
      <c r="C131" s="346" t="s">
        <v>9197</v>
      </c>
      <c r="D131" s="346"/>
      <c r="E131" s="346"/>
      <c r="F131" s="347" t="s">
        <v>9188</v>
      </c>
      <c r="G131" s="346"/>
      <c r="H131" s="346" t="s">
        <v>9198</v>
      </c>
      <c r="I131" s="346" t="s">
        <v>9184</v>
      </c>
      <c r="J131" s="346">
        <v>20</v>
      </c>
      <c r="K131" s="368"/>
    </row>
    <row r="132" s="1" customFormat="1" ht="15" customHeight="1">
      <c r="B132" s="365"/>
      <c r="C132" s="346" t="s">
        <v>9199</v>
      </c>
      <c r="D132" s="346"/>
      <c r="E132" s="346"/>
      <c r="F132" s="347" t="s">
        <v>9188</v>
      </c>
      <c r="G132" s="346"/>
      <c r="H132" s="346" t="s">
        <v>9200</v>
      </c>
      <c r="I132" s="346" t="s">
        <v>9184</v>
      </c>
      <c r="J132" s="346">
        <v>20</v>
      </c>
      <c r="K132" s="368"/>
    </row>
    <row r="133" s="1" customFormat="1" ht="15" customHeight="1">
      <c r="B133" s="365"/>
      <c r="C133" s="320" t="s">
        <v>9187</v>
      </c>
      <c r="D133" s="320"/>
      <c r="E133" s="320"/>
      <c r="F133" s="343" t="s">
        <v>9188</v>
      </c>
      <c r="G133" s="320"/>
      <c r="H133" s="320" t="s">
        <v>9222</v>
      </c>
      <c r="I133" s="320" t="s">
        <v>9184</v>
      </c>
      <c r="J133" s="320">
        <v>50</v>
      </c>
      <c r="K133" s="368"/>
    </row>
    <row r="134" s="1" customFormat="1" ht="15" customHeight="1">
      <c r="B134" s="365"/>
      <c r="C134" s="320" t="s">
        <v>9201</v>
      </c>
      <c r="D134" s="320"/>
      <c r="E134" s="320"/>
      <c r="F134" s="343" t="s">
        <v>9188</v>
      </c>
      <c r="G134" s="320"/>
      <c r="H134" s="320" t="s">
        <v>9222</v>
      </c>
      <c r="I134" s="320" t="s">
        <v>9184</v>
      </c>
      <c r="J134" s="320">
        <v>50</v>
      </c>
      <c r="K134" s="368"/>
    </row>
    <row r="135" s="1" customFormat="1" ht="15" customHeight="1">
      <c r="B135" s="365"/>
      <c r="C135" s="320" t="s">
        <v>9207</v>
      </c>
      <c r="D135" s="320"/>
      <c r="E135" s="320"/>
      <c r="F135" s="343" t="s">
        <v>9188</v>
      </c>
      <c r="G135" s="320"/>
      <c r="H135" s="320" t="s">
        <v>9222</v>
      </c>
      <c r="I135" s="320" t="s">
        <v>9184</v>
      </c>
      <c r="J135" s="320">
        <v>50</v>
      </c>
      <c r="K135" s="368"/>
    </row>
    <row r="136" s="1" customFormat="1" ht="15" customHeight="1">
      <c r="B136" s="365"/>
      <c r="C136" s="320" t="s">
        <v>9209</v>
      </c>
      <c r="D136" s="320"/>
      <c r="E136" s="320"/>
      <c r="F136" s="343" t="s">
        <v>9188</v>
      </c>
      <c r="G136" s="320"/>
      <c r="H136" s="320" t="s">
        <v>9222</v>
      </c>
      <c r="I136" s="320" t="s">
        <v>9184</v>
      </c>
      <c r="J136" s="320">
        <v>50</v>
      </c>
      <c r="K136" s="368"/>
    </row>
    <row r="137" s="1" customFormat="1" ht="15" customHeight="1">
      <c r="B137" s="365"/>
      <c r="C137" s="320" t="s">
        <v>9210</v>
      </c>
      <c r="D137" s="320"/>
      <c r="E137" s="320"/>
      <c r="F137" s="343" t="s">
        <v>9188</v>
      </c>
      <c r="G137" s="320"/>
      <c r="H137" s="320" t="s">
        <v>9235</v>
      </c>
      <c r="I137" s="320" t="s">
        <v>9184</v>
      </c>
      <c r="J137" s="320">
        <v>255</v>
      </c>
      <c r="K137" s="368"/>
    </row>
    <row r="138" s="1" customFormat="1" ht="15" customHeight="1">
      <c r="B138" s="365"/>
      <c r="C138" s="320" t="s">
        <v>9212</v>
      </c>
      <c r="D138" s="320"/>
      <c r="E138" s="320"/>
      <c r="F138" s="343" t="s">
        <v>9182</v>
      </c>
      <c r="G138" s="320"/>
      <c r="H138" s="320" t="s">
        <v>9236</v>
      </c>
      <c r="I138" s="320" t="s">
        <v>9214</v>
      </c>
      <c r="J138" s="320"/>
      <c r="K138" s="368"/>
    </row>
    <row r="139" s="1" customFormat="1" ht="15" customHeight="1">
      <c r="B139" s="365"/>
      <c r="C139" s="320" t="s">
        <v>9215</v>
      </c>
      <c r="D139" s="320"/>
      <c r="E139" s="320"/>
      <c r="F139" s="343" t="s">
        <v>9182</v>
      </c>
      <c r="G139" s="320"/>
      <c r="H139" s="320" t="s">
        <v>9237</v>
      </c>
      <c r="I139" s="320" t="s">
        <v>9217</v>
      </c>
      <c r="J139" s="320"/>
      <c r="K139" s="368"/>
    </row>
    <row r="140" s="1" customFormat="1" ht="15" customHeight="1">
      <c r="B140" s="365"/>
      <c r="C140" s="320" t="s">
        <v>9218</v>
      </c>
      <c r="D140" s="320"/>
      <c r="E140" s="320"/>
      <c r="F140" s="343" t="s">
        <v>9182</v>
      </c>
      <c r="G140" s="320"/>
      <c r="H140" s="320" t="s">
        <v>9218</v>
      </c>
      <c r="I140" s="320" t="s">
        <v>9217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9182</v>
      </c>
      <c r="G141" s="320"/>
      <c r="H141" s="320" t="s">
        <v>9238</v>
      </c>
      <c r="I141" s="320" t="s">
        <v>9217</v>
      </c>
      <c r="J141" s="320"/>
      <c r="K141" s="368"/>
    </row>
    <row r="142" s="1" customFormat="1" ht="15" customHeight="1">
      <c r="B142" s="365"/>
      <c r="C142" s="320" t="s">
        <v>9239</v>
      </c>
      <c r="D142" s="320"/>
      <c r="E142" s="320"/>
      <c r="F142" s="343" t="s">
        <v>9182</v>
      </c>
      <c r="G142" s="320"/>
      <c r="H142" s="320" t="s">
        <v>9240</v>
      </c>
      <c r="I142" s="320" t="s">
        <v>9217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9241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9176</v>
      </c>
      <c r="D148" s="335"/>
      <c r="E148" s="335"/>
      <c r="F148" s="335" t="s">
        <v>9177</v>
      </c>
      <c r="G148" s="336"/>
      <c r="H148" s="335" t="s">
        <v>56</v>
      </c>
      <c r="I148" s="335" t="s">
        <v>59</v>
      </c>
      <c r="J148" s="335" t="s">
        <v>9178</v>
      </c>
      <c r="K148" s="334"/>
    </row>
    <row r="149" s="1" customFormat="1" ht="17.25" customHeight="1">
      <c r="B149" s="332"/>
      <c r="C149" s="337" t="s">
        <v>9179</v>
      </c>
      <c r="D149" s="337"/>
      <c r="E149" s="337"/>
      <c r="F149" s="338" t="s">
        <v>9180</v>
      </c>
      <c r="G149" s="339"/>
      <c r="H149" s="337"/>
      <c r="I149" s="337"/>
      <c r="J149" s="337" t="s">
        <v>9181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9185</v>
      </c>
      <c r="D151" s="320"/>
      <c r="E151" s="320"/>
      <c r="F151" s="373" t="s">
        <v>9182</v>
      </c>
      <c r="G151" s="320"/>
      <c r="H151" s="372" t="s">
        <v>9222</v>
      </c>
      <c r="I151" s="372" t="s">
        <v>9184</v>
      </c>
      <c r="J151" s="372">
        <v>120</v>
      </c>
      <c r="K151" s="368"/>
    </row>
    <row r="152" s="1" customFormat="1" ht="15" customHeight="1">
      <c r="B152" s="345"/>
      <c r="C152" s="372" t="s">
        <v>9231</v>
      </c>
      <c r="D152" s="320"/>
      <c r="E152" s="320"/>
      <c r="F152" s="373" t="s">
        <v>9182</v>
      </c>
      <c r="G152" s="320"/>
      <c r="H152" s="372" t="s">
        <v>9242</v>
      </c>
      <c r="I152" s="372" t="s">
        <v>9184</v>
      </c>
      <c r="J152" s="372" t="s">
        <v>9233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9182</v>
      </c>
      <c r="G153" s="320"/>
      <c r="H153" s="372" t="s">
        <v>9243</v>
      </c>
      <c r="I153" s="372" t="s">
        <v>9184</v>
      </c>
      <c r="J153" s="372" t="s">
        <v>9233</v>
      </c>
      <c r="K153" s="368"/>
    </row>
    <row r="154" s="1" customFormat="1" ht="15" customHeight="1">
      <c r="B154" s="345"/>
      <c r="C154" s="372" t="s">
        <v>9187</v>
      </c>
      <c r="D154" s="320"/>
      <c r="E154" s="320"/>
      <c r="F154" s="373" t="s">
        <v>9188</v>
      </c>
      <c r="G154" s="320"/>
      <c r="H154" s="372" t="s">
        <v>9222</v>
      </c>
      <c r="I154" s="372" t="s">
        <v>9184</v>
      </c>
      <c r="J154" s="372">
        <v>50</v>
      </c>
      <c r="K154" s="368"/>
    </row>
    <row r="155" s="1" customFormat="1" ht="15" customHeight="1">
      <c r="B155" s="345"/>
      <c r="C155" s="372" t="s">
        <v>9190</v>
      </c>
      <c r="D155" s="320"/>
      <c r="E155" s="320"/>
      <c r="F155" s="373" t="s">
        <v>9182</v>
      </c>
      <c r="G155" s="320"/>
      <c r="H155" s="372" t="s">
        <v>9222</v>
      </c>
      <c r="I155" s="372" t="s">
        <v>9192</v>
      </c>
      <c r="J155" s="372"/>
      <c r="K155" s="368"/>
    </row>
    <row r="156" s="1" customFormat="1" ht="15" customHeight="1">
      <c r="B156" s="345"/>
      <c r="C156" s="372" t="s">
        <v>9201</v>
      </c>
      <c r="D156" s="320"/>
      <c r="E156" s="320"/>
      <c r="F156" s="373" t="s">
        <v>9188</v>
      </c>
      <c r="G156" s="320"/>
      <c r="H156" s="372" t="s">
        <v>9222</v>
      </c>
      <c r="I156" s="372" t="s">
        <v>9184</v>
      </c>
      <c r="J156" s="372">
        <v>50</v>
      </c>
      <c r="K156" s="368"/>
    </row>
    <row r="157" s="1" customFormat="1" ht="15" customHeight="1">
      <c r="B157" s="345"/>
      <c r="C157" s="372" t="s">
        <v>9209</v>
      </c>
      <c r="D157" s="320"/>
      <c r="E157" s="320"/>
      <c r="F157" s="373" t="s">
        <v>9188</v>
      </c>
      <c r="G157" s="320"/>
      <c r="H157" s="372" t="s">
        <v>9222</v>
      </c>
      <c r="I157" s="372" t="s">
        <v>9184</v>
      </c>
      <c r="J157" s="372">
        <v>50</v>
      </c>
      <c r="K157" s="368"/>
    </row>
    <row r="158" s="1" customFormat="1" ht="15" customHeight="1">
      <c r="B158" s="345"/>
      <c r="C158" s="372" t="s">
        <v>9207</v>
      </c>
      <c r="D158" s="320"/>
      <c r="E158" s="320"/>
      <c r="F158" s="373" t="s">
        <v>9188</v>
      </c>
      <c r="G158" s="320"/>
      <c r="H158" s="372" t="s">
        <v>9222</v>
      </c>
      <c r="I158" s="372" t="s">
        <v>9184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9182</v>
      </c>
      <c r="G159" s="320"/>
      <c r="H159" s="372" t="s">
        <v>9244</v>
      </c>
      <c r="I159" s="372" t="s">
        <v>9184</v>
      </c>
      <c r="J159" s="372" t="s">
        <v>9245</v>
      </c>
      <c r="K159" s="368"/>
    </row>
    <row r="160" s="1" customFormat="1" ht="15" customHeight="1">
      <c r="B160" s="345"/>
      <c r="C160" s="372" t="s">
        <v>9246</v>
      </c>
      <c r="D160" s="320"/>
      <c r="E160" s="320"/>
      <c r="F160" s="373" t="s">
        <v>9182</v>
      </c>
      <c r="G160" s="320"/>
      <c r="H160" s="372" t="s">
        <v>9247</v>
      </c>
      <c r="I160" s="372" t="s">
        <v>9217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9248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9176</v>
      </c>
      <c r="D166" s="335"/>
      <c r="E166" s="335"/>
      <c r="F166" s="335" t="s">
        <v>9177</v>
      </c>
      <c r="G166" s="377"/>
      <c r="H166" s="378" t="s">
        <v>56</v>
      </c>
      <c r="I166" s="378" t="s">
        <v>59</v>
      </c>
      <c r="J166" s="335" t="s">
        <v>9178</v>
      </c>
      <c r="K166" s="312"/>
    </row>
    <row r="167" s="1" customFormat="1" ht="17.25" customHeight="1">
      <c r="B167" s="313"/>
      <c r="C167" s="337" t="s">
        <v>9179</v>
      </c>
      <c r="D167" s="337"/>
      <c r="E167" s="337"/>
      <c r="F167" s="338" t="s">
        <v>9180</v>
      </c>
      <c r="G167" s="379"/>
      <c r="H167" s="380"/>
      <c r="I167" s="380"/>
      <c r="J167" s="337" t="s">
        <v>9181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9185</v>
      </c>
      <c r="D169" s="320"/>
      <c r="E169" s="320"/>
      <c r="F169" s="343" t="s">
        <v>9182</v>
      </c>
      <c r="G169" s="320"/>
      <c r="H169" s="320" t="s">
        <v>9222</v>
      </c>
      <c r="I169" s="320" t="s">
        <v>9184</v>
      </c>
      <c r="J169" s="320">
        <v>120</v>
      </c>
      <c r="K169" s="368"/>
    </row>
    <row r="170" s="1" customFormat="1" ht="15" customHeight="1">
      <c r="B170" s="345"/>
      <c r="C170" s="320" t="s">
        <v>9231</v>
      </c>
      <c r="D170" s="320"/>
      <c r="E170" s="320"/>
      <c r="F170" s="343" t="s">
        <v>9182</v>
      </c>
      <c r="G170" s="320"/>
      <c r="H170" s="320" t="s">
        <v>9232</v>
      </c>
      <c r="I170" s="320" t="s">
        <v>9184</v>
      </c>
      <c r="J170" s="320" t="s">
        <v>9233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9182</v>
      </c>
      <c r="G171" s="320"/>
      <c r="H171" s="320" t="s">
        <v>9249</v>
      </c>
      <c r="I171" s="320" t="s">
        <v>9184</v>
      </c>
      <c r="J171" s="320" t="s">
        <v>9233</v>
      </c>
      <c r="K171" s="368"/>
    </row>
    <row r="172" s="1" customFormat="1" ht="15" customHeight="1">
      <c r="B172" s="345"/>
      <c r="C172" s="320" t="s">
        <v>9187</v>
      </c>
      <c r="D172" s="320"/>
      <c r="E172" s="320"/>
      <c r="F172" s="343" t="s">
        <v>9188</v>
      </c>
      <c r="G172" s="320"/>
      <c r="H172" s="320" t="s">
        <v>9249</v>
      </c>
      <c r="I172" s="320" t="s">
        <v>9184</v>
      </c>
      <c r="J172" s="320">
        <v>50</v>
      </c>
      <c r="K172" s="368"/>
    </row>
    <row r="173" s="1" customFormat="1" ht="15" customHeight="1">
      <c r="B173" s="345"/>
      <c r="C173" s="320" t="s">
        <v>9190</v>
      </c>
      <c r="D173" s="320"/>
      <c r="E173" s="320"/>
      <c r="F173" s="343" t="s">
        <v>9182</v>
      </c>
      <c r="G173" s="320"/>
      <c r="H173" s="320" t="s">
        <v>9249</v>
      </c>
      <c r="I173" s="320" t="s">
        <v>9192</v>
      </c>
      <c r="J173" s="320"/>
      <c r="K173" s="368"/>
    </row>
    <row r="174" s="1" customFormat="1" ht="15" customHeight="1">
      <c r="B174" s="345"/>
      <c r="C174" s="320" t="s">
        <v>9201</v>
      </c>
      <c r="D174" s="320"/>
      <c r="E174" s="320"/>
      <c r="F174" s="343" t="s">
        <v>9188</v>
      </c>
      <c r="G174" s="320"/>
      <c r="H174" s="320" t="s">
        <v>9249</v>
      </c>
      <c r="I174" s="320" t="s">
        <v>9184</v>
      </c>
      <c r="J174" s="320">
        <v>50</v>
      </c>
      <c r="K174" s="368"/>
    </row>
    <row r="175" s="1" customFormat="1" ht="15" customHeight="1">
      <c r="B175" s="345"/>
      <c r="C175" s="320" t="s">
        <v>9209</v>
      </c>
      <c r="D175" s="320"/>
      <c r="E175" s="320"/>
      <c r="F175" s="343" t="s">
        <v>9188</v>
      </c>
      <c r="G175" s="320"/>
      <c r="H175" s="320" t="s">
        <v>9249</v>
      </c>
      <c r="I175" s="320" t="s">
        <v>9184</v>
      </c>
      <c r="J175" s="320">
        <v>50</v>
      </c>
      <c r="K175" s="368"/>
    </row>
    <row r="176" s="1" customFormat="1" ht="15" customHeight="1">
      <c r="B176" s="345"/>
      <c r="C176" s="320" t="s">
        <v>9207</v>
      </c>
      <c r="D176" s="320"/>
      <c r="E176" s="320"/>
      <c r="F176" s="343" t="s">
        <v>9188</v>
      </c>
      <c r="G176" s="320"/>
      <c r="H176" s="320" t="s">
        <v>9249</v>
      </c>
      <c r="I176" s="320" t="s">
        <v>9184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9182</v>
      </c>
      <c r="G177" s="320"/>
      <c r="H177" s="320" t="s">
        <v>9250</v>
      </c>
      <c r="I177" s="320" t="s">
        <v>9251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9182</v>
      </c>
      <c r="G178" s="320"/>
      <c r="H178" s="320" t="s">
        <v>9252</v>
      </c>
      <c r="I178" s="320" t="s">
        <v>9253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9182</v>
      </c>
      <c r="G179" s="320"/>
      <c r="H179" s="320" t="s">
        <v>9254</v>
      </c>
      <c r="I179" s="320" t="s">
        <v>9184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9182</v>
      </c>
      <c r="G180" s="320"/>
      <c r="H180" s="320" t="s">
        <v>9255</v>
      </c>
      <c r="I180" s="320" t="s">
        <v>9184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9182</v>
      </c>
      <c r="G181" s="320"/>
      <c r="H181" s="320" t="s">
        <v>9146</v>
      </c>
      <c r="I181" s="320" t="s">
        <v>9184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9182</v>
      </c>
      <c r="G182" s="320"/>
      <c r="H182" s="320" t="s">
        <v>9256</v>
      </c>
      <c r="I182" s="320" t="s">
        <v>9217</v>
      </c>
      <c r="J182" s="320"/>
      <c r="K182" s="368"/>
    </row>
    <row r="183" s="1" customFormat="1" ht="15" customHeight="1">
      <c r="B183" s="345"/>
      <c r="C183" s="320" t="s">
        <v>9257</v>
      </c>
      <c r="D183" s="320"/>
      <c r="E183" s="320"/>
      <c r="F183" s="343" t="s">
        <v>9182</v>
      </c>
      <c r="G183" s="320"/>
      <c r="H183" s="320" t="s">
        <v>9258</v>
      </c>
      <c r="I183" s="320" t="s">
        <v>9217</v>
      </c>
      <c r="J183" s="320"/>
      <c r="K183" s="368"/>
    </row>
    <row r="184" s="1" customFormat="1" ht="15" customHeight="1">
      <c r="B184" s="345"/>
      <c r="C184" s="320" t="s">
        <v>9246</v>
      </c>
      <c r="D184" s="320"/>
      <c r="E184" s="320"/>
      <c r="F184" s="343" t="s">
        <v>9182</v>
      </c>
      <c r="G184" s="320"/>
      <c r="H184" s="320" t="s">
        <v>9259</v>
      </c>
      <c r="I184" s="320" t="s">
        <v>9217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9188</v>
      </c>
      <c r="G185" s="320"/>
      <c r="H185" s="320" t="s">
        <v>9260</v>
      </c>
      <c r="I185" s="320" t="s">
        <v>9184</v>
      </c>
      <c r="J185" s="320">
        <v>50</v>
      </c>
      <c r="K185" s="368"/>
    </row>
    <row r="186" s="1" customFormat="1" ht="15" customHeight="1">
      <c r="B186" s="345"/>
      <c r="C186" s="320" t="s">
        <v>9261</v>
      </c>
      <c r="D186" s="320"/>
      <c r="E186" s="320"/>
      <c r="F186" s="343" t="s">
        <v>9188</v>
      </c>
      <c r="G186" s="320"/>
      <c r="H186" s="320" t="s">
        <v>9262</v>
      </c>
      <c r="I186" s="320" t="s">
        <v>9263</v>
      </c>
      <c r="J186" s="320"/>
      <c r="K186" s="368"/>
    </row>
    <row r="187" s="1" customFormat="1" ht="15" customHeight="1">
      <c r="B187" s="345"/>
      <c r="C187" s="320" t="s">
        <v>9264</v>
      </c>
      <c r="D187" s="320"/>
      <c r="E187" s="320"/>
      <c r="F187" s="343" t="s">
        <v>9188</v>
      </c>
      <c r="G187" s="320"/>
      <c r="H187" s="320" t="s">
        <v>9265</v>
      </c>
      <c r="I187" s="320" t="s">
        <v>9263</v>
      </c>
      <c r="J187" s="320"/>
      <c r="K187" s="368"/>
    </row>
    <row r="188" s="1" customFormat="1" ht="15" customHeight="1">
      <c r="B188" s="345"/>
      <c r="C188" s="320" t="s">
        <v>9266</v>
      </c>
      <c r="D188" s="320"/>
      <c r="E188" s="320"/>
      <c r="F188" s="343" t="s">
        <v>9188</v>
      </c>
      <c r="G188" s="320"/>
      <c r="H188" s="320" t="s">
        <v>9267</v>
      </c>
      <c r="I188" s="320" t="s">
        <v>9263</v>
      </c>
      <c r="J188" s="320"/>
      <c r="K188" s="368"/>
    </row>
    <row r="189" s="1" customFormat="1" ht="15" customHeight="1">
      <c r="B189" s="345"/>
      <c r="C189" s="381" t="s">
        <v>9268</v>
      </c>
      <c r="D189" s="320"/>
      <c r="E189" s="320"/>
      <c r="F189" s="343" t="s">
        <v>9188</v>
      </c>
      <c r="G189" s="320"/>
      <c r="H189" s="320" t="s">
        <v>9269</v>
      </c>
      <c r="I189" s="320" t="s">
        <v>9270</v>
      </c>
      <c r="J189" s="382" t="s">
        <v>9271</v>
      </c>
      <c r="K189" s="368"/>
    </row>
    <row r="190" s="18" customFormat="1" ht="15" customHeight="1">
      <c r="B190" s="383"/>
      <c r="C190" s="384" t="s">
        <v>9272</v>
      </c>
      <c r="D190" s="385"/>
      <c r="E190" s="385"/>
      <c r="F190" s="386" t="s">
        <v>9188</v>
      </c>
      <c r="G190" s="385"/>
      <c r="H190" s="385" t="s">
        <v>9273</v>
      </c>
      <c r="I190" s="385" t="s">
        <v>9270</v>
      </c>
      <c r="J190" s="387" t="s">
        <v>9271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9182</v>
      </c>
      <c r="G191" s="320"/>
      <c r="H191" s="317" t="s">
        <v>9274</v>
      </c>
      <c r="I191" s="320" t="s">
        <v>9275</v>
      </c>
      <c r="J191" s="320"/>
      <c r="K191" s="368"/>
    </row>
    <row r="192" s="1" customFormat="1" ht="15" customHeight="1">
      <c r="B192" s="345"/>
      <c r="C192" s="381" t="s">
        <v>9276</v>
      </c>
      <c r="D192" s="320"/>
      <c r="E192" s="320"/>
      <c r="F192" s="343" t="s">
        <v>9182</v>
      </c>
      <c r="G192" s="320"/>
      <c r="H192" s="320" t="s">
        <v>9277</v>
      </c>
      <c r="I192" s="320" t="s">
        <v>9217</v>
      </c>
      <c r="J192" s="320"/>
      <c r="K192" s="368"/>
    </row>
    <row r="193" s="1" customFormat="1" ht="15" customHeight="1">
      <c r="B193" s="345"/>
      <c r="C193" s="381" t="s">
        <v>9278</v>
      </c>
      <c r="D193" s="320"/>
      <c r="E193" s="320"/>
      <c r="F193" s="343" t="s">
        <v>9182</v>
      </c>
      <c r="G193" s="320"/>
      <c r="H193" s="320" t="s">
        <v>9279</v>
      </c>
      <c r="I193" s="320" t="s">
        <v>9217</v>
      </c>
      <c r="J193" s="320"/>
      <c r="K193" s="368"/>
    </row>
    <row r="194" s="1" customFormat="1" ht="15" customHeight="1">
      <c r="B194" s="345"/>
      <c r="C194" s="381" t="s">
        <v>9280</v>
      </c>
      <c r="D194" s="320"/>
      <c r="E194" s="320"/>
      <c r="F194" s="343" t="s">
        <v>9188</v>
      </c>
      <c r="G194" s="320"/>
      <c r="H194" s="320" t="s">
        <v>9281</v>
      </c>
      <c r="I194" s="320" t="s">
        <v>9217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9282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9283</v>
      </c>
      <c r="D201" s="390"/>
      <c r="E201" s="390"/>
      <c r="F201" s="390" t="s">
        <v>9284</v>
      </c>
      <c r="G201" s="391"/>
      <c r="H201" s="390" t="s">
        <v>9285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9275</v>
      </c>
      <c r="D203" s="320"/>
      <c r="E203" s="320"/>
      <c r="F203" s="343" t="s">
        <v>45</v>
      </c>
      <c r="G203" s="320"/>
      <c r="H203" s="320" t="s">
        <v>9286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9287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9288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9289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9290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9229</v>
      </c>
      <c r="D209" s="320"/>
      <c r="E209" s="320"/>
      <c r="F209" s="343" t="s">
        <v>81</v>
      </c>
      <c r="G209" s="320"/>
      <c r="H209" s="320" t="s">
        <v>9291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9127</v>
      </c>
      <c r="G210" s="320"/>
      <c r="H210" s="320" t="s">
        <v>9128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9125</v>
      </c>
      <c r="G211" s="320"/>
      <c r="H211" s="320" t="s">
        <v>9292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9129</v>
      </c>
      <c r="G212" s="381"/>
      <c r="H212" s="372" t="s">
        <v>9130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6577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9253</v>
      </c>
      <c r="D215" s="320"/>
      <c r="E215" s="320"/>
      <c r="F215" s="343">
        <v>1</v>
      </c>
      <c r="G215" s="381"/>
      <c r="H215" s="372" t="s">
        <v>9293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9294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9295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9296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2024-08-01T12:56:41Z</dcterms:created>
  <dcterms:modified xsi:type="dcterms:W3CDTF">2024-08-01T12:57:32Z</dcterms:modified>
</cp:coreProperties>
</file>