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mmbonline-my.sharepoint.com/personal/blatna_alena_brno_cz/Documents/Plocha/"/>
    </mc:Choice>
  </mc:AlternateContent>
  <xr:revisionPtr revIDLastSave="4" documentId="8_{8526659C-EDCD-4E90-A405-503593E12D80}" xr6:coauthVersionLast="47" xr6:coauthVersionMax="47" xr10:uidLastSave="{1BA5C253-54DE-4DFD-9CDF-8068162EDB2A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" l="1"/>
  <c r="G54" i="1"/>
  <c r="G40" i="1"/>
  <c r="G47" i="1"/>
  <c r="G46" i="1"/>
  <c r="G45" i="1"/>
  <c r="G44" i="1"/>
  <c r="G43" i="1"/>
  <c r="G42" i="1"/>
  <c r="G41" i="1"/>
  <c r="G39" i="1"/>
  <c r="G38" i="1"/>
  <c r="G37" i="1"/>
  <c r="G36" i="1"/>
  <c r="G35" i="1"/>
  <c r="G48" i="1" s="1"/>
  <c r="G32" i="1"/>
  <c r="G31" i="1"/>
  <c r="G30" i="1"/>
  <c r="G29" i="1"/>
  <c r="G33" i="1" s="1"/>
  <c r="G26" i="1"/>
  <c r="G25" i="1"/>
  <c r="G24" i="1"/>
  <c r="G27" i="1" s="1"/>
  <c r="G21" i="1"/>
  <c r="G20" i="1"/>
  <c r="G19" i="1"/>
  <c r="G18" i="1"/>
  <c r="G17" i="1"/>
  <c r="G16" i="1"/>
  <c r="G15" i="1"/>
  <c r="G14" i="1"/>
  <c r="G22" i="1" s="1"/>
  <c r="G11" i="1"/>
  <c r="G12" i="1" s="1"/>
  <c r="F50" i="1" l="1"/>
  <c r="G50" i="1" l="1"/>
  <c r="G51" i="1" s="1"/>
  <c r="G53" i="1"/>
</calcChain>
</file>

<file path=xl/sharedStrings.xml><?xml version="1.0" encoding="utf-8"?>
<sst xmlns="http://schemas.openxmlformats.org/spreadsheetml/2006/main" count="87" uniqueCount="64">
  <si>
    <t>počet m. j.</t>
  </si>
  <si>
    <t>jednotka</t>
  </si>
  <si>
    <t>výkon / druh práce</t>
  </si>
  <si>
    <t>jedn. cena</t>
  </si>
  <si>
    <t>cena Kč</t>
  </si>
  <si>
    <t>bm</t>
  </si>
  <si>
    <t>Vystrojení vrtu inklinomentrickými pažnicemi nad povrch terénu a injektáž jílovocementovou směsí</t>
  </si>
  <si>
    <t>prac.</t>
  </si>
  <si>
    <t>Doprava vrtné a doprovodné techniky</t>
  </si>
  <si>
    <t>dílčí mezisoučet - pol. 1</t>
  </si>
  <si>
    <t>pol.</t>
  </si>
  <si>
    <t>dílčí mezisoučet - pol. 2</t>
  </si>
  <si>
    <t>Terénní úpravy</t>
  </si>
  <si>
    <t>Úprava terénu bagrem na pásovém podvozku</t>
  </si>
  <si>
    <t>Geodetické práce</t>
  </si>
  <si>
    <t>Polohopisné a výškopisné zaměření inklinometrikcých vrtů, JTSK, Bpv</t>
  </si>
  <si>
    <t>ks</t>
  </si>
  <si>
    <t>Doprava geodetické aparatury a měřičské skupiny</t>
  </si>
  <si>
    <t>Vyhotovení technické zprávy</t>
  </si>
  <si>
    <t>dílčí mezisoučet - pol. 3</t>
  </si>
  <si>
    <t>Výkony geologické služby</t>
  </si>
  <si>
    <t>Rekognoskace terénu</t>
  </si>
  <si>
    <t>hod.</t>
  </si>
  <si>
    <t>Koordinace mýcení a terénních úprav</t>
  </si>
  <si>
    <t>Koordinace vrtných prací a geotechnický dozor</t>
  </si>
  <si>
    <t>Realizace inklinometrických měření</t>
  </si>
  <si>
    <t>Vyhodnocení dat a jejich digitální zpracování</t>
  </si>
  <si>
    <t>Doprava měřicí aparatury a měřicí skupiny</t>
  </si>
  <si>
    <t>Zpracování průběžné zprávy představebního monitoringu</t>
  </si>
  <si>
    <t>Zpracování průběžných dat stavebního monitoringu a jejich předání formou dopisu</t>
  </si>
  <si>
    <t>dílčí mezisoučet - pol. 4</t>
  </si>
  <si>
    <t>Ostatní</t>
  </si>
  <si>
    <t>Brno – Kamenný vrch II, projekt monitoringu stability svahu</t>
  </si>
  <si>
    <t>CENA CELKEM BEZ DPH</t>
  </si>
  <si>
    <t>DPH 21 %</t>
  </si>
  <si>
    <t>CENA CELKEM VČETNĚ DPH</t>
  </si>
  <si>
    <t>dílčí mezisoučet - pol. 5</t>
  </si>
  <si>
    <t xml:space="preserve">Likvidace odtěžené zeminy </t>
  </si>
  <si>
    <t>Zpracovnání závěrečné zprávy monitoringu</t>
  </si>
  <si>
    <t>Adminitrativní práce, administrace prováděcí smlouvy, změny oproti projektu, řízení BOZP, kooperace se zhotovitelem stavby, účast na jednáních</t>
  </si>
  <si>
    <t>Provozní pažení a odpažení vrtů</t>
  </si>
  <si>
    <t>Opatření zhlaví vrtu ocelovou chráničkou s visacím zámkem</t>
  </si>
  <si>
    <t>Provedení zkrácení / prodloužení pažnic inklino vrtů během výstavby</t>
  </si>
  <si>
    <t>Realizace osazení litinového hydrantového poklopu</t>
  </si>
  <si>
    <t>Příprava pracoviště / úklid pracoviště</t>
  </si>
  <si>
    <t>Inklinometrické vrty hloubené TK, případná dobírka kladivem se vzduchovým výplachem, speciální soupravou do obtížně přístupných míst (např. pásový podvozek) v hloubkovém intervalu 0,0 - 30,0 m</t>
  </si>
  <si>
    <t>Laboratorní práce</t>
  </si>
  <si>
    <t>Doprava vzorků zemin do laboratoře</t>
  </si>
  <si>
    <t>Odběr vzorků zemin třídy 3B - "porušené"</t>
  </si>
  <si>
    <t>Vrtné a související práce</t>
  </si>
  <si>
    <t>Základní klasifikační rozbory vzorku zeminy třídy 3B - "porušený vzorek"</t>
  </si>
  <si>
    <t>dílčí mezisoučet - pol. 6</t>
  </si>
  <si>
    <t>Základ (součet položek 1 až 5) pro výpočet položky 6</t>
  </si>
  <si>
    <t>Cena položky 6</t>
  </si>
  <si>
    <t>Podíl položky 6 ze základu</t>
  </si>
  <si>
    <t>Zpracování souhrnné zprávy o laboratorních zkouškách</t>
  </si>
  <si>
    <t>Přípravné práce, oznámení o zahájení prací, vyřízení povolení</t>
  </si>
  <si>
    <t>Zpracování průběžné zprávy stavebního monitoringu, posouzení vlivu stavby</t>
  </si>
  <si>
    <t>km</t>
  </si>
  <si>
    <t xml:space="preserve">pozn.: </t>
  </si>
  <si>
    <t>modře označené buňky doplní zhotovitel prací</t>
  </si>
  <si>
    <t>Vytýčení umístění inklinometrických vrtů</t>
  </si>
  <si>
    <t>Příloha č. 5: Výkaz výměr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</si>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</sst>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\ [$Kč-405]_-;\-* #,##0.0\ [$Kč-405]_-;_-* &quot;-&quot;??\ [$Kč-405]_-;_-@_-"/>
    <numFmt numFmtId="165" formatCode="_-* #,##0.00\ [$Kč-405]_-;\-* #,##0.00\ [$Kč-405]_-;_-* &quot;-&quot;??\ [$Kč-405]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9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0" fontId="0" fillId="2" borderId="0" xfId="0" applyFill="1"/>
    <xf numFmtId="0" fontId="0" fillId="2" borderId="5" xfId="0" applyFill="1" applyBorder="1"/>
    <xf numFmtId="0" fontId="1" fillId="0" borderId="4" xfId="0" applyFont="1" applyBorder="1"/>
    <xf numFmtId="0" fontId="0" fillId="0" borderId="5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" fontId="1" fillId="0" borderId="4" xfId="0" applyNumberFormat="1" applyFont="1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6" xfId="0" applyFont="1" applyBorder="1"/>
    <xf numFmtId="0" fontId="0" fillId="0" borderId="7" xfId="0" applyBorder="1" applyAlignment="1">
      <alignment wrapText="1"/>
    </xf>
    <xf numFmtId="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2" xfId="0" applyNumberFormat="1" applyBorder="1"/>
    <xf numFmtId="164" fontId="0" fillId="0" borderId="3" xfId="0" applyNumberForma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/>
    <xf numFmtId="0" fontId="6" fillId="0" borderId="2" xfId="0" applyFont="1" applyBorder="1" applyAlignment="1">
      <alignment horizontal="left" vertical="center"/>
    </xf>
    <xf numFmtId="164" fontId="0" fillId="0" borderId="3" xfId="0" applyNumberFormat="1" applyBorder="1"/>
    <xf numFmtId="165" fontId="0" fillId="0" borderId="0" xfId="0" applyNumberFormat="1"/>
    <xf numFmtId="165" fontId="0" fillId="0" borderId="3" xfId="0" applyNumberFormat="1" applyBorder="1"/>
    <xf numFmtId="0" fontId="0" fillId="3" borderId="0" xfId="0" applyFill="1"/>
    <xf numFmtId="0" fontId="0" fillId="3" borderId="0" xfId="0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4" xfId="0" applyFont="1" applyBorder="1" applyAlignment="1">
      <alignment vertical="center"/>
    </xf>
    <xf numFmtId="44" fontId="0" fillId="0" borderId="0" xfId="1" applyFont="1"/>
    <xf numFmtId="0" fontId="1" fillId="0" borderId="3" xfId="0" applyFont="1" applyBorder="1"/>
    <xf numFmtId="0" fontId="1" fillId="2" borderId="8" xfId="0" applyFont="1" applyFill="1" applyBorder="1"/>
    <xf numFmtId="0" fontId="0" fillId="2" borderId="9" xfId="0" applyFill="1" applyBorder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0" fillId="0" borderId="7" xfId="0" applyBorder="1"/>
    <xf numFmtId="0" fontId="0" fillId="3" borderId="7" xfId="0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55"/>
  <sheetViews>
    <sheetView tabSelected="1" zoomScale="90" zoomScaleNormal="90" workbookViewId="0">
      <selection activeCell="G56" sqref="G56"/>
    </sheetView>
  </sheetViews>
  <sheetFormatPr defaultRowHeight="15" x14ac:dyDescent="0.25"/>
  <cols>
    <col min="3" max="3" width="93.140625" customWidth="1"/>
    <col min="4" max="4" width="22.28515625" customWidth="1"/>
    <col min="6" max="6" width="11.42578125" customWidth="1"/>
    <col min="7" max="7" width="10.85546875" bestFit="1" customWidth="1"/>
    <col min="10" max="10" width="9.140625" customWidth="1"/>
  </cols>
  <sheetData>
    <row r="2" spans="2:7" ht="22.5" x14ac:dyDescent="0.25">
      <c r="B2" s="6" t="s">
        <v>32</v>
      </c>
      <c r="C2" s="7"/>
      <c r="D2" s="7"/>
      <c r="E2" s="7"/>
      <c r="F2" s="7"/>
    </row>
    <row r="3" spans="2:7" ht="22.5" x14ac:dyDescent="0.25">
      <c r="B3" s="6"/>
      <c r="C3" s="7"/>
      <c r="D3" s="7"/>
      <c r="E3" s="7"/>
      <c r="F3" s="7"/>
    </row>
    <row r="4" spans="2:7" ht="18.75" x14ac:dyDescent="0.25">
      <c r="B4" s="8" t="s">
        <v>62</v>
      </c>
      <c r="C4" s="7"/>
      <c r="D4" s="7"/>
      <c r="E4" s="7"/>
      <c r="F4" s="7"/>
    </row>
    <row r="5" spans="2:7" x14ac:dyDescent="0.25">
      <c r="B5" s="47" t="s">
        <v>59</v>
      </c>
      <c r="C5" s="7" t="s">
        <v>60</v>
      </c>
      <c r="D5" s="7"/>
      <c r="E5" s="7"/>
      <c r="F5" s="7"/>
    </row>
    <row r="6" spans="2:7" x14ac:dyDescent="0.25">
      <c r="B6" s="36"/>
      <c r="C6" s="7"/>
      <c r="D6" s="7"/>
      <c r="E6" s="7"/>
      <c r="F6" s="7"/>
    </row>
    <row r="7" spans="2:7" x14ac:dyDescent="0.25">
      <c r="B7" s="36"/>
      <c r="C7" s="7"/>
      <c r="D7" s="7"/>
      <c r="E7" s="7"/>
      <c r="F7" s="7"/>
    </row>
    <row r="8" spans="2:7" ht="15.75" thickBot="1" x14ac:dyDescent="0.3">
      <c r="B8" s="36"/>
      <c r="C8" s="7"/>
      <c r="D8" s="7"/>
      <c r="E8" s="7"/>
      <c r="F8" s="7"/>
    </row>
    <row r="9" spans="2:7" ht="15.75" thickBot="1" x14ac:dyDescent="0.3">
      <c r="B9" s="1" t="s">
        <v>10</v>
      </c>
      <c r="C9" s="2" t="s">
        <v>2</v>
      </c>
      <c r="D9" s="2" t="s">
        <v>0</v>
      </c>
      <c r="E9" s="2" t="s">
        <v>1</v>
      </c>
      <c r="F9" s="2" t="s">
        <v>3</v>
      </c>
      <c r="G9" s="39" t="s">
        <v>4</v>
      </c>
    </row>
    <row r="10" spans="2:7" x14ac:dyDescent="0.25">
      <c r="B10" s="9">
        <v>1</v>
      </c>
      <c r="C10" s="10" t="s">
        <v>12</v>
      </c>
      <c r="D10" s="10"/>
      <c r="E10" s="10"/>
      <c r="F10" s="10"/>
      <c r="G10" s="11"/>
    </row>
    <row r="11" spans="2:7" ht="15.75" thickBot="1" x14ac:dyDescent="0.3">
      <c r="B11" s="12">
        <v>1.1000000000000001</v>
      </c>
      <c r="C11" t="s">
        <v>13</v>
      </c>
      <c r="D11" s="15">
        <v>15</v>
      </c>
      <c r="E11" s="15" t="s">
        <v>22</v>
      </c>
      <c r="F11" s="34"/>
      <c r="G11" s="13">
        <f>D11*F11</f>
        <v>0</v>
      </c>
    </row>
    <row r="12" spans="2:7" ht="15.75" thickBot="1" x14ac:dyDescent="0.3">
      <c r="B12" s="1"/>
      <c r="C12" s="2" t="s">
        <v>9</v>
      </c>
      <c r="D12" s="4"/>
      <c r="E12" s="4"/>
      <c r="F12" s="4"/>
      <c r="G12" s="5">
        <f>SUM(G11)</f>
        <v>0</v>
      </c>
    </row>
    <row r="13" spans="2:7" x14ac:dyDescent="0.25">
      <c r="B13" s="9">
        <v>2</v>
      </c>
      <c r="C13" s="10" t="s">
        <v>49</v>
      </c>
      <c r="D13" s="10"/>
      <c r="E13" s="10"/>
      <c r="F13" s="10"/>
      <c r="G13" s="11"/>
    </row>
    <row r="14" spans="2:7" ht="30" customHeight="1" x14ac:dyDescent="0.25">
      <c r="B14" s="37">
        <v>2.1</v>
      </c>
      <c r="C14" s="14" t="s">
        <v>45</v>
      </c>
      <c r="D14" s="15">
        <v>80</v>
      </c>
      <c r="E14" s="15" t="s">
        <v>5</v>
      </c>
      <c r="F14" s="35"/>
      <c r="G14" s="13">
        <f t="shared" ref="G14:G21" si="0">D14*F14</f>
        <v>0</v>
      </c>
    </row>
    <row r="15" spans="2:7" ht="15" customHeight="1" x14ac:dyDescent="0.25">
      <c r="B15" s="37">
        <v>2.2000000000000002</v>
      </c>
      <c r="C15" s="14" t="s">
        <v>40</v>
      </c>
      <c r="D15" s="15">
        <v>80</v>
      </c>
      <c r="E15" s="15" t="s">
        <v>5</v>
      </c>
      <c r="F15" s="35"/>
      <c r="G15" s="13">
        <f t="shared" si="0"/>
        <v>0</v>
      </c>
    </row>
    <row r="16" spans="2:7" ht="15" customHeight="1" x14ac:dyDescent="0.25">
      <c r="B16" s="37">
        <v>2.2999999999999998</v>
      </c>
      <c r="C16" s="14" t="s">
        <v>48</v>
      </c>
      <c r="D16" s="15">
        <v>8</v>
      </c>
      <c r="E16" s="15" t="s">
        <v>16</v>
      </c>
      <c r="F16" s="35"/>
      <c r="G16" s="13">
        <f t="shared" si="0"/>
        <v>0</v>
      </c>
    </row>
    <row r="17" spans="2:16" x14ac:dyDescent="0.25">
      <c r="B17" s="37">
        <v>2.4</v>
      </c>
      <c r="C17" t="s">
        <v>6</v>
      </c>
      <c r="D17" s="15">
        <v>80</v>
      </c>
      <c r="E17" s="15" t="s">
        <v>5</v>
      </c>
      <c r="F17" s="35"/>
      <c r="G17" s="13">
        <f t="shared" si="0"/>
        <v>0</v>
      </c>
    </row>
    <row r="18" spans="2:16" x14ac:dyDescent="0.25">
      <c r="B18" s="37">
        <v>2.5</v>
      </c>
      <c r="C18" t="s">
        <v>37</v>
      </c>
      <c r="D18" s="15">
        <v>80</v>
      </c>
      <c r="E18" s="15" t="s">
        <v>5</v>
      </c>
      <c r="F18" s="35"/>
      <c r="G18" s="13">
        <f t="shared" si="0"/>
        <v>0</v>
      </c>
    </row>
    <row r="19" spans="2:16" x14ac:dyDescent="0.25">
      <c r="B19" s="37">
        <v>2.6</v>
      </c>
      <c r="C19" t="s">
        <v>44</v>
      </c>
      <c r="D19" s="15">
        <v>4</v>
      </c>
      <c r="E19" s="15" t="s">
        <v>7</v>
      </c>
      <c r="F19" s="35"/>
      <c r="G19" s="13">
        <f t="shared" si="0"/>
        <v>0</v>
      </c>
      <c r="O19" s="15"/>
      <c r="P19" s="15"/>
    </row>
    <row r="20" spans="2:16" x14ac:dyDescent="0.25">
      <c r="B20" s="37">
        <v>2.7</v>
      </c>
      <c r="C20" t="s">
        <v>41</v>
      </c>
      <c r="D20" s="15">
        <v>4</v>
      </c>
      <c r="E20" s="15" t="s">
        <v>16</v>
      </c>
      <c r="F20" s="35"/>
      <c r="G20" s="13">
        <f t="shared" si="0"/>
        <v>0</v>
      </c>
      <c r="O20" s="15"/>
      <c r="P20" s="15"/>
    </row>
    <row r="21" spans="2:16" ht="15.75" thickBot="1" x14ac:dyDescent="0.3">
      <c r="B21" s="37">
        <v>2.8</v>
      </c>
      <c r="C21" t="s">
        <v>8</v>
      </c>
      <c r="D21" s="15">
        <v>1</v>
      </c>
      <c r="E21" s="15" t="s">
        <v>63</v>
      </c>
      <c r="F21" s="35"/>
      <c r="G21" s="13">
        <f t="shared" si="0"/>
        <v>0</v>
      </c>
    </row>
    <row r="22" spans="2:16" ht="15.75" thickBot="1" x14ac:dyDescent="0.3">
      <c r="B22" s="1"/>
      <c r="C22" s="2" t="s">
        <v>11</v>
      </c>
      <c r="D22" s="3"/>
      <c r="E22" s="3"/>
      <c r="F22" s="3"/>
      <c r="G22" s="5">
        <f>SUM(G14:G21)</f>
        <v>0</v>
      </c>
    </row>
    <row r="23" spans="2:16" x14ac:dyDescent="0.25">
      <c r="B23" s="40">
        <v>3</v>
      </c>
      <c r="C23" s="41" t="s">
        <v>46</v>
      </c>
      <c r="D23" s="42"/>
      <c r="E23" s="42"/>
      <c r="F23" s="42"/>
      <c r="G23" s="43"/>
    </row>
    <row r="24" spans="2:16" x14ac:dyDescent="0.25">
      <c r="B24" s="37">
        <v>3.1</v>
      </c>
      <c r="C24" t="s">
        <v>47</v>
      </c>
      <c r="D24" s="15">
        <v>80</v>
      </c>
      <c r="E24" s="15" t="s">
        <v>58</v>
      </c>
      <c r="F24" s="35"/>
      <c r="G24" s="13">
        <f t="shared" ref="G24:G26" si="1">D24*F24</f>
        <v>0</v>
      </c>
    </row>
    <row r="25" spans="2:16" x14ac:dyDescent="0.25">
      <c r="B25" s="37">
        <v>3.2</v>
      </c>
      <c r="C25" t="s">
        <v>50</v>
      </c>
      <c r="D25" s="15">
        <v>8</v>
      </c>
      <c r="E25" s="15" t="s">
        <v>16</v>
      </c>
      <c r="F25" s="35"/>
      <c r="G25" s="13">
        <f t="shared" si="1"/>
        <v>0</v>
      </c>
    </row>
    <row r="26" spans="2:16" ht="15.75" thickBot="1" x14ac:dyDescent="0.3">
      <c r="B26" s="44">
        <v>3.3</v>
      </c>
      <c r="C26" s="45" t="s">
        <v>55</v>
      </c>
      <c r="D26" s="25">
        <v>8</v>
      </c>
      <c r="E26" s="25" t="s">
        <v>22</v>
      </c>
      <c r="F26" s="46"/>
      <c r="G26" s="13">
        <f t="shared" si="1"/>
        <v>0</v>
      </c>
    </row>
    <row r="27" spans="2:16" ht="15.75" thickBot="1" x14ac:dyDescent="0.3">
      <c r="B27" s="1"/>
      <c r="C27" s="2" t="s">
        <v>19</v>
      </c>
      <c r="D27" s="3"/>
      <c r="E27" s="3"/>
      <c r="F27" s="3"/>
      <c r="G27" s="5">
        <f>SUM(G23:G26)</f>
        <v>0</v>
      </c>
    </row>
    <row r="28" spans="2:16" x14ac:dyDescent="0.25">
      <c r="B28" s="9">
        <v>4</v>
      </c>
      <c r="C28" s="10" t="s">
        <v>14</v>
      </c>
      <c r="D28" s="16"/>
      <c r="E28" s="16"/>
      <c r="F28" s="16"/>
      <c r="G28" s="17"/>
    </row>
    <row r="29" spans="2:16" x14ac:dyDescent="0.25">
      <c r="B29" s="12">
        <v>4.0999999999999996</v>
      </c>
      <c r="C29" t="s">
        <v>61</v>
      </c>
      <c r="D29" s="15">
        <v>4</v>
      </c>
      <c r="E29" s="15" t="s">
        <v>16</v>
      </c>
      <c r="F29" s="35"/>
      <c r="G29" s="13">
        <f t="shared" ref="G29:G32" si="2">D29*F29</f>
        <v>0</v>
      </c>
    </row>
    <row r="30" spans="2:16" x14ac:dyDescent="0.25">
      <c r="B30" s="12">
        <v>4.2</v>
      </c>
      <c r="C30" t="s">
        <v>15</v>
      </c>
      <c r="D30" s="15">
        <v>4</v>
      </c>
      <c r="E30" s="15" t="s">
        <v>16</v>
      </c>
      <c r="F30" s="35"/>
      <c r="G30" s="13">
        <f t="shared" si="2"/>
        <v>0</v>
      </c>
    </row>
    <row r="31" spans="2:16" x14ac:dyDescent="0.25">
      <c r="B31" s="12">
        <v>4.3</v>
      </c>
      <c r="C31" t="s">
        <v>17</v>
      </c>
      <c r="D31" s="15">
        <v>1</v>
      </c>
      <c r="E31" s="15" t="s">
        <v>63</v>
      </c>
      <c r="F31" s="35"/>
      <c r="G31" s="13">
        <f t="shared" si="2"/>
        <v>0</v>
      </c>
    </row>
    <row r="32" spans="2:16" ht="15.75" thickBot="1" x14ac:dyDescent="0.3">
      <c r="B32" s="12">
        <v>4.4000000000000004</v>
      </c>
      <c r="C32" t="s">
        <v>18</v>
      </c>
      <c r="D32" s="15">
        <v>12</v>
      </c>
      <c r="E32" s="15" t="s">
        <v>22</v>
      </c>
      <c r="F32" s="35"/>
      <c r="G32" s="13">
        <f t="shared" si="2"/>
        <v>0</v>
      </c>
    </row>
    <row r="33" spans="2:11" ht="15.75" thickBot="1" x14ac:dyDescent="0.3">
      <c r="B33" s="1"/>
      <c r="C33" s="2" t="s">
        <v>30</v>
      </c>
      <c r="D33" s="3"/>
      <c r="E33" s="3"/>
      <c r="F33" s="3"/>
      <c r="G33" s="5">
        <f>SUM(G29:G32)</f>
        <v>0</v>
      </c>
    </row>
    <row r="34" spans="2:11" x14ac:dyDescent="0.25">
      <c r="B34" s="9">
        <v>5</v>
      </c>
      <c r="C34" s="10" t="s">
        <v>20</v>
      </c>
      <c r="D34" s="16"/>
      <c r="E34" s="16"/>
      <c r="F34" s="16"/>
      <c r="G34" s="17"/>
    </row>
    <row r="35" spans="2:11" x14ac:dyDescent="0.25">
      <c r="B35" s="12">
        <v>5.0999999999999996</v>
      </c>
      <c r="C35" t="s">
        <v>21</v>
      </c>
      <c r="D35" s="15">
        <v>16</v>
      </c>
      <c r="E35" s="15" t="s">
        <v>22</v>
      </c>
      <c r="F35" s="35"/>
      <c r="G35" s="13">
        <f t="shared" ref="G35:G47" si="3">D35*F35</f>
        <v>0</v>
      </c>
    </row>
    <row r="36" spans="2:11" x14ac:dyDescent="0.25">
      <c r="B36" s="12">
        <v>5.2</v>
      </c>
      <c r="C36" t="s">
        <v>56</v>
      </c>
      <c r="D36" s="15">
        <v>24</v>
      </c>
      <c r="E36" s="15" t="s">
        <v>22</v>
      </c>
      <c r="F36" s="34"/>
      <c r="G36" s="13">
        <f t="shared" si="3"/>
        <v>0</v>
      </c>
    </row>
    <row r="37" spans="2:11" x14ac:dyDescent="0.25">
      <c r="B37" s="12">
        <v>5.3</v>
      </c>
      <c r="C37" t="s">
        <v>23</v>
      </c>
      <c r="D37" s="15">
        <v>32</v>
      </c>
      <c r="E37" s="15" t="s">
        <v>22</v>
      </c>
      <c r="F37" s="35"/>
      <c r="G37" s="13">
        <f t="shared" si="3"/>
        <v>0</v>
      </c>
    </row>
    <row r="38" spans="2:11" x14ac:dyDescent="0.25">
      <c r="B38" s="12">
        <v>5.4</v>
      </c>
      <c r="C38" t="s">
        <v>24</v>
      </c>
      <c r="D38" s="15">
        <v>64</v>
      </c>
      <c r="E38" s="15" t="s">
        <v>22</v>
      </c>
      <c r="F38" s="35"/>
      <c r="G38" s="13">
        <f t="shared" si="3"/>
        <v>0</v>
      </c>
    </row>
    <row r="39" spans="2:11" ht="15" customHeight="1" x14ac:dyDescent="0.25">
      <c r="B39" s="12">
        <v>5.5</v>
      </c>
      <c r="C39" t="s">
        <v>25</v>
      </c>
      <c r="D39" s="15">
        <v>200</v>
      </c>
      <c r="E39" s="15" t="s">
        <v>16</v>
      </c>
      <c r="F39" s="35"/>
      <c r="G39" s="13">
        <f t="shared" si="3"/>
        <v>0</v>
      </c>
      <c r="K39" s="20"/>
    </row>
    <row r="40" spans="2:11" ht="15" customHeight="1" x14ac:dyDescent="0.25">
      <c r="B40" s="12">
        <v>5.6</v>
      </c>
      <c r="C40" t="s">
        <v>27</v>
      </c>
      <c r="D40" s="20">
        <v>50</v>
      </c>
      <c r="E40" s="15" t="s">
        <v>16</v>
      </c>
      <c r="F40" s="35"/>
      <c r="G40" s="13">
        <f>D40*F40</f>
        <v>0</v>
      </c>
    </row>
    <row r="41" spans="2:11" ht="15" customHeight="1" x14ac:dyDescent="0.25">
      <c r="B41" s="12">
        <v>5.7</v>
      </c>
      <c r="C41" t="s">
        <v>26</v>
      </c>
      <c r="D41" s="20">
        <v>50</v>
      </c>
      <c r="E41" s="15" t="s">
        <v>16</v>
      </c>
      <c r="F41" s="35"/>
      <c r="G41" s="13">
        <f t="shared" si="3"/>
        <v>0</v>
      </c>
    </row>
    <row r="42" spans="2:11" x14ac:dyDescent="0.25">
      <c r="B42" s="12">
        <v>5.8</v>
      </c>
      <c r="C42" t="s">
        <v>28</v>
      </c>
      <c r="D42" s="15">
        <v>1</v>
      </c>
      <c r="E42" s="15" t="s">
        <v>16</v>
      </c>
      <c r="F42" s="35"/>
      <c r="G42" s="13">
        <f t="shared" si="3"/>
        <v>0</v>
      </c>
    </row>
    <row r="43" spans="2:11" ht="15" customHeight="1" x14ac:dyDescent="0.25">
      <c r="B43" s="12">
        <v>5.9</v>
      </c>
      <c r="C43" t="s">
        <v>29</v>
      </c>
      <c r="D43" s="20">
        <v>50</v>
      </c>
      <c r="E43" s="15" t="s">
        <v>16</v>
      </c>
      <c r="F43" s="35"/>
      <c r="G43" s="13">
        <f t="shared" si="3"/>
        <v>0</v>
      </c>
    </row>
    <row r="44" spans="2:11" x14ac:dyDescent="0.25">
      <c r="B44" s="18">
        <v>5.0999999999999996</v>
      </c>
      <c r="C44" t="s">
        <v>57</v>
      </c>
      <c r="D44" s="20">
        <v>1</v>
      </c>
      <c r="E44" s="15" t="s">
        <v>16</v>
      </c>
      <c r="F44" s="35"/>
      <c r="G44" s="13">
        <f t="shared" si="3"/>
        <v>0</v>
      </c>
    </row>
    <row r="45" spans="2:11" x14ac:dyDescent="0.25">
      <c r="B45" s="18">
        <v>5.1100000000000003</v>
      </c>
      <c r="C45" t="s">
        <v>42</v>
      </c>
      <c r="D45" s="20">
        <v>2</v>
      </c>
      <c r="E45" s="15" t="s">
        <v>16</v>
      </c>
      <c r="F45" s="35"/>
      <c r="G45" s="13">
        <f t="shared" si="3"/>
        <v>0</v>
      </c>
    </row>
    <row r="46" spans="2:11" x14ac:dyDescent="0.25">
      <c r="B46" s="18">
        <v>5.12</v>
      </c>
      <c r="C46" t="s">
        <v>43</v>
      </c>
      <c r="D46" s="20">
        <v>4</v>
      </c>
      <c r="E46" s="15" t="s">
        <v>16</v>
      </c>
      <c r="F46" s="35"/>
      <c r="G46" s="13">
        <f t="shared" si="3"/>
        <v>0</v>
      </c>
    </row>
    <row r="47" spans="2:11" ht="15.75" thickBot="1" x14ac:dyDescent="0.3">
      <c r="B47" s="18">
        <v>5.13</v>
      </c>
      <c r="C47" t="s">
        <v>38</v>
      </c>
      <c r="D47" s="15">
        <v>1</v>
      </c>
      <c r="E47" s="15" t="s">
        <v>16</v>
      </c>
      <c r="F47" s="35"/>
      <c r="G47" s="13">
        <f t="shared" si="3"/>
        <v>0</v>
      </c>
    </row>
    <row r="48" spans="2:11" ht="15.75" customHeight="1" thickBot="1" x14ac:dyDescent="0.3">
      <c r="B48" s="1"/>
      <c r="C48" s="2" t="s">
        <v>36</v>
      </c>
      <c r="D48" s="4"/>
      <c r="E48" s="4"/>
      <c r="F48" s="4"/>
      <c r="G48" s="5">
        <f>SUM(G35:G47)</f>
        <v>0</v>
      </c>
      <c r="J48" s="38"/>
    </row>
    <row r="49" spans="2:7" ht="76.5" x14ac:dyDescent="0.25">
      <c r="B49" s="9">
        <v>6</v>
      </c>
      <c r="C49" s="10" t="s">
        <v>31</v>
      </c>
      <c r="D49" s="19" t="s">
        <v>54</v>
      </c>
      <c r="E49" s="20"/>
      <c r="F49" s="19" t="s">
        <v>52</v>
      </c>
      <c r="G49" s="21" t="s">
        <v>53</v>
      </c>
    </row>
    <row r="50" spans="2:7" ht="30" customHeight="1" thickBot="1" x14ac:dyDescent="0.3">
      <c r="B50" s="22">
        <v>6.1</v>
      </c>
      <c r="C50" s="23" t="s">
        <v>39</v>
      </c>
      <c r="D50" s="24">
        <v>0.15</v>
      </c>
      <c r="E50" s="25"/>
      <c r="F50" s="25">
        <f>G12+G22+G27+G33+G48</f>
        <v>0</v>
      </c>
      <c r="G50" s="48">
        <f>D50*F50</f>
        <v>0</v>
      </c>
    </row>
    <row r="51" spans="2:7" ht="15.75" thickBot="1" x14ac:dyDescent="0.3">
      <c r="B51" s="1"/>
      <c r="C51" s="2" t="s">
        <v>51</v>
      </c>
      <c r="D51" s="4"/>
      <c r="E51" s="4"/>
      <c r="F51" s="26"/>
      <c r="G51" s="27">
        <f>G50</f>
        <v>0</v>
      </c>
    </row>
    <row r="52" spans="2:7" ht="15.75" thickBot="1" x14ac:dyDescent="0.3">
      <c r="F52" s="28"/>
      <c r="G52" s="28"/>
    </row>
    <row r="53" spans="2:7" ht="15.75" thickBot="1" x14ac:dyDescent="0.3">
      <c r="B53" s="29"/>
      <c r="C53" s="30" t="s">
        <v>33</v>
      </c>
      <c r="D53" s="4"/>
      <c r="E53" s="4"/>
      <c r="F53" s="26"/>
      <c r="G53" s="31">
        <f>F50+G51</f>
        <v>0</v>
      </c>
    </row>
    <row r="54" spans="2:7" ht="15.75" thickBot="1" x14ac:dyDescent="0.3">
      <c r="C54" t="s">
        <v>34</v>
      </c>
      <c r="G54" s="32">
        <f>G53*0.21</f>
        <v>0</v>
      </c>
    </row>
    <row r="55" spans="2:7" ht="15.75" thickBot="1" x14ac:dyDescent="0.3">
      <c r="B55" s="29"/>
      <c r="C55" s="30" t="s">
        <v>35</v>
      </c>
      <c r="D55" s="4"/>
      <c r="E55" s="4"/>
      <c r="F55" s="4"/>
      <c r="G55" s="33">
        <f>G53+G54</f>
        <v>0</v>
      </c>
    </row>
  </sheetData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 Bognár</dc:creator>
  <cp:lastModifiedBy>Blatná Alena (MMB_BO)</cp:lastModifiedBy>
  <cp:lastPrinted>2024-10-25T12:20:43Z</cp:lastPrinted>
  <dcterms:created xsi:type="dcterms:W3CDTF">2015-06-05T18:19:34Z</dcterms:created>
  <dcterms:modified xsi:type="dcterms:W3CDTF">2025-03-05T13:13:24Z</dcterms:modified>
</cp:coreProperties>
</file>