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I:\Working_EHV\2021\1344_HUSova Brno kancelare\CD\2021_10_05 DPS\edit\"/>
    </mc:Choice>
  </mc:AlternateContent>
  <xr:revisionPtr revIDLastSave="0" documentId="13_ncr:1_{73115AED-97B7-41DD-BBE0-41D8D4720379}" xr6:coauthVersionLast="47" xr6:coauthVersionMax="47" xr10:uidLastSave="{00000000-0000-0000-0000-000000000000}"/>
  <bookViews>
    <workbookView xWindow="-120" yWindow="-120" windowWidth="29040" windowHeight="15840" activeTab="2" xr2:uid="{00000000-000D-0000-FFFF-FFFF00000000}"/>
  </bookViews>
  <sheets>
    <sheet name="Rekapitulace" sheetId="1" r:id="rId1"/>
    <sheet name="Podmínky nabídky" sheetId="5" r:id="rId2"/>
    <sheet name="Rozpočet" sheetId="2" r:id="rId3"/>
  </sheets>
  <definedNames>
    <definedName name="_1info">#REF!</definedName>
    <definedName name="_xlnm.Print_Titles" localSheetId="2">Rozpočet!$1:$1</definedName>
    <definedName name="_xlnm.Print_Area" localSheetId="0">Rekapitulace!$A$1:$D$27</definedName>
    <definedName name="_xlnm.Print_Area" localSheetId="2">Rozpočet!$A$1:$H$144</definedName>
    <definedName name="Parametry">#REF!</definedName>
    <definedName name="Rekapitulace">Rekapitulace!$A$1:$I$26</definedName>
    <definedName name="Rozpočet">Rozpočet!$A$1:$J$145</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22" i="1" l="1"/>
  <c r="B22" i="1"/>
  <c r="I141" i="2"/>
  <c r="J141" i="2" s="1"/>
  <c r="H141" i="2"/>
  <c r="F141" i="2"/>
  <c r="I138" i="2"/>
  <c r="J138" i="2" s="1"/>
  <c r="H138" i="2"/>
  <c r="F138" i="2"/>
  <c r="I135" i="2"/>
  <c r="J135" i="2" s="1"/>
  <c r="H135" i="2"/>
  <c r="F135" i="2"/>
  <c r="I129" i="2"/>
  <c r="J129" i="2" s="1"/>
  <c r="H129" i="2"/>
  <c r="F129" i="2"/>
  <c r="I126" i="2"/>
  <c r="J126" i="2" s="1"/>
  <c r="H126" i="2"/>
  <c r="F126" i="2"/>
  <c r="I123" i="2"/>
  <c r="J123" i="2" s="1"/>
  <c r="H123" i="2"/>
  <c r="F123" i="2"/>
  <c r="I120" i="2"/>
  <c r="J120" i="2" s="1"/>
  <c r="H120" i="2"/>
  <c r="F120" i="2"/>
  <c r="I114" i="2"/>
  <c r="J114" i="2" s="1"/>
  <c r="J116" i="2" s="1"/>
  <c r="H114" i="2"/>
  <c r="H116" i="2" s="1"/>
  <c r="F114" i="2"/>
  <c r="F116" i="2" s="1"/>
  <c r="I108" i="2"/>
  <c r="J108" i="2" s="1"/>
  <c r="H108" i="2"/>
  <c r="F108" i="2"/>
  <c r="I105" i="2"/>
  <c r="J105" i="2" s="1"/>
  <c r="H105" i="2"/>
  <c r="F105" i="2"/>
  <c r="I104" i="2"/>
  <c r="J104" i="2" s="1"/>
  <c r="H104" i="2"/>
  <c r="F104" i="2"/>
  <c r="I101" i="2"/>
  <c r="J101" i="2" s="1"/>
  <c r="H101" i="2"/>
  <c r="F101" i="2"/>
  <c r="I100" i="2"/>
  <c r="J100" i="2" s="1"/>
  <c r="H100" i="2"/>
  <c r="F100" i="2"/>
  <c r="I99" i="2"/>
  <c r="J99" i="2" s="1"/>
  <c r="H99" i="2"/>
  <c r="F99" i="2"/>
  <c r="I96" i="2"/>
  <c r="J96" i="2" s="1"/>
  <c r="H96" i="2"/>
  <c r="F96" i="2"/>
  <c r="I93" i="2"/>
  <c r="J93" i="2" s="1"/>
  <c r="H93" i="2"/>
  <c r="F93" i="2"/>
  <c r="I90" i="2"/>
  <c r="J90" i="2" s="1"/>
  <c r="H90" i="2"/>
  <c r="F90" i="2"/>
  <c r="I87" i="2"/>
  <c r="J87" i="2" s="1"/>
  <c r="H87" i="2"/>
  <c r="F87" i="2"/>
  <c r="I80" i="2"/>
  <c r="J80" i="2" s="1"/>
  <c r="H80" i="2"/>
  <c r="F80" i="2"/>
  <c r="I77" i="2"/>
  <c r="J77" i="2" s="1"/>
  <c r="H77" i="2"/>
  <c r="F77" i="2"/>
  <c r="I76" i="2"/>
  <c r="J76" i="2" s="1"/>
  <c r="H76" i="2"/>
  <c r="F76" i="2"/>
  <c r="I73" i="2"/>
  <c r="J73" i="2" s="1"/>
  <c r="H73" i="2"/>
  <c r="F73" i="2"/>
  <c r="I72" i="2"/>
  <c r="J72" i="2" s="1"/>
  <c r="H72" i="2"/>
  <c r="F72" i="2"/>
  <c r="I69" i="2"/>
  <c r="J69" i="2" s="1"/>
  <c r="H69" i="2"/>
  <c r="F69" i="2"/>
  <c r="I66" i="2"/>
  <c r="J66" i="2" s="1"/>
  <c r="H66" i="2"/>
  <c r="F66" i="2"/>
  <c r="I65" i="2"/>
  <c r="J65" i="2" s="1"/>
  <c r="H65" i="2"/>
  <c r="F65" i="2"/>
  <c r="I64" i="2"/>
  <c r="J64" i="2" s="1"/>
  <c r="H64" i="2"/>
  <c r="F64" i="2"/>
  <c r="I60" i="2"/>
  <c r="J60" i="2" s="1"/>
  <c r="H60" i="2"/>
  <c r="F60" i="2"/>
  <c r="I57" i="2"/>
  <c r="J57" i="2" s="1"/>
  <c r="H57" i="2"/>
  <c r="F57" i="2"/>
  <c r="I54" i="2"/>
  <c r="J54" i="2" s="1"/>
  <c r="H54" i="2"/>
  <c r="F54" i="2"/>
  <c r="I51" i="2"/>
  <c r="J51" i="2" s="1"/>
  <c r="H51" i="2"/>
  <c r="F51" i="2"/>
  <c r="I45" i="2"/>
  <c r="J45" i="2" s="1"/>
  <c r="H45" i="2"/>
  <c r="F45" i="2"/>
  <c r="I44" i="2"/>
  <c r="J44" i="2" s="1"/>
  <c r="H44" i="2"/>
  <c r="F44" i="2"/>
  <c r="I41" i="2"/>
  <c r="J41" i="2" s="1"/>
  <c r="H41" i="2"/>
  <c r="F41" i="2"/>
  <c r="I40" i="2"/>
  <c r="J40" i="2" s="1"/>
  <c r="H40" i="2"/>
  <c r="F40" i="2"/>
  <c r="I37" i="2"/>
  <c r="J37" i="2" s="1"/>
  <c r="H37" i="2"/>
  <c r="F37" i="2"/>
  <c r="I36" i="2"/>
  <c r="J36" i="2" s="1"/>
  <c r="H36" i="2"/>
  <c r="F36" i="2"/>
  <c r="I35" i="2"/>
  <c r="J35" i="2" s="1"/>
  <c r="H35" i="2"/>
  <c r="F35" i="2"/>
  <c r="I34" i="2"/>
  <c r="J34" i="2" s="1"/>
  <c r="H34" i="2"/>
  <c r="F34" i="2"/>
  <c r="I33" i="2"/>
  <c r="J33" i="2" s="1"/>
  <c r="H33" i="2"/>
  <c r="F33" i="2"/>
  <c r="I32" i="2"/>
  <c r="J32" i="2" s="1"/>
  <c r="H32" i="2"/>
  <c r="F32" i="2"/>
  <c r="I31" i="2"/>
  <c r="J31" i="2" s="1"/>
  <c r="H31" i="2"/>
  <c r="F31" i="2"/>
  <c r="I28" i="2"/>
  <c r="J28" i="2" s="1"/>
  <c r="H28" i="2"/>
  <c r="F28" i="2"/>
  <c r="I27" i="2"/>
  <c r="J27" i="2" s="1"/>
  <c r="H27" i="2"/>
  <c r="F27" i="2"/>
  <c r="I21" i="2"/>
  <c r="J21" i="2" s="1"/>
  <c r="H21" i="2"/>
  <c r="F21" i="2"/>
  <c r="I18" i="2"/>
  <c r="J18" i="2" s="1"/>
  <c r="H18" i="2"/>
  <c r="F18" i="2"/>
  <c r="I17" i="2"/>
  <c r="J17" i="2" s="1"/>
  <c r="H17" i="2"/>
  <c r="F17" i="2"/>
  <c r="I12" i="2"/>
  <c r="J12" i="2" s="1"/>
  <c r="H12" i="2"/>
  <c r="F12" i="2"/>
  <c r="I11" i="2"/>
  <c r="J11" i="2" s="1"/>
  <c r="H11" i="2"/>
  <c r="F11" i="2"/>
  <c r="I10" i="2"/>
  <c r="J10" i="2" s="1"/>
  <c r="H10" i="2"/>
  <c r="F10" i="2"/>
  <c r="I9" i="2"/>
  <c r="J9" i="2" s="1"/>
  <c r="H9" i="2"/>
  <c r="F9" i="2"/>
  <c r="I8" i="2"/>
  <c r="J8" i="2" s="1"/>
  <c r="H8" i="2"/>
  <c r="F8" i="2"/>
  <c r="I7" i="2"/>
  <c r="J7" i="2" s="1"/>
  <c r="H7" i="2"/>
  <c r="F7" i="2"/>
  <c r="I6" i="2"/>
  <c r="J6" i="2" s="1"/>
  <c r="H6" i="2"/>
  <c r="F6" i="2"/>
  <c r="I5" i="2"/>
  <c r="J5" i="2" s="1"/>
  <c r="H5" i="2"/>
  <c r="F5" i="2"/>
  <c r="I4" i="2"/>
  <c r="J4" i="2" s="1"/>
  <c r="H4" i="2"/>
  <c r="F4" i="2"/>
  <c r="F110" i="2" l="1"/>
  <c r="H131" i="2"/>
  <c r="H23" i="2"/>
  <c r="H61" i="2"/>
  <c r="H110" i="2"/>
  <c r="F23" i="2"/>
  <c r="F61" i="2"/>
  <c r="F13" i="2"/>
  <c r="F47" i="2"/>
  <c r="H82" i="2"/>
  <c r="H143" i="2"/>
  <c r="F82" i="2"/>
  <c r="F131" i="2"/>
  <c r="F143" i="2"/>
  <c r="H13" i="2"/>
  <c r="J23" i="2"/>
  <c r="H47" i="2"/>
  <c r="J61" i="2"/>
  <c r="J82" i="2"/>
  <c r="J131" i="2"/>
  <c r="J143" i="2"/>
  <c r="J110" i="2"/>
  <c r="J13" i="2"/>
  <c r="J47" i="2"/>
  <c r="F144" i="2" l="1"/>
  <c r="B15" i="1" s="1"/>
  <c r="B18" i="1" s="1"/>
  <c r="H144" i="2"/>
  <c r="C16" i="1" s="1"/>
  <c r="C18" i="1" s="1"/>
  <c r="J144" i="2"/>
  <c r="B19" i="1" l="1"/>
  <c r="B23" i="1" s="1"/>
  <c r="C19" i="1"/>
  <c r="C23" i="1" s="1"/>
  <c r="B26" i="1" s="1"/>
  <c r="C26" i="1" s="1"/>
  <c r="B25" i="1" l="1"/>
  <c r="C25" i="1" s="1"/>
  <c r="C24" i="1"/>
  <c r="C27" i="1" l="1"/>
</calcChain>
</file>

<file path=xl/sharedStrings.xml><?xml version="1.0" encoding="utf-8"?>
<sst xmlns="http://schemas.openxmlformats.org/spreadsheetml/2006/main" count="369" uniqueCount="252">
  <si>
    <t>Název</t>
  </si>
  <si>
    <t>Základní náklady</t>
  </si>
  <si>
    <t>Montáž - materiál</t>
  </si>
  <si>
    <t>Montáž - práce</t>
  </si>
  <si>
    <t>Mezisoučet 1</t>
  </si>
  <si>
    <t>Nátěry</t>
  </si>
  <si>
    <t>Zemní práce</t>
  </si>
  <si>
    <t>Mezisoučet 2</t>
  </si>
  <si>
    <t>Náklady celkem</t>
  </si>
  <si>
    <t>Náklady celkem s DPH</t>
  </si>
  <si>
    <t>Zařazení</t>
  </si>
  <si>
    <t>Mj</t>
  </si>
  <si>
    <t>3-A-1</t>
  </si>
  <si>
    <t>Elektromontáže</t>
  </si>
  <si>
    <t>20-A-26</t>
  </si>
  <si>
    <t>Demontáže</t>
  </si>
  <si>
    <t>Svítidlo</t>
  </si>
  <si>
    <t>ks</t>
  </si>
  <si>
    <t>Kabel do 4x10</t>
  </si>
  <si>
    <t>m</t>
  </si>
  <si>
    <t>Rozvaděč</t>
  </si>
  <si>
    <t>Ocel.nosné konstrukce do 5kg</t>
  </si>
  <si>
    <t>Ocel.nosné konstrukce do 50kg</t>
  </si>
  <si>
    <t>žlab do 250/50 bez víka</t>
  </si>
  <si>
    <t>Spínače</t>
  </si>
  <si>
    <t>Zásuvka  230V</t>
  </si>
  <si>
    <t>Odvoz na skládku, odborná likvidace</t>
  </si>
  <si>
    <t>20-Z-26</t>
  </si>
  <si>
    <t>Demontáže - celkem</t>
  </si>
  <si>
    <t>22-A-21</t>
  </si>
  <si>
    <t>Elektroinstalační úložný materiál</t>
  </si>
  <si>
    <t>*</t>
  </si>
  <si>
    <t>LIŠTY BÍLÁ</t>
  </si>
  <si>
    <t>X</t>
  </si>
  <si>
    <t>PK 125x55 kanál, rozměr 118x54</t>
  </si>
  <si>
    <t>LHD 20x10 lišta vkládací</t>
  </si>
  <si>
    <t>D16</t>
  </si>
  <si>
    <t>22-Z-21</t>
  </si>
  <si>
    <t>Elektroinstalační úložný materiál - celkem</t>
  </si>
  <si>
    <t>22-A-22</t>
  </si>
  <si>
    <t>Kabely a vodiče</t>
  </si>
  <si>
    <t>VODIČ JEDNOŽILOVÝ, IZOLACE PVC</t>
  </si>
  <si>
    <t>CY 4 mm2,</t>
  </si>
  <si>
    <t>CY16 mm2,ŽZ,</t>
  </si>
  <si>
    <t>KABEL SILOVÝ,IZOLACE PVC</t>
  </si>
  <si>
    <t>CYKY 2Ax1.5 mm2,</t>
  </si>
  <si>
    <t>CYKY 3Ax1.5 mm2,</t>
  </si>
  <si>
    <t>CYKY 3Cx1.5 mm2,</t>
  </si>
  <si>
    <t>CYKY 3Cx2.5 mm2,</t>
  </si>
  <si>
    <t>CYKY 3Cx4 mm2,</t>
  </si>
  <si>
    <t>CYKY 5Cx4 mm2,</t>
  </si>
  <si>
    <t>CYKY 5Cx6 mm2,</t>
  </si>
  <si>
    <t>UKONČENÍ KABELŮ V ROZVÁDĚČÍCH, SPOTŘEBIČÍCH (NE SVÍTIDLA, ZÁSUVKY, VYPÍNAČE)</t>
  </si>
  <si>
    <t xml:space="preserve"> 5x4   mm2</t>
  </si>
  <si>
    <t xml:space="preserve"> 5x10  mm2</t>
  </si>
  <si>
    <t>UKONČENÍ  VODIČŮ V ROZVADĚČÍCH</t>
  </si>
  <si>
    <t xml:space="preserve"> Do   4 mm2</t>
  </si>
  <si>
    <t xml:space="preserve"> Do   10   mm2</t>
  </si>
  <si>
    <t>22-Z-22</t>
  </si>
  <si>
    <t>Kabely a vodiče - celkem</t>
  </si>
  <si>
    <t>22-A-23</t>
  </si>
  <si>
    <t>Rozváděče</t>
  </si>
  <si>
    <t>32A, 400V, IP30/20, Ik&lt;6kA</t>
  </si>
  <si>
    <t>- prodrátování vodičem CY4</t>
  </si>
  <si>
    <t>- prodrátování vodičem CY6</t>
  </si>
  <si>
    <t>22-Z-23</t>
  </si>
  <si>
    <t>Rozváděče - celkem</t>
  </si>
  <si>
    <t>22-A-24</t>
  </si>
  <si>
    <t>Elektroinstalační materiál</t>
  </si>
  <si>
    <t>spínače jednopólový, řazení 1,</t>
  </si>
  <si>
    <t>spínač sériový; řazení 5,</t>
  </si>
  <si>
    <t>Přepínač dvojitý střídavý; řazení 6+6</t>
  </si>
  <si>
    <t>ČIDLO POHYBU S ČAS.DOBĚHEM</t>
  </si>
  <si>
    <t>8m, 360°, 10A, 230V, IP43, stropní</t>
  </si>
  <si>
    <t>jednonásobná, s ochranným kolíkem,</t>
  </si>
  <si>
    <t>jednonásobná, s ochranným kolíkem, 3.st.proti přepětí,</t>
  </si>
  <si>
    <t>ELEKTROINSTALAČNÍ KRABICE</t>
  </si>
  <si>
    <t>KRABICE PŘÍSTROJOVÁ</t>
  </si>
  <si>
    <t>KRABICE ODBOČNÁ VČ. SVOREK do 4mm2</t>
  </si>
  <si>
    <t>SVORKA PRO VYROVNÁNÍ POTENCIÁLŮ</t>
  </si>
  <si>
    <t>Svorka pro pospojování, 10x6mm2</t>
  </si>
  <si>
    <t>22-Z-24</t>
  </si>
  <si>
    <t>Elektroinstalační materiál - celkem</t>
  </si>
  <si>
    <t>22-A-83</t>
  </si>
  <si>
    <t>Svítidla</t>
  </si>
  <si>
    <t>viz výkresy půdorysů EL-02, EL-03</t>
  </si>
  <si>
    <t>Svítidlo "A"</t>
  </si>
  <si>
    <t>PŘISAZENÉ/ZÁVĚSNÉ LED SVÍTIDLO, MŘÍŽKA Z LEŠTĚNÉHO HLINÍKU 230V, 15W, IP40, SVĚTELNÝ TOK 1 530lm, Ra&gt;80, DOBA ŽIVOTNOSTI L80B10 = 100 000HOD @ 65°C</t>
  </si>
  <si>
    <t>Svítidlo "B"</t>
  </si>
  <si>
    <t>PŘISAZENÉ/ZÁVĚSNÉ LED SVÍTIDLO, MŘÍŽKA Z LEŠTĚNÉHO HLINÍKU 230V, 20W, IP40, SVĚTELNÝ TOK 2380lm, Ra&gt;80, DOBA ŽIVOTNOSTI L80B10 = 100 000HOD @ 65°C</t>
  </si>
  <si>
    <t>Svítidlo "C"</t>
  </si>
  <si>
    <t>PŘISAZENÉ/ZÁVĚSNÉ LED SVÍTIDLO, MŘÍŽKA Z LEŠTĚNÉHO HLINÍKU 230V, 50W, IP40, SVĚTELNÝ TOK 5860lm, Ra&gt;80, DOBA ŽIVOTNOSTI L80B10 = 100 000HOD @ 65°C</t>
  </si>
  <si>
    <t>Svítidlo "D"</t>
  </si>
  <si>
    <t>PŘISAZENÉ LED SVÍTIDLO 1200x300mm, MIKROPRISMATICKÝ DIFUZOR, IP40, 230V, 20W, SV.TOL 2520 lm, Ra&gt;80, DOBA ŽIVOTNOSTI L80B10=75000 HOD.@65°C</t>
  </si>
  <si>
    <t>Svítidlo "LED"</t>
  </si>
  <si>
    <t>AL profi 16x12mm včetně speciálního difusoru</t>
  </si>
  <si>
    <t>LED napáječ 230/24V</t>
  </si>
  <si>
    <t>LED pásek, 240ks/m čelní, teplá bílá, 1440lm/m , LED pásek, 15W, 24VDC, čelní, teplá bílá</t>
  </si>
  <si>
    <t>Svítidlo "N" vlastní baterie</t>
  </si>
  <si>
    <t>sv. přisazené/vestavné LED 1W 1h, manual test, piktogram</t>
  </si>
  <si>
    <t>rámeček pro vestavbu</t>
  </si>
  <si>
    <t>Svítidlo "NA" vlastní baterie</t>
  </si>
  <si>
    <t>sv. přisazené protipanické LED 3W 3h, koridor, manual test</t>
  </si>
  <si>
    <t>22-Z-83</t>
  </si>
  <si>
    <t>Svítidla - celkem</t>
  </si>
  <si>
    <t>22-A-27</t>
  </si>
  <si>
    <t>Požární zabezpečení stavby</t>
  </si>
  <si>
    <t>Protipožární přepážky -  odolnost 60min</t>
  </si>
  <si>
    <t xml:space="preserve"> Protip.průchod stěnou t 30cm</t>
  </si>
  <si>
    <t>m2</t>
  </si>
  <si>
    <t>22-Z-27</t>
  </si>
  <si>
    <t>Požární zabezpečení stavby - celkem</t>
  </si>
  <si>
    <t>22-A-86</t>
  </si>
  <si>
    <t>Zednické výpomoci</t>
  </si>
  <si>
    <t xml:space="preserve"> 50x50x50 mm</t>
  </si>
  <si>
    <t xml:space="preserve"> Sire 30 mm</t>
  </si>
  <si>
    <t xml:space="preserve"> Sire 70 mm</t>
  </si>
  <si>
    <t>VRTÁNÍ PŘES ZEĎ</t>
  </si>
  <si>
    <t>D20</t>
  </si>
  <si>
    <t>22-Z-86</t>
  </si>
  <si>
    <t>Zednické výpomoci - celkem</t>
  </si>
  <si>
    <t>22-A-59</t>
  </si>
  <si>
    <t>Hodinové zúčtovací sazby</t>
  </si>
  <si>
    <t>KOORDINACE POSTUPU PRACI</t>
  </si>
  <si>
    <t xml:space="preserve"> S ostatnimi profesemi</t>
  </si>
  <si>
    <t>hod</t>
  </si>
  <si>
    <t>HODINOVE ZUCTOVACI SAZBY</t>
  </si>
  <si>
    <t xml:space="preserve"> Vyhledani pripojovaciho mista</t>
  </si>
  <si>
    <t>PROVEDENI REVIZNICH ZKOUSEK</t>
  </si>
  <si>
    <t xml:space="preserve"> Revizni technik</t>
  </si>
  <si>
    <t>22-Z-59</t>
  </si>
  <si>
    <t>Hodinové zúčtovací sazby - celkem</t>
  </si>
  <si>
    <t>3-Z-1</t>
  </si>
  <si>
    <t>Elektromontáže - celkem</t>
  </si>
  <si>
    <t>Seznam prací a dodávek elektrotechnických zařízení</t>
  </si>
  <si>
    <t>Rekonstrukce - Magistrát Brno, kancelářské prostory, Husova 12</t>
  </si>
  <si>
    <t>Projekt</t>
  </si>
  <si>
    <t>Silnoproudá elektroinstalace</t>
  </si>
  <si>
    <t>ing.Petlach</t>
  </si>
  <si>
    <t>05.10.2021</t>
  </si>
  <si>
    <t>Položka č.</t>
  </si>
  <si>
    <t>Počet</t>
  </si>
  <si>
    <t>Materiál</t>
  </si>
  <si>
    <t>Materiál celkem</t>
  </si>
  <si>
    <t>Montáž</t>
  </si>
  <si>
    <t>Montáž celkem</t>
  </si>
  <si>
    <t>Cena</t>
  </si>
  <si>
    <t>Cena celkem</t>
  </si>
  <si>
    <t>TRUBKA BEZHALOGENOVÁ, NA POVRCH_x000D_
PLASTOVÁ, VČ.PŘÍCHYTEK</t>
  </si>
  <si>
    <t>Rozváděč  R105 viz v.č EL-04_x000D_
nástěnná rozvodnice 48 modulů_x000D_
přívod vrchem, vývody vrchem,</t>
  </si>
  <si>
    <t>Rozváděč  R440 viz v.č EL-05_x000D_
nástěnná rozvodnice 48 modulů_x000D_
přívod vrchem, vývody vrchem,</t>
  </si>
  <si>
    <t>Stávající rozváděč 1.NP-doplnění_x000D_
- 1x jistič 25B/3, 6kA_x000D_
- 5x svorka 4mm2_x000D_
- úprava krytu</t>
  </si>
  <si>
    <t>Stávající rozváděč 41.NP-doplnění_x000D_
- 1x jistič 32B/3, 6kA_x000D_
- 5x svorka 6mm2_x000D_
- úprava krytu</t>
  </si>
  <si>
    <t>VYPÍNAČE POD OMÍTKU, PŘÍSTROJ,  KOLÉBKA, BÍLÝ,IP20_x000D_
10A, 250V</t>
  </si>
  <si>
    <t>ZÁSUVKA NN KOMPLETNÍ,POD OMÍTKU IP20_x000D_
16A, 230V, BÍLÁ</t>
  </si>
  <si>
    <t>VYSEKANI KAPES VE ZDIVU_x000D_
CIHELNEM PRO KRABICE</t>
  </si>
  <si>
    <t>VYSEKANI RYH VE ZDIVU_x000D_
CIHELNEM - HLOUBKA 30mm</t>
  </si>
  <si>
    <t>VYSEKANI RYH VE ZDIVU_x000D_
CIHELNEM - HLOUBKA 50mm</t>
  </si>
  <si>
    <t>PC001</t>
  </si>
  <si>
    <t>PC002</t>
  </si>
  <si>
    <t>PC003</t>
  </si>
  <si>
    <t>PC004</t>
  </si>
  <si>
    <t>PC005</t>
  </si>
  <si>
    <t>PC006</t>
  </si>
  <si>
    <t>PC007</t>
  </si>
  <si>
    <t>PC008</t>
  </si>
  <si>
    <t>PC009</t>
  </si>
  <si>
    <t>PC010</t>
  </si>
  <si>
    <t>PC011</t>
  </si>
  <si>
    <t>PC012</t>
  </si>
  <si>
    <t>PC013</t>
  </si>
  <si>
    <t>PC014</t>
  </si>
  <si>
    <t>PC015</t>
  </si>
  <si>
    <t>PC016</t>
  </si>
  <si>
    <t>PC017</t>
  </si>
  <si>
    <t>PC018</t>
  </si>
  <si>
    <t>PC019</t>
  </si>
  <si>
    <t>PC020</t>
  </si>
  <si>
    <t>PC021</t>
  </si>
  <si>
    <t>PC022</t>
  </si>
  <si>
    <t>PC023</t>
  </si>
  <si>
    <t>PC024</t>
  </si>
  <si>
    <t>PC025</t>
  </si>
  <si>
    <t>PC026</t>
  </si>
  <si>
    <t>PC027</t>
  </si>
  <si>
    <t>PC028</t>
  </si>
  <si>
    <t>PC029</t>
  </si>
  <si>
    <t>PC030</t>
  </si>
  <si>
    <t>PC031</t>
  </si>
  <si>
    <t>PC032</t>
  </si>
  <si>
    <t>PC033</t>
  </si>
  <si>
    <t>PC034</t>
  </si>
  <si>
    <t>PC035</t>
  </si>
  <si>
    <t>PC036</t>
  </si>
  <si>
    <t>PC037</t>
  </si>
  <si>
    <t>PC038</t>
  </si>
  <si>
    <t>PC039</t>
  </si>
  <si>
    <t>PC040</t>
  </si>
  <si>
    <t>PC041</t>
  </si>
  <si>
    <t>PC042</t>
  </si>
  <si>
    <t>PC043</t>
  </si>
  <si>
    <t>PC044</t>
  </si>
  <si>
    <t>PC045</t>
  </si>
  <si>
    <t>PC046</t>
  </si>
  <si>
    <t>PC047</t>
  </si>
  <si>
    <t>PC048</t>
  </si>
  <si>
    <t>PC049</t>
  </si>
  <si>
    <t>PC050</t>
  </si>
  <si>
    <t>PC051</t>
  </si>
  <si>
    <t>PC052</t>
  </si>
  <si>
    <t>PC053</t>
  </si>
  <si>
    <t>PC054</t>
  </si>
  <si>
    <t>PC055</t>
  </si>
  <si>
    <t>PC056</t>
  </si>
  <si>
    <t>Cenová soustava:</t>
  </si>
  <si>
    <t>RTS - položky nezatříděny</t>
  </si>
  <si>
    <t>JKSO:</t>
  </si>
  <si>
    <t>Akce:</t>
  </si>
  <si>
    <t>Z. č.:</t>
  </si>
  <si>
    <t>A. č.:</t>
  </si>
  <si>
    <t>Investor:</t>
  </si>
  <si>
    <t>Smlouva:</t>
  </si>
  <si>
    <t>Zpracovatel:</t>
  </si>
  <si>
    <t>Datum:</t>
  </si>
  <si>
    <t>Vypracoval:</t>
  </si>
  <si>
    <t>Kontroloval:</t>
  </si>
  <si>
    <t>Materiál /dodávky</t>
  </si>
  <si>
    <t>PPV 0% z montáže materiál+práce</t>
  </si>
  <si>
    <t>PPV 0% z nátěrů a zemních prací</t>
  </si>
  <si>
    <t>Základ a hodnota DPH 21% z materiálu</t>
  </si>
  <si>
    <t>Základ a hodnota DPH 21% z montáží</t>
  </si>
  <si>
    <t>Podmínky nabídky</t>
  </si>
  <si>
    <t>1. Všeobecně</t>
  </si>
  <si>
    <t>Jednotkové ceny uvedené nabízejícím musí obsahovat všechny výkony, které jsou nutné pro realizaci díla a jsou to zvláště:</t>
  </si>
  <si>
    <t>2. Nabídková cena zahrnuje zejména:</t>
  </si>
  <si>
    <t>2.1 Realizace všech stavebních a přidružených pomocných výkonů.</t>
  </si>
  <si>
    <t>2.2 Všechny poplatky za předepsané zkoušky, nutná povolení a přejímky.</t>
  </si>
  <si>
    <t>- Doprava a přesun materiálů až k místu vyložení a zabudování uvedenému v objednávce.</t>
  </si>
  <si>
    <t>- Vypracování a dodávka všech výkresů, podkladů, dokladů a popisů, které jsou nezbytné pro schvalovací řízení, provedení, vyúčtování, provoz a údržbu, pokud je nedodává investor nebo pokud nejsou podrobně obsaženy v soupisu výkonů, obzvláště:</t>
  </si>
  <si>
    <t>- výkresy, montáže a konstrukce</t>
  </si>
  <si>
    <t>- schéma zapojení, plány drátového spojení a plány přívodů</t>
  </si>
  <si>
    <t>- seznamy zásob</t>
  </si>
  <si>
    <t>- návrhy barev, označení, vzory apod.</t>
  </si>
  <si>
    <t>- návody k obsluze, předpisy údržby apod.</t>
  </si>
  <si>
    <t>* Provádění všech nezbytných měření a zkoušek podle příslušných norem a předpisů, včetně vypracování a předání příslušných protokolů v žádaném množství.</t>
  </si>
  <si>
    <t>? Poskytnutí nezbytných měřících a zkušebních přístrojů pro zkoušky a přejímky.</t>
  </si>
  <si>
    <t>- Instruktáž obsluhujícího personálu.</t>
  </si>
  <si>
    <t>3. Pokud v seznamu či popisu výkonů není uvedeno množství, je nabízející povinen toto množství zjistit na vlastní zodpovědnost podle přiložených výkresů a jiných podkladů, nebo přímo na místě. Množství, uvedené nabízejícím, slouží investorovi jako informace. Zakázka se uděluje nezávisle na uvedení množství, při příliš nízkém uvedeném množství nemůže mít zhotovitel žádné další požadavky.</t>
  </si>
  <si>
    <t xml:space="preserve">4. Pokud nabízející při zpracování nabídky pozná, že v seznamu výkonů jsou uvedeny výkony, které jsou nezbytné pro smluvní plnění jeho výkonů, ovšem nejsou uvedeny, je povinen nabídku na příslušné příloze k seznamu výkonů odpovídajícím způsobem doplnit, aby při odevzdání nabídky byl </t>
  </si>
  <si>
    <t>5. Další požadavky po udělení zakázky, např. z důvodů neúplných, rozporuplných či chybných údajů v zadávacích podkladech, nebo z důvodů těžkostí, které nebyly známé při odevzdání nabídky, nebudou uznány.</t>
  </si>
  <si>
    <t>6. Dodatečně žádané dodávky anebo výkony je třeba nabízet formou dodatečných nabídek za pevnou cenu na bázi hlavní zakázky.</t>
  </si>
  <si>
    <t>7. Pro rozšiřování zakázky je vždy zapotřebí písemné formy.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</si>
</sst>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Kč&quot;#,##0.00_);\(&quot;Kč&quot;#,##0.00\)"/>
    <numFmt numFmtId="165" formatCode="#\ ###\ ##0.00"/>
  </numFmts>
  <fonts count="7" x14ac:knownFonts="1">
    <font>
      <sz val="10"/>
      <name val="MS Sans Serif"/>
      <charset val="238"/>
    </font>
    <font>
      <b/>
      <sz val="11"/>
      <name val="MS Sans Serif"/>
      <charset val="238"/>
    </font>
    <font>
      <b/>
      <sz val="10"/>
      <name val="MS Sans Serif"/>
      <charset val="238"/>
    </font>
    <font>
      <b/>
      <sz val="14"/>
      <name val="Arial"/>
      <family val="2"/>
      <charset val="238"/>
    </font>
    <font>
      <b/>
      <sz val="12"/>
      <name val="Arial"/>
      <family val="2"/>
      <charset val="238"/>
    </font>
    <font>
      <sz val="10"/>
      <name val="Arial"/>
      <family val="2"/>
      <charset val="238"/>
    </font>
    <font>
      <sz val="11"/>
      <name val="Arial"/>
      <family val="2"/>
      <charset val="238"/>
    </font>
  </fonts>
  <fills count="6">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26"/>
        <bgColor indexed="64"/>
      </patternFill>
    </fill>
    <fill>
      <patternFill patternType="solid">
        <fgColor indexed="9"/>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57">
    <xf numFmtId="0" fontId="0" fillId="0" borderId="0" xfId="0"/>
    <xf numFmtId="0" fontId="0" fillId="0" borderId="0" xfId="0" quotePrefix="1" applyNumberFormat="1"/>
    <xf numFmtId="164" fontId="0" fillId="0" borderId="0" xfId="0" applyNumberFormat="1"/>
    <xf numFmtId="0" fontId="0" fillId="0" borderId="0" xfId="0" quotePrefix="1" applyNumberFormat="1" applyAlignment="1">
      <alignment horizontal="center" vertical="center"/>
    </xf>
    <xf numFmtId="0" fontId="0" fillId="0" borderId="0" xfId="0" applyNumberFormat="1" applyAlignment="1">
      <alignment horizontal="center" vertical="center"/>
    </xf>
    <xf numFmtId="0" fontId="0" fillId="0" borderId="0" xfId="0" applyNumberFormat="1" applyAlignment="1">
      <alignment horizontal="left" vertical="center"/>
    </xf>
    <xf numFmtId="1" fontId="0" fillId="0" borderId="0" xfId="0" applyNumberFormat="1" applyAlignment="1">
      <alignment horizontal="center" vertical="center"/>
    </xf>
    <xf numFmtId="165" fontId="0" fillId="0" borderId="0" xfId="0" applyNumberFormat="1" applyAlignment="1">
      <alignment horizontal="right" vertical="center"/>
    </xf>
    <xf numFmtId="0" fontId="0" fillId="0" borderId="1" xfId="0" quotePrefix="1" applyNumberFormat="1" applyBorder="1" applyAlignment="1">
      <alignment horizontal="center" vertical="center" wrapText="1"/>
    </xf>
    <xf numFmtId="0" fontId="0" fillId="0" borderId="1" xfId="0" quotePrefix="1" applyNumberFormat="1" applyBorder="1" applyAlignment="1">
      <alignment horizontal="left" vertical="center" wrapText="1"/>
    </xf>
    <xf numFmtId="1" fontId="0" fillId="0" borderId="1" xfId="0" quotePrefix="1" applyNumberFormat="1" applyBorder="1" applyAlignment="1">
      <alignment horizontal="center" vertical="center" wrapText="1"/>
    </xf>
    <xf numFmtId="0" fontId="1" fillId="2" borderId="1" xfId="0" quotePrefix="1" applyNumberFormat="1" applyFont="1" applyFill="1" applyBorder="1" applyAlignment="1">
      <alignment horizontal="left" vertical="center" wrapText="1"/>
    </xf>
    <xf numFmtId="1" fontId="1" fillId="2" borderId="1" xfId="0" applyNumberFormat="1" applyFont="1" applyFill="1" applyBorder="1" applyAlignment="1">
      <alignment horizontal="center" vertical="center" wrapText="1"/>
    </xf>
    <xf numFmtId="0" fontId="1" fillId="2" borderId="1" xfId="0" quotePrefix="1" applyNumberFormat="1" applyFont="1" applyFill="1" applyBorder="1" applyAlignment="1">
      <alignment horizontal="center" vertical="center" wrapText="1"/>
    </xf>
    <xf numFmtId="165" fontId="1" fillId="2" borderId="1" xfId="0" applyNumberFormat="1" applyFont="1" applyFill="1" applyBorder="1" applyAlignment="1">
      <alignment horizontal="right" vertical="center" wrapText="1"/>
    </xf>
    <xf numFmtId="0" fontId="2" fillId="3" borderId="1" xfId="0" quotePrefix="1" applyNumberFormat="1" applyFont="1" applyFill="1" applyBorder="1" applyAlignment="1">
      <alignment horizontal="left" vertical="center" wrapText="1"/>
    </xf>
    <xf numFmtId="1" fontId="2" fillId="3" borderId="1" xfId="0" applyNumberFormat="1" applyFont="1" applyFill="1" applyBorder="1" applyAlignment="1">
      <alignment horizontal="center" vertical="center" wrapText="1"/>
    </xf>
    <xf numFmtId="0" fontId="2" fillId="3" borderId="1" xfId="0" quotePrefix="1" applyNumberFormat="1" applyFont="1" applyFill="1" applyBorder="1" applyAlignment="1">
      <alignment horizontal="center" vertical="center" wrapText="1"/>
    </xf>
    <xf numFmtId="165" fontId="2" fillId="3" borderId="1" xfId="0" applyNumberFormat="1" applyFont="1" applyFill="1" applyBorder="1" applyAlignment="1">
      <alignment horizontal="right" vertical="center" wrapText="1"/>
    </xf>
    <xf numFmtId="0" fontId="0" fillId="0" borderId="1" xfId="0" applyNumberFormat="1" applyBorder="1" applyAlignment="1">
      <alignment horizontal="center" vertical="center" wrapText="1"/>
    </xf>
    <xf numFmtId="165" fontId="0" fillId="0" borderId="1" xfId="0" applyNumberFormat="1" applyBorder="1" applyAlignment="1">
      <alignment horizontal="right" vertical="center" wrapText="1"/>
    </xf>
    <xf numFmtId="0" fontId="0" fillId="0" borderId="1" xfId="0" applyNumberFormat="1" applyBorder="1" applyAlignment="1">
      <alignment horizontal="left" vertical="center" wrapText="1"/>
    </xf>
    <xf numFmtId="1" fontId="0" fillId="0" borderId="1" xfId="0" applyNumberFormat="1" applyBorder="1" applyAlignment="1">
      <alignment horizontal="center" vertical="center" wrapText="1"/>
    </xf>
    <xf numFmtId="0" fontId="0" fillId="4" borderId="1" xfId="0" quotePrefix="1" applyNumberFormat="1" applyFont="1" applyFill="1" applyBorder="1" applyAlignment="1">
      <alignment horizontal="left" vertical="center" wrapText="1"/>
    </xf>
    <xf numFmtId="1" fontId="0" fillId="4" borderId="1" xfId="0" applyNumberFormat="1" applyFont="1" applyFill="1" applyBorder="1" applyAlignment="1">
      <alignment horizontal="center" vertical="center" wrapText="1"/>
    </xf>
    <xf numFmtId="0" fontId="0" fillId="4" borderId="1" xfId="0" quotePrefix="1" applyNumberFormat="1" applyFont="1" applyFill="1" applyBorder="1" applyAlignment="1">
      <alignment horizontal="center" vertical="center" wrapText="1"/>
    </xf>
    <xf numFmtId="165" fontId="0" fillId="4" borderId="1" xfId="0" applyNumberFormat="1" applyFont="1" applyFill="1" applyBorder="1" applyAlignment="1">
      <alignment horizontal="right" vertical="center" wrapText="1"/>
    </xf>
    <xf numFmtId="0" fontId="1" fillId="2" borderId="1" xfId="0" quotePrefix="1" applyNumberFormat="1" applyFont="1" applyFill="1" applyBorder="1"/>
    <xf numFmtId="0" fontId="0" fillId="2" borderId="1" xfId="0" quotePrefix="1" applyNumberFormat="1" applyFill="1" applyBorder="1"/>
    <xf numFmtId="164" fontId="0" fillId="2" borderId="1" xfId="0" applyNumberFormat="1" applyFill="1" applyBorder="1"/>
    <xf numFmtId="0" fontId="2" fillId="3" borderId="1" xfId="0" quotePrefix="1" applyNumberFormat="1" applyFont="1" applyFill="1" applyBorder="1"/>
    <xf numFmtId="0" fontId="2" fillId="3" borderId="1" xfId="0" quotePrefix="1" applyNumberFormat="1" applyFont="1" applyFill="1" applyBorder="1" applyAlignment="1">
      <alignment wrapText="1"/>
    </xf>
    <xf numFmtId="164" fontId="2" fillId="3" borderId="1" xfId="0" applyNumberFormat="1" applyFont="1" applyFill="1" applyBorder="1"/>
    <xf numFmtId="0" fontId="0" fillId="0" borderId="1" xfId="0" quotePrefix="1" applyNumberFormat="1" applyBorder="1"/>
    <xf numFmtId="164" fontId="0" fillId="0" borderId="1" xfId="0" applyNumberFormat="1" applyBorder="1"/>
    <xf numFmtId="165" fontId="2" fillId="3" borderId="1" xfId="0" quotePrefix="1" applyNumberFormat="1" applyFont="1" applyFill="1" applyBorder="1"/>
    <xf numFmtId="165" fontId="0" fillId="5" borderId="1" xfId="0" quotePrefix="1" applyNumberFormat="1" applyFont="1" applyFill="1" applyBorder="1"/>
    <xf numFmtId="164" fontId="0" fillId="5" borderId="1" xfId="0" applyNumberFormat="1" applyFont="1" applyFill="1" applyBorder="1"/>
    <xf numFmtId="165" fontId="0" fillId="5" borderId="1" xfId="0" applyNumberFormat="1" applyFont="1" applyFill="1" applyBorder="1"/>
    <xf numFmtId="165" fontId="2" fillId="5" borderId="1" xfId="0" quotePrefix="1" applyNumberFormat="1" applyFont="1" applyFill="1" applyBorder="1"/>
    <xf numFmtId="164" fontId="2" fillId="5" borderId="1" xfId="0" applyNumberFormat="1" applyFont="1" applyFill="1" applyBorder="1"/>
    <xf numFmtId="165" fontId="2" fillId="5" borderId="1" xfId="0" applyNumberFormat="1" applyFont="1" applyFill="1" applyBorder="1"/>
    <xf numFmtId="165" fontId="1" fillId="2" borderId="1" xfId="0" quotePrefix="1" applyNumberFormat="1" applyFont="1" applyFill="1" applyBorder="1"/>
    <xf numFmtId="164" fontId="1" fillId="2" borderId="1" xfId="0" applyNumberFormat="1" applyFont="1" applyFill="1" applyBorder="1"/>
    <xf numFmtId="165" fontId="1" fillId="2" borderId="1" xfId="0" applyNumberFormat="1" applyFont="1" applyFill="1" applyBorder="1"/>
    <xf numFmtId="0" fontId="1" fillId="2" borderId="1" xfId="0" applyFont="1" applyFill="1" applyBorder="1"/>
    <xf numFmtId="0" fontId="3" fillId="0" borderId="0" xfId="0" applyFont="1"/>
    <xf numFmtId="0" fontId="4" fillId="0" borderId="0" xfId="0" applyFont="1"/>
    <xf numFmtId="0" fontId="5" fillId="0" borderId="0" xfId="0" applyFont="1"/>
    <xf numFmtId="0" fontId="6" fillId="0" borderId="0" xfId="0" applyFont="1" applyAlignment="1">
      <alignment wrapText="1"/>
    </xf>
    <xf numFmtId="0" fontId="0" fillId="5" borderId="1" xfId="0" quotePrefix="1" applyNumberFormat="1" applyFill="1" applyBorder="1" applyAlignment="1">
      <alignment horizontal="center" vertical="center" wrapText="1"/>
    </xf>
    <xf numFmtId="0" fontId="0" fillId="5" borderId="1" xfId="0" quotePrefix="1" applyNumberFormat="1" applyFill="1" applyBorder="1" applyAlignment="1">
      <alignment horizontal="left" vertical="center" wrapText="1"/>
    </xf>
    <xf numFmtId="1" fontId="0" fillId="5" borderId="1" xfId="0" quotePrefix="1" applyNumberFormat="1" applyFill="1" applyBorder="1" applyAlignment="1">
      <alignment horizontal="center" vertical="center" wrapText="1"/>
    </xf>
    <xf numFmtId="165" fontId="0" fillId="5" borderId="1" xfId="0" quotePrefix="1" applyNumberFormat="1" applyFill="1" applyBorder="1" applyAlignment="1">
      <alignment horizontal="right" vertical="center" wrapText="1"/>
    </xf>
    <xf numFmtId="0" fontId="0" fillId="5" borderId="0" xfId="0" applyFill="1"/>
    <xf numFmtId="0" fontId="1" fillId="2" borderId="1" xfId="0" quotePrefix="1" applyNumberFormat="1" applyFont="1" applyFill="1" applyBorder="1"/>
    <xf numFmtId="0" fontId="2" fillId="3" borderId="1" xfId="0" quotePrefix="1" applyNumberFormat="1" applyFont="1" applyFill="1" applyBorder="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7"/>
  <sheetViews>
    <sheetView workbookViewId="0"/>
  </sheetViews>
  <sheetFormatPr defaultRowHeight="12.75" x14ac:dyDescent="0.2"/>
  <cols>
    <col min="1" max="1" width="35.7109375" customWidth="1"/>
    <col min="2" max="2" width="50.7109375" customWidth="1"/>
    <col min="3" max="3" width="20.7109375" customWidth="1"/>
    <col min="4" max="4" width="15.7109375" customWidth="1"/>
  </cols>
  <sheetData>
    <row r="1" spans="1:9" x14ac:dyDescent="0.2">
      <c r="A1" s="27" t="s">
        <v>214</v>
      </c>
      <c r="B1" s="27" t="s">
        <v>215</v>
      </c>
      <c r="C1" s="28"/>
      <c r="D1" s="28"/>
      <c r="E1" s="1"/>
      <c r="F1" s="1"/>
      <c r="G1" s="1"/>
      <c r="H1" s="1"/>
      <c r="I1" s="1"/>
    </row>
    <row r="2" spans="1:9" x14ac:dyDescent="0.2">
      <c r="A2" s="27" t="s">
        <v>216</v>
      </c>
      <c r="B2" s="27"/>
      <c r="C2" s="28"/>
      <c r="D2" s="29"/>
      <c r="E2" s="2"/>
      <c r="I2" s="1"/>
    </row>
    <row r="3" spans="1:9" x14ac:dyDescent="0.2">
      <c r="A3" s="55" t="s">
        <v>134</v>
      </c>
      <c r="B3" s="55"/>
      <c r="C3" s="55"/>
      <c r="D3" s="55"/>
      <c r="E3" s="2"/>
      <c r="F3" s="1"/>
      <c r="H3" s="1"/>
    </row>
    <row r="4" spans="1:9" ht="25.5" x14ac:dyDescent="0.2">
      <c r="A4" s="30" t="s">
        <v>217</v>
      </c>
      <c r="B4" s="31" t="s">
        <v>135</v>
      </c>
      <c r="C4" s="30" t="s">
        <v>218</v>
      </c>
      <c r="D4" s="32"/>
      <c r="E4" s="2"/>
      <c r="F4" s="1"/>
      <c r="G4" s="1"/>
      <c r="H4" s="1"/>
    </row>
    <row r="5" spans="1:9" x14ac:dyDescent="0.2">
      <c r="A5" s="30" t="s">
        <v>136</v>
      </c>
      <c r="B5" s="31" t="s">
        <v>137</v>
      </c>
      <c r="C5" s="30" t="s">
        <v>219</v>
      </c>
      <c r="D5" s="32"/>
      <c r="E5" s="2"/>
      <c r="G5" s="1"/>
      <c r="H5" s="1"/>
    </row>
    <row r="6" spans="1:9" x14ac:dyDescent="0.2">
      <c r="A6" s="30" t="s">
        <v>220</v>
      </c>
      <c r="B6" s="31"/>
      <c r="C6" s="30" t="s">
        <v>221</v>
      </c>
      <c r="D6" s="32"/>
      <c r="E6" s="2"/>
      <c r="G6" s="1"/>
      <c r="H6" s="1"/>
    </row>
    <row r="7" spans="1:9" x14ac:dyDescent="0.2">
      <c r="A7" s="30" t="s">
        <v>222</v>
      </c>
      <c r="B7" s="56"/>
      <c r="C7" s="56"/>
      <c r="D7" s="56"/>
      <c r="E7" s="2"/>
      <c r="F7" s="1"/>
      <c r="G7" s="1"/>
      <c r="H7" s="1"/>
      <c r="I7" s="1"/>
    </row>
    <row r="8" spans="1:9" x14ac:dyDescent="0.2">
      <c r="A8" s="30" t="s">
        <v>223</v>
      </c>
      <c r="B8" s="30" t="s">
        <v>139</v>
      </c>
      <c r="C8" s="30"/>
      <c r="D8" s="32"/>
      <c r="E8" s="2"/>
      <c r="G8" s="1"/>
      <c r="H8" s="1"/>
    </row>
    <row r="9" spans="1:9" x14ac:dyDescent="0.2">
      <c r="A9" s="30" t="s">
        <v>224</v>
      </c>
      <c r="B9" s="30" t="s">
        <v>138</v>
      </c>
      <c r="C9" s="30"/>
      <c r="D9" s="32"/>
      <c r="E9" s="2"/>
      <c r="G9" s="1"/>
      <c r="H9" s="1"/>
    </row>
    <row r="10" spans="1:9" x14ac:dyDescent="0.2">
      <c r="A10" s="30" t="s">
        <v>225</v>
      </c>
      <c r="B10" s="30"/>
      <c r="C10" s="30"/>
      <c r="D10" s="32"/>
      <c r="E10" s="2"/>
      <c r="G10" s="1"/>
      <c r="H10" s="1"/>
    </row>
    <row r="11" spans="1:9" x14ac:dyDescent="0.2">
      <c r="A11" s="33"/>
      <c r="B11" s="33"/>
      <c r="C11" s="33"/>
      <c r="D11" s="34"/>
      <c r="E11" s="2"/>
      <c r="G11" s="1"/>
      <c r="H11" s="1"/>
    </row>
    <row r="12" spans="1:9" x14ac:dyDescent="0.2">
      <c r="A12" s="33"/>
      <c r="B12" s="33"/>
      <c r="C12" s="33"/>
      <c r="D12" s="34"/>
      <c r="E12" s="2"/>
      <c r="F12" s="1"/>
      <c r="G12" s="1"/>
      <c r="H12" s="1"/>
      <c r="I12" s="1"/>
    </row>
    <row r="13" spans="1:9" x14ac:dyDescent="0.2">
      <c r="A13" s="35" t="s">
        <v>1</v>
      </c>
      <c r="B13" s="35"/>
      <c r="C13" s="35"/>
      <c r="D13" s="32"/>
      <c r="E13" s="2"/>
      <c r="G13" s="1"/>
      <c r="H13" s="1"/>
    </row>
    <row r="14" spans="1:9" x14ac:dyDescent="0.2">
      <c r="A14" s="36" t="s">
        <v>226</v>
      </c>
      <c r="B14" s="36">
        <v>0</v>
      </c>
      <c r="C14" s="36">
        <v>0</v>
      </c>
      <c r="D14" s="37"/>
      <c r="E14" s="2"/>
      <c r="G14" s="1"/>
      <c r="H14" s="1"/>
    </row>
    <row r="15" spans="1:9" x14ac:dyDescent="0.2">
      <c r="A15" s="36" t="s">
        <v>2</v>
      </c>
      <c r="B15" s="36">
        <f>Rozpočet!F144</f>
        <v>0</v>
      </c>
      <c r="C15" s="36">
        <v>0</v>
      </c>
      <c r="D15" s="37"/>
      <c r="E15" s="2"/>
      <c r="G15" s="1"/>
      <c r="H15" s="1"/>
    </row>
    <row r="16" spans="1:9" x14ac:dyDescent="0.2">
      <c r="A16" s="36" t="s">
        <v>3</v>
      </c>
      <c r="B16" s="36">
        <v>0</v>
      </c>
      <c r="C16" s="36">
        <f>Rozpočet!H144</f>
        <v>0</v>
      </c>
      <c r="D16" s="37"/>
      <c r="E16" s="2"/>
      <c r="G16" s="1"/>
      <c r="H16" s="1"/>
      <c r="I16" s="1"/>
    </row>
    <row r="17" spans="1:9" x14ac:dyDescent="0.2">
      <c r="A17" s="36"/>
      <c r="B17" s="38"/>
      <c r="C17" s="38"/>
      <c r="D17" s="37"/>
      <c r="E17" s="2"/>
    </row>
    <row r="18" spans="1:9" x14ac:dyDescent="0.2">
      <c r="A18" s="39" t="s">
        <v>4</v>
      </c>
      <c r="B18" s="39">
        <f>SUM(B14:B17)</f>
        <v>0</v>
      </c>
      <c r="C18" s="39">
        <f>SUM(C14:C17)</f>
        <v>0</v>
      </c>
      <c r="D18" s="40"/>
      <c r="E18" s="2"/>
      <c r="I18" s="1"/>
    </row>
    <row r="19" spans="1:9" x14ac:dyDescent="0.2">
      <c r="A19" s="36" t="s">
        <v>227</v>
      </c>
      <c r="B19" s="36">
        <f>B18*0</f>
        <v>0</v>
      </c>
      <c r="C19" s="36">
        <f>C18*0</f>
        <v>0</v>
      </c>
      <c r="D19" s="37"/>
      <c r="E19" s="2"/>
      <c r="G19" s="1"/>
      <c r="H19" s="1"/>
    </row>
    <row r="20" spans="1:9" x14ac:dyDescent="0.2">
      <c r="A20" s="36" t="s">
        <v>5</v>
      </c>
      <c r="B20" s="36">
        <v>0</v>
      </c>
      <c r="C20" s="36">
        <v>0</v>
      </c>
      <c r="D20" s="37"/>
      <c r="E20" s="2"/>
      <c r="G20" s="1"/>
      <c r="H20" s="1"/>
    </row>
    <row r="21" spans="1:9" x14ac:dyDescent="0.2">
      <c r="A21" s="36" t="s">
        <v>6</v>
      </c>
      <c r="B21" s="36">
        <v>0</v>
      </c>
      <c r="C21" s="36">
        <v>0</v>
      </c>
      <c r="D21" s="37"/>
      <c r="E21" s="2"/>
      <c r="G21" s="1"/>
      <c r="H21" s="1"/>
      <c r="I21" s="1"/>
    </row>
    <row r="22" spans="1:9" x14ac:dyDescent="0.2">
      <c r="A22" s="36" t="s">
        <v>228</v>
      </c>
      <c r="B22" s="36">
        <f>B21*0</f>
        <v>0</v>
      </c>
      <c r="C22" s="36">
        <f>C21*0</f>
        <v>0</v>
      </c>
      <c r="D22" s="37"/>
      <c r="E22" s="2"/>
      <c r="G22" s="1"/>
      <c r="H22" s="1"/>
    </row>
    <row r="23" spans="1:9" x14ac:dyDescent="0.2">
      <c r="A23" s="39" t="s">
        <v>7</v>
      </c>
      <c r="B23" s="41">
        <f>SUM(B18:B22)</f>
        <v>0</v>
      </c>
      <c r="C23" s="41">
        <f>SUM(C18:C22)</f>
        <v>0</v>
      </c>
      <c r="D23" s="40"/>
      <c r="E23" s="2"/>
    </row>
    <row r="24" spans="1:9" x14ac:dyDescent="0.2">
      <c r="A24" s="42" t="s">
        <v>8</v>
      </c>
      <c r="B24" s="42"/>
      <c r="C24" s="42">
        <f>B23+C23</f>
        <v>0</v>
      </c>
      <c r="D24" s="43"/>
      <c r="E24" s="2"/>
      <c r="G24" s="1"/>
      <c r="H24" s="1"/>
      <c r="I24" s="1"/>
    </row>
    <row r="25" spans="1:9" x14ac:dyDescent="0.2">
      <c r="A25" s="36" t="s">
        <v>229</v>
      </c>
      <c r="B25" s="36">
        <f>B23</f>
        <v>0</v>
      </c>
      <c r="C25" s="36">
        <f>B25/100*21</f>
        <v>0</v>
      </c>
      <c r="D25" s="37"/>
      <c r="E25" s="2"/>
      <c r="F25" s="1"/>
      <c r="G25" s="1"/>
      <c r="H25" s="1"/>
    </row>
    <row r="26" spans="1:9" x14ac:dyDescent="0.2">
      <c r="A26" s="36" t="s">
        <v>230</v>
      </c>
      <c r="B26" s="36">
        <f>C23</f>
        <v>0</v>
      </c>
      <c r="C26" s="36">
        <f>B26/100*21</f>
        <v>0</v>
      </c>
      <c r="D26" s="37"/>
      <c r="E26" s="2"/>
      <c r="G26" s="1"/>
      <c r="H26" s="1"/>
      <c r="I26" s="1"/>
    </row>
    <row r="27" spans="1:9" x14ac:dyDescent="0.2">
      <c r="A27" s="44" t="s">
        <v>9</v>
      </c>
      <c r="B27" s="44"/>
      <c r="C27" s="44">
        <f>SUM(C24:C26)</f>
        <v>0</v>
      </c>
      <c r="D27" s="45"/>
    </row>
  </sheetData>
  <mergeCells count="2">
    <mergeCell ref="A3:D3"/>
    <mergeCell ref="B7:D7"/>
  </mergeCells>
  <pageMargins left="0.23622047244094485" right="0.23622047244094485" top="0.70866141732283472" bottom="0.70866141732283472" header="0.5" footer="0.5"/>
  <pageSetup paperSize="9" scale="82" fitToHeight="100" orientation="portrait" r:id="rId1"/>
  <headerFooter alignWithMargins="0">
    <oddHeader>&amp;R&amp;F</oddHeader>
    <oddFooter>&amp;R&amp;P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C6711-0340-4C88-89E2-BFB7AD01473D}">
  <sheetPr>
    <tabColor indexed="10"/>
    <pageSetUpPr fitToPage="1"/>
  </sheetPr>
  <dimension ref="A1:A40"/>
  <sheetViews>
    <sheetView workbookViewId="0"/>
  </sheetViews>
  <sheetFormatPr defaultRowHeight="12.75" x14ac:dyDescent="0.2"/>
  <cols>
    <col min="1" max="1" width="115.7109375" customWidth="1"/>
  </cols>
  <sheetData>
    <row r="1" spans="1:1" ht="18" x14ac:dyDescent="0.25">
      <c r="A1" s="46" t="s">
        <v>231</v>
      </c>
    </row>
    <row r="3" spans="1:1" ht="15.75" x14ac:dyDescent="0.25">
      <c r="A3" s="47" t="s">
        <v>232</v>
      </c>
    </row>
    <row r="4" spans="1:1" x14ac:dyDescent="0.2">
      <c r="A4" s="48" t="s">
        <v>233</v>
      </c>
    </row>
    <row r="5" spans="1:1" ht="15.75" x14ac:dyDescent="0.25">
      <c r="A5" s="47" t="s">
        <v>234</v>
      </c>
    </row>
    <row r="7" spans="1:1" ht="14.25" x14ac:dyDescent="0.2">
      <c r="A7" s="49" t="s">
        <v>235</v>
      </c>
    </row>
    <row r="8" spans="1:1" ht="14.25" x14ac:dyDescent="0.2">
      <c r="A8" s="49" t="s">
        <v>236</v>
      </c>
    </row>
    <row r="9" spans="1:1" ht="14.25" x14ac:dyDescent="0.2">
      <c r="A9" s="49" t="s">
        <v>237</v>
      </c>
    </row>
    <row r="10" spans="1:1" ht="42.75" x14ac:dyDescent="0.2">
      <c r="A10" s="49" t="s">
        <v>238</v>
      </c>
    </row>
    <row r="11" spans="1:1" ht="14.25" x14ac:dyDescent="0.2">
      <c r="A11" s="49" t="s">
        <v>239</v>
      </c>
    </row>
    <row r="12" spans="1:1" ht="14.25" x14ac:dyDescent="0.2">
      <c r="A12" s="49" t="s">
        <v>240</v>
      </c>
    </row>
    <row r="13" spans="1:1" ht="14.25" x14ac:dyDescent="0.2">
      <c r="A13" s="49" t="s">
        <v>241</v>
      </c>
    </row>
    <row r="14" spans="1:1" ht="14.25" x14ac:dyDescent="0.2">
      <c r="A14" s="49" t="s">
        <v>242</v>
      </c>
    </row>
    <row r="15" spans="1:1" ht="14.25" x14ac:dyDescent="0.2">
      <c r="A15" s="49" t="s">
        <v>243</v>
      </c>
    </row>
    <row r="16" spans="1:1" ht="28.5" x14ac:dyDescent="0.2">
      <c r="A16" s="49" t="s">
        <v>244</v>
      </c>
    </row>
    <row r="17" spans="1:1" ht="14.25" x14ac:dyDescent="0.2">
      <c r="A17" s="49" t="s">
        <v>245</v>
      </c>
    </row>
    <row r="18" spans="1:1" ht="14.25" x14ac:dyDescent="0.2">
      <c r="A18" s="49" t="s">
        <v>246</v>
      </c>
    </row>
    <row r="19" spans="1:1" ht="14.25" x14ac:dyDescent="0.2">
      <c r="A19" s="49"/>
    </row>
    <row r="20" spans="1:1" ht="57" x14ac:dyDescent="0.2">
      <c r="A20" s="49" t="s">
        <v>247</v>
      </c>
    </row>
    <row r="21" spans="1:1" ht="42.75" x14ac:dyDescent="0.2">
      <c r="A21" s="49" t="s">
        <v>248</v>
      </c>
    </row>
    <row r="22" spans="1:1" ht="14.25" x14ac:dyDescent="0.2">
      <c r="A22" s="49"/>
    </row>
    <row r="23" spans="1:1" ht="28.5" x14ac:dyDescent="0.2">
      <c r="A23" s="49" t="s">
        <v>249</v>
      </c>
    </row>
    <row r="24" spans="1:1" ht="14.25" x14ac:dyDescent="0.2">
      <c r="A24" s="49"/>
    </row>
    <row r="25" spans="1:1" ht="14.25" x14ac:dyDescent="0.2">
      <c r="A25" s="49"/>
    </row>
    <row r="26" spans="1:1" ht="14.25" x14ac:dyDescent="0.2">
      <c r="A26" s="49"/>
    </row>
    <row r="27" spans="1:1" ht="28.5" x14ac:dyDescent="0.2">
      <c r="A27" s="49" t="s">
        <v>250</v>
      </c>
    </row>
    <row r="28" spans="1:1" ht="14.25" x14ac:dyDescent="0.2">
      <c r="A28" s="49"/>
    </row>
    <row r="29" spans="1:1" ht="14.25" x14ac:dyDescent="0.2">
      <c r="A29" s="49" t="s">
        <v>251</v>
      </c>
    </row>
    <row r="30" spans="1:1" ht="14.25" x14ac:dyDescent="0.2">
      <c r="A30" s="49"/>
    </row>
    <row r="31" spans="1:1" ht="14.25" x14ac:dyDescent="0.2">
      <c r="A31" s="49"/>
    </row>
    <row r="32" spans="1:1" ht="14.25" x14ac:dyDescent="0.2">
      <c r="A32" s="49"/>
    </row>
    <row r="33" spans="1:1" ht="14.25" x14ac:dyDescent="0.2">
      <c r="A33" s="49"/>
    </row>
    <row r="34" spans="1:1" ht="14.25" x14ac:dyDescent="0.2">
      <c r="A34" s="49"/>
    </row>
    <row r="35" spans="1:1" ht="14.25" x14ac:dyDescent="0.2">
      <c r="A35" s="49"/>
    </row>
    <row r="36" spans="1:1" ht="14.25" x14ac:dyDescent="0.2">
      <c r="A36" s="49"/>
    </row>
    <row r="37" spans="1:1" ht="14.25" x14ac:dyDescent="0.2">
      <c r="A37" s="49"/>
    </row>
    <row r="38" spans="1:1" ht="14.25" x14ac:dyDescent="0.2">
      <c r="A38" s="49"/>
    </row>
    <row r="39" spans="1:1" ht="14.25" x14ac:dyDescent="0.2">
      <c r="A39" s="49"/>
    </row>
    <row r="40" spans="1:1" ht="14.25" x14ac:dyDescent="0.2">
      <c r="A40" s="49"/>
    </row>
  </sheetData>
  <pageMargins left="0.23622047244094485" right="0.23622047244094485" top="0.70866141732283472" bottom="0.70866141732283472" header="0.3" footer="0.3"/>
  <pageSetup paperSize="9" scale="87" fitToHeight="100" orientation="portrait" r:id="rId1"/>
  <headerFooter>
    <oddHeader>&amp;R&amp;F</oddHeader>
    <oddFooter>&amp;R&amp;P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145"/>
  <sheetViews>
    <sheetView tabSelected="1" view="pageBreakPreview" zoomScaleNormal="100" zoomScaleSheetLayoutView="100" workbookViewId="0">
      <pane ySplit="1" topLeftCell="A14" activePane="bottomLeft" state="frozenSplit"/>
      <selection pane="bottomLeft" activeCell="H1" sqref="H1"/>
    </sheetView>
  </sheetViews>
  <sheetFormatPr defaultRowHeight="12.75" x14ac:dyDescent="0.2"/>
  <cols>
    <col min="1" max="1" width="8.7109375" style="4" customWidth="1"/>
    <col min="2" max="2" width="60.7109375" style="5" customWidth="1"/>
    <col min="3" max="3" width="4.28515625" style="6" customWidth="1"/>
    <col min="4" max="4" width="5.7109375" style="4" customWidth="1"/>
    <col min="5" max="5" width="9.28515625" style="7" bestFit="1" customWidth="1"/>
    <col min="6" max="6" width="18.7109375" style="7" customWidth="1"/>
    <col min="7" max="7" width="10.7109375" style="7" customWidth="1"/>
    <col min="8" max="8" width="18.7109375" style="7" customWidth="1"/>
    <col min="9" max="9" width="16.7109375" style="7" customWidth="1"/>
    <col min="10" max="10" width="18.7109375" style="7" customWidth="1"/>
    <col min="26" max="26" width="0" hidden="1" customWidth="1"/>
  </cols>
  <sheetData>
    <row r="1" spans="1:26" s="54" customFormat="1" ht="30" customHeight="1" x14ac:dyDescent="0.2">
      <c r="A1" s="50" t="s">
        <v>140</v>
      </c>
      <c r="B1" s="51" t="s">
        <v>0</v>
      </c>
      <c r="C1" s="52" t="s">
        <v>11</v>
      </c>
      <c r="D1" s="50" t="s">
        <v>141</v>
      </c>
      <c r="E1" s="53" t="s">
        <v>142</v>
      </c>
      <c r="F1" s="53" t="s">
        <v>143</v>
      </c>
      <c r="G1" s="53" t="s">
        <v>144</v>
      </c>
      <c r="H1" s="53" t="s">
        <v>145</v>
      </c>
      <c r="I1" s="53" t="s">
        <v>146</v>
      </c>
      <c r="J1" s="53" t="s">
        <v>147</v>
      </c>
      <c r="Z1" s="54" t="s">
        <v>10</v>
      </c>
    </row>
    <row r="2" spans="1:26" x14ac:dyDescent="0.2">
      <c r="A2" s="8"/>
      <c r="B2" s="11" t="s">
        <v>13</v>
      </c>
      <c r="C2" s="12"/>
      <c r="D2" s="13"/>
      <c r="E2" s="14"/>
      <c r="F2" s="14"/>
      <c r="G2" s="14"/>
      <c r="H2" s="14"/>
      <c r="I2" s="14"/>
      <c r="J2" s="14"/>
      <c r="Z2" t="s">
        <v>12</v>
      </c>
    </row>
    <row r="3" spans="1:26" x14ac:dyDescent="0.2">
      <c r="A3" s="8"/>
      <c r="B3" s="15" t="s">
        <v>15</v>
      </c>
      <c r="C3" s="16"/>
      <c r="D3" s="17"/>
      <c r="E3" s="18"/>
      <c r="F3" s="18"/>
      <c r="G3" s="18"/>
      <c r="H3" s="18"/>
      <c r="I3" s="18"/>
      <c r="J3" s="18"/>
      <c r="Z3" t="s">
        <v>14</v>
      </c>
    </row>
    <row r="4" spans="1:26" x14ac:dyDescent="0.2">
      <c r="A4" s="19" t="s">
        <v>158</v>
      </c>
      <c r="B4" s="9" t="s">
        <v>16</v>
      </c>
      <c r="C4" s="10" t="s">
        <v>17</v>
      </c>
      <c r="D4" s="8">
        <v>51</v>
      </c>
      <c r="E4" s="20"/>
      <c r="F4" s="20">
        <f t="shared" ref="F4:F12" si="0">D4*E4</f>
        <v>0</v>
      </c>
      <c r="G4" s="20"/>
      <c r="H4" s="20">
        <f t="shared" ref="H4:H12" si="1">D4*G4</f>
        <v>0</v>
      </c>
      <c r="I4" s="20">
        <f t="shared" ref="I4:I12" si="2">E4+G4</f>
        <v>0</v>
      </c>
      <c r="J4" s="20">
        <f t="shared" ref="J4:J12" si="3">D4*I4</f>
        <v>0</v>
      </c>
    </row>
    <row r="5" spans="1:26" x14ac:dyDescent="0.2">
      <c r="A5" s="19" t="s">
        <v>159</v>
      </c>
      <c r="B5" s="9" t="s">
        <v>18</v>
      </c>
      <c r="C5" s="10" t="s">
        <v>19</v>
      </c>
      <c r="D5" s="8">
        <v>1950</v>
      </c>
      <c r="E5" s="20"/>
      <c r="F5" s="20">
        <f t="shared" si="0"/>
        <v>0</v>
      </c>
      <c r="G5" s="20"/>
      <c r="H5" s="20">
        <f t="shared" si="1"/>
        <v>0</v>
      </c>
      <c r="I5" s="20">
        <f t="shared" si="2"/>
        <v>0</v>
      </c>
      <c r="J5" s="20">
        <f t="shared" si="3"/>
        <v>0</v>
      </c>
    </row>
    <row r="6" spans="1:26" x14ac:dyDescent="0.2">
      <c r="A6" s="19" t="s">
        <v>160</v>
      </c>
      <c r="B6" s="9" t="s">
        <v>20</v>
      </c>
      <c r="C6" s="10" t="s">
        <v>17</v>
      </c>
      <c r="D6" s="8">
        <v>2</v>
      </c>
      <c r="E6" s="20"/>
      <c r="F6" s="20">
        <f t="shared" si="0"/>
        <v>0</v>
      </c>
      <c r="G6" s="20"/>
      <c r="H6" s="20">
        <f t="shared" si="1"/>
        <v>0</v>
      </c>
      <c r="I6" s="20">
        <f t="shared" si="2"/>
        <v>0</v>
      </c>
      <c r="J6" s="20">
        <f t="shared" si="3"/>
        <v>0</v>
      </c>
    </row>
    <row r="7" spans="1:26" x14ac:dyDescent="0.2">
      <c r="A7" s="19" t="s">
        <v>161</v>
      </c>
      <c r="B7" s="9" t="s">
        <v>21</v>
      </c>
      <c r="C7" s="10" t="s">
        <v>17</v>
      </c>
      <c r="D7" s="8">
        <v>15</v>
      </c>
      <c r="E7" s="20"/>
      <c r="F7" s="20">
        <f t="shared" si="0"/>
        <v>0</v>
      </c>
      <c r="G7" s="20"/>
      <c r="H7" s="20">
        <f t="shared" si="1"/>
        <v>0</v>
      </c>
      <c r="I7" s="20">
        <f t="shared" si="2"/>
        <v>0</v>
      </c>
      <c r="J7" s="20">
        <f t="shared" si="3"/>
        <v>0</v>
      </c>
    </row>
    <row r="8" spans="1:26" x14ac:dyDescent="0.2">
      <c r="A8" s="19" t="s">
        <v>162</v>
      </c>
      <c r="B8" s="9" t="s">
        <v>22</v>
      </c>
      <c r="C8" s="10" t="s">
        <v>17</v>
      </c>
      <c r="D8" s="8">
        <v>5</v>
      </c>
      <c r="E8" s="20"/>
      <c r="F8" s="20">
        <f t="shared" si="0"/>
        <v>0</v>
      </c>
      <c r="G8" s="20"/>
      <c r="H8" s="20">
        <f t="shared" si="1"/>
        <v>0</v>
      </c>
      <c r="I8" s="20">
        <f t="shared" si="2"/>
        <v>0</v>
      </c>
      <c r="J8" s="20">
        <f t="shared" si="3"/>
        <v>0</v>
      </c>
    </row>
    <row r="9" spans="1:26" x14ac:dyDescent="0.2">
      <c r="A9" s="19" t="s">
        <v>163</v>
      </c>
      <c r="B9" s="9" t="s">
        <v>23</v>
      </c>
      <c r="C9" s="10" t="s">
        <v>19</v>
      </c>
      <c r="D9" s="8">
        <v>20</v>
      </c>
      <c r="E9" s="20"/>
      <c r="F9" s="20">
        <f t="shared" si="0"/>
        <v>0</v>
      </c>
      <c r="G9" s="20"/>
      <c r="H9" s="20">
        <f t="shared" si="1"/>
        <v>0</v>
      </c>
      <c r="I9" s="20">
        <f t="shared" si="2"/>
        <v>0</v>
      </c>
      <c r="J9" s="20">
        <f t="shared" si="3"/>
        <v>0</v>
      </c>
    </row>
    <row r="10" spans="1:26" x14ac:dyDescent="0.2">
      <c r="A10" s="19" t="s">
        <v>164</v>
      </c>
      <c r="B10" s="9" t="s">
        <v>24</v>
      </c>
      <c r="C10" s="10" t="s">
        <v>17</v>
      </c>
      <c r="D10" s="8">
        <v>35</v>
      </c>
      <c r="E10" s="20"/>
      <c r="F10" s="20">
        <f t="shared" si="0"/>
        <v>0</v>
      </c>
      <c r="G10" s="20"/>
      <c r="H10" s="20">
        <f t="shared" si="1"/>
        <v>0</v>
      </c>
      <c r="I10" s="20">
        <f t="shared" si="2"/>
        <v>0</v>
      </c>
      <c r="J10" s="20">
        <f t="shared" si="3"/>
        <v>0</v>
      </c>
    </row>
    <row r="11" spans="1:26" x14ac:dyDescent="0.2">
      <c r="A11" s="19" t="s">
        <v>165</v>
      </c>
      <c r="B11" s="9" t="s">
        <v>25</v>
      </c>
      <c r="C11" s="10" t="s">
        <v>17</v>
      </c>
      <c r="D11" s="8">
        <v>50</v>
      </c>
      <c r="E11" s="20"/>
      <c r="F11" s="20">
        <f t="shared" si="0"/>
        <v>0</v>
      </c>
      <c r="G11" s="20"/>
      <c r="H11" s="20">
        <f t="shared" si="1"/>
        <v>0</v>
      </c>
      <c r="I11" s="20">
        <f t="shared" si="2"/>
        <v>0</v>
      </c>
      <c r="J11" s="20">
        <f t="shared" si="3"/>
        <v>0</v>
      </c>
    </row>
    <row r="12" spans="1:26" x14ac:dyDescent="0.2">
      <c r="A12" s="19" t="s">
        <v>166</v>
      </c>
      <c r="B12" s="9" t="s">
        <v>26</v>
      </c>
      <c r="C12" s="10" t="s">
        <v>17</v>
      </c>
      <c r="D12" s="8">
        <v>1</v>
      </c>
      <c r="E12" s="20"/>
      <c r="F12" s="20">
        <f t="shared" si="0"/>
        <v>0</v>
      </c>
      <c r="G12" s="20"/>
      <c r="H12" s="20">
        <f t="shared" si="1"/>
        <v>0</v>
      </c>
      <c r="I12" s="20">
        <f t="shared" si="2"/>
        <v>0</v>
      </c>
      <c r="J12" s="20">
        <f t="shared" si="3"/>
        <v>0</v>
      </c>
    </row>
    <row r="13" spans="1:26" x14ac:dyDescent="0.2">
      <c r="A13" s="8"/>
      <c r="B13" s="15" t="s">
        <v>28</v>
      </c>
      <c r="C13" s="16"/>
      <c r="D13" s="17"/>
      <c r="E13" s="18"/>
      <c r="F13" s="18">
        <f>SUM(F4:F12)</f>
        <v>0</v>
      </c>
      <c r="G13" s="18"/>
      <c r="H13" s="18">
        <f>SUM(H4:H12)</f>
        <v>0</v>
      </c>
      <c r="I13" s="18"/>
      <c r="J13" s="18">
        <f>SUM(J4:J12)</f>
        <v>0</v>
      </c>
      <c r="Z13" t="s">
        <v>27</v>
      </c>
    </row>
    <row r="14" spans="1:26" x14ac:dyDescent="0.2">
      <c r="A14" s="8"/>
      <c r="B14" s="15" t="s">
        <v>30</v>
      </c>
      <c r="C14" s="16"/>
      <c r="D14" s="17"/>
      <c r="E14" s="18"/>
      <c r="F14" s="18"/>
      <c r="G14" s="18"/>
      <c r="H14" s="18"/>
      <c r="I14" s="18"/>
      <c r="J14" s="18"/>
      <c r="Z14" t="s">
        <v>29</v>
      </c>
    </row>
    <row r="15" spans="1:26" x14ac:dyDescent="0.2">
      <c r="A15" s="19"/>
      <c r="B15" s="21"/>
      <c r="C15" s="22"/>
      <c r="D15" s="8"/>
      <c r="E15" s="20"/>
      <c r="F15" s="20"/>
      <c r="G15" s="20"/>
      <c r="H15" s="20"/>
      <c r="I15" s="20"/>
      <c r="J15" s="20"/>
    </row>
    <row r="16" spans="1:26" x14ac:dyDescent="0.2">
      <c r="A16" s="8"/>
      <c r="B16" s="23" t="s">
        <v>32</v>
      </c>
      <c r="C16" s="24"/>
      <c r="D16" s="25"/>
      <c r="E16" s="26"/>
      <c r="F16" s="26"/>
      <c r="G16" s="26"/>
      <c r="H16" s="26"/>
      <c r="I16" s="26"/>
      <c r="J16" s="26"/>
      <c r="Z16" t="s">
        <v>31</v>
      </c>
    </row>
    <row r="17" spans="1:26" x14ac:dyDescent="0.2">
      <c r="A17" s="8" t="s">
        <v>167</v>
      </c>
      <c r="B17" s="9" t="s">
        <v>34</v>
      </c>
      <c r="C17" s="10" t="s">
        <v>19</v>
      </c>
      <c r="D17" s="8">
        <v>115</v>
      </c>
      <c r="E17" s="20"/>
      <c r="F17" s="20">
        <f>D17*E17</f>
        <v>0</v>
      </c>
      <c r="G17" s="20"/>
      <c r="H17" s="20">
        <f>D17*G17</f>
        <v>0</v>
      </c>
      <c r="I17" s="20">
        <f>E17+G17</f>
        <v>0</v>
      </c>
      <c r="J17" s="20">
        <f>D17*I17</f>
        <v>0</v>
      </c>
      <c r="Z17" t="s">
        <v>33</v>
      </c>
    </row>
    <row r="18" spans="1:26" x14ac:dyDescent="0.2">
      <c r="A18" s="8" t="s">
        <v>168</v>
      </c>
      <c r="B18" s="9" t="s">
        <v>35</v>
      </c>
      <c r="C18" s="10" t="s">
        <v>19</v>
      </c>
      <c r="D18" s="8">
        <v>45</v>
      </c>
      <c r="E18" s="20"/>
      <c r="F18" s="20">
        <f>D18*E18</f>
        <v>0</v>
      </c>
      <c r="G18" s="20"/>
      <c r="H18" s="20">
        <f>D18*G18</f>
        <v>0</v>
      </c>
      <c r="I18" s="20">
        <f>E18+G18</f>
        <v>0</v>
      </c>
      <c r="J18" s="20">
        <f>D18*I18</f>
        <v>0</v>
      </c>
      <c r="Z18" t="s">
        <v>33</v>
      </c>
    </row>
    <row r="19" spans="1:26" x14ac:dyDescent="0.2">
      <c r="A19" s="19"/>
      <c r="B19" s="21"/>
      <c r="C19" s="22"/>
      <c r="D19" s="8"/>
      <c r="E19" s="20"/>
      <c r="F19" s="20"/>
      <c r="G19" s="20"/>
      <c r="H19" s="20"/>
      <c r="I19" s="20"/>
      <c r="J19" s="20"/>
    </row>
    <row r="20" spans="1:26" ht="25.5" x14ac:dyDescent="0.2">
      <c r="A20" s="8"/>
      <c r="B20" s="23" t="s">
        <v>148</v>
      </c>
      <c r="C20" s="24"/>
      <c r="D20" s="25"/>
      <c r="E20" s="26"/>
      <c r="F20" s="26"/>
      <c r="G20" s="26"/>
      <c r="H20" s="26"/>
      <c r="I20" s="26"/>
      <c r="J20" s="26"/>
      <c r="Z20" t="s">
        <v>31</v>
      </c>
    </row>
    <row r="21" spans="1:26" x14ac:dyDescent="0.2">
      <c r="A21" s="8" t="s">
        <v>169</v>
      </c>
      <c r="B21" s="9" t="s">
        <v>36</v>
      </c>
      <c r="C21" s="10" t="s">
        <v>19</v>
      </c>
      <c r="D21" s="8">
        <v>15</v>
      </c>
      <c r="E21" s="20"/>
      <c r="F21" s="20">
        <f>D21*E21</f>
        <v>0</v>
      </c>
      <c r="G21" s="20"/>
      <c r="H21" s="20">
        <f>D21*G21</f>
        <v>0</v>
      </c>
      <c r="I21" s="20">
        <f>E21+G21</f>
        <v>0</v>
      </c>
      <c r="J21" s="20">
        <f>D21*I21</f>
        <v>0</v>
      </c>
      <c r="Z21" t="s">
        <v>33</v>
      </c>
    </row>
    <row r="22" spans="1:26" x14ac:dyDescent="0.2">
      <c r="A22" s="19"/>
      <c r="B22" s="21"/>
      <c r="C22" s="22"/>
      <c r="D22" s="8"/>
      <c r="E22" s="20"/>
      <c r="F22" s="20"/>
      <c r="G22" s="20"/>
      <c r="H22" s="20"/>
      <c r="I22" s="20"/>
      <c r="J22" s="20"/>
    </row>
    <row r="23" spans="1:26" x14ac:dyDescent="0.2">
      <c r="A23" s="8"/>
      <c r="B23" s="15" t="s">
        <v>38</v>
      </c>
      <c r="C23" s="16"/>
      <c r="D23" s="17"/>
      <c r="E23" s="18"/>
      <c r="F23" s="18">
        <f>SUM(F15:F22)</f>
        <v>0</v>
      </c>
      <c r="G23" s="18"/>
      <c r="H23" s="18">
        <f>SUM(H15:H22)</f>
        <v>0</v>
      </c>
      <c r="I23" s="18"/>
      <c r="J23" s="18">
        <f>SUM(J15:J22)</f>
        <v>0</v>
      </c>
      <c r="Z23" t="s">
        <v>37</v>
      </c>
    </row>
    <row r="24" spans="1:26" x14ac:dyDescent="0.2">
      <c r="A24" s="8"/>
      <c r="B24" s="15" t="s">
        <v>40</v>
      </c>
      <c r="C24" s="16"/>
      <c r="D24" s="17"/>
      <c r="E24" s="18"/>
      <c r="F24" s="18"/>
      <c r="G24" s="18"/>
      <c r="H24" s="18"/>
      <c r="I24" s="18"/>
      <c r="J24" s="18"/>
      <c r="Z24" t="s">
        <v>39</v>
      </c>
    </row>
    <row r="25" spans="1:26" x14ac:dyDescent="0.2">
      <c r="A25" s="19"/>
      <c r="B25" s="21"/>
      <c r="C25" s="22"/>
      <c r="D25" s="8"/>
      <c r="E25" s="20"/>
      <c r="F25" s="20"/>
      <c r="G25" s="20"/>
      <c r="H25" s="20"/>
      <c r="I25" s="20"/>
      <c r="J25" s="20"/>
    </row>
    <row r="26" spans="1:26" x14ac:dyDescent="0.2">
      <c r="A26" s="8"/>
      <c r="B26" s="23" t="s">
        <v>41</v>
      </c>
      <c r="C26" s="24"/>
      <c r="D26" s="25"/>
      <c r="E26" s="26"/>
      <c r="F26" s="26"/>
      <c r="G26" s="26"/>
      <c r="H26" s="26"/>
      <c r="I26" s="26"/>
      <c r="J26" s="26"/>
      <c r="Z26" t="s">
        <v>31</v>
      </c>
    </row>
    <row r="27" spans="1:26" x14ac:dyDescent="0.2">
      <c r="A27" s="19" t="s">
        <v>170</v>
      </c>
      <c r="B27" s="9" t="s">
        <v>42</v>
      </c>
      <c r="C27" s="10" t="s">
        <v>19</v>
      </c>
      <c r="D27" s="8">
        <v>50</v>
      </c>
      <c r="E27" s="20"/>
      <c r="F27" s="20">
        <f>D27*E27</f>
        <v>0</v>
      </c>
      <c r="G27" s="20"/>
      <c r="H27" s="20">
        <f>D27*G27</f>
        <v>0</v>
      </c>
      <c r="I27" s="20">
        <f>E27+G27</f>
        <v>0</v>
      </c>
      <c r="J27" s="20">
        <f>D27*I27</f>
        <v>0</v>
      </c>
    </row>
    <row r="28" spans="1:26" x14ac:dyDescent="0.2">
      <c r="A28" s="8" t="s">
        <v>171</v>
      </c>
      <c r="B28" s="9" t="s">
        <v>43</v>
      </c>
      <c r="C28" s="10" t="s">
        <v>19</v>
      </c>
      <c r="D28" s="8">
        <v>40</v>
      </c>
      <c r="E28" s="20"/>
      <c r="F28" s="20">
        <f>D28*E28</f>
        <v>0</v>
      </c>
      <c r="G28" s="20"/>
      <c r="H28" s="20">
        <f>D28*G28</f>
        <v>0</v>
      </c>
      <c r="I28" s="20">
        <f>E28+G28</f>
        <v>0</v>
      </c>
      <c r="J28" s="20">
        <f>D28*I28</f>
        <v>0</v>
      </c>
      <c r="Z28" t="s">
        <v>33</v>
      </c>
    </row>
    <row r="29" spans="1:26" x14ac:dyDescent="0.2">
      <c r="A29" s="19"/>
      <c r="B29" s="21"/>
      <c r="C29" s="22"/>
      <c r="D29" s="8"/>
      <c r="E29" s="20"/>
      <c r="F29" s="20"/>
      <c r="G29" s="20"/>
      <c r="H29" s="20"/>
      <c r="I29" s="20"/>
      <c r="J29" s="20"/>
    </row>
    <row r="30" spans="1:26" x14ac:dyDescent="0.2">
      <c r="A30" s="8"/>
      <c r="B30" s="23" t="s">
        <v>44</v>
      </c>
      <c r="C30" s="24"/>
      <c r="D30" s="25"/>
      <c r="E30" s="26"/>
      <c r="F30" s="26"/>
      <c r="G30" s="26"/>
      <c r="H30" s="26"/>
      <c r="I30" s="26"/>
      <c r="J30" s="26"/>
      <c r="Z30" t="s">
        <v>31</v>
      </c>
    </row>
    <row r="31" spans="1:26" x14ac:dyDescent="0.2">
      <c r="A31" s="8" t="s">
        <v>172</v>
      </c>
      <c r="B31" s="9" t="s">
        <v>45</v>
      </c>
      <c r="C31" s="10" t="s">
        <v>19</v>
      </c>
      <c r="D31" s="8">
        <v>20</v>
      </c>
      <c r="E31" s="20"/>
      <c r="F31" s="20">
        <f t="shared" ref="F31:F37" si="4">D31*E31</f>
        <v>0</v>
      </c>
      <c r="G31" s="20"/>
      <c r="H31" s="20">
        <f t="shared" ref="H31:H37" si="5">D31*G31</f>
        <v>0</v>
      </c>
      <c r="I31" s="20">
        <f t="shared" ref="I31:I37" si="6">E31+G31</f>
        <v>0</v>
      </c>
      <c r="J31" s="20">
        <f t="shared" ref="J31:J37" si="7">D31*I31</f>
        <v>0</v>
      </c>
      <c r="Z31" t="s">
        <v>33</v>
      </c>
    </row>
    <row r="32" spans="1:26" x14ac:dyDescent="0.2">
      <c r="A32" s="8" t="s">
        <v>173</v>
      </c>
      <c r="B32" s="9" t="s">
        <v>46</v>
      </c>
      <c r="C32" s="10" t="s">
        <v>19</v>
      </c>
      <c r="D32" s="8">
        <v>90</v>
      </c>
      <c r="E32" s="20"/>
      <c r="F32" s="20">
        <f t="shared" si="4"/>
        <v>0</v>
      </c>
      <c r="G32" s="20"/>
      <c r="H32" s="20">
        <f t="shared" si="5"/>
        <v>0</v>
      </c>
      <c r="I32" s="20">
        <f t="shared" si="6"/>
        <v>0</v>
      </c>
      <c r="J32" s="20">
        <f t="shared" si="7"/>
        <v>0</v>
      </c>
      <c r="Z32" t="s">
        <v>33</v>
      </c>
    </row>
    <row r="33" spans="1:26" x14ac:dyDescent="0.2">
      <c r="A33" s="8" t="s">
        <v>174</v>
      </c>
      <c r="B33" s="9" t="s">
        <v>47</v>
      </c>
      <c r="C33" s="10" t="s">
        <v>19</v>
      </c>
      <c r="D33" s="8">
        <v>720</v>
      </c>
      <c r="E33" s="20"/>
      <c r="F33" s="20">
        <f t="shared" si="4"/>
        <v>0</v>
      </c>
      <c r="G33" s="20"/>
      <c r="H33" s="20">
        <f t="shared" si="5"/>
        <v>0</v>
      </c>
      <c r="I33" s="20">
        <f t="shared" si="6"/>
        <v>0</v>
      </c>
      <c r="J33" s="20">
        <f t="shared" si="7"/>
        <v>0</v>
      </c>
      <c r="Z33" t="s">
        <v>33</v>
      </c>
    </row>
    <row r="34" spans="1:26" x14ac:dyDescent="0.2">
      <c r="A34" s="8" t="s">
        <v>175</v>
      </c>
      <c r="B34" s="9" t="s">
        <v>48</v>
      </c>
      <c r="C34" s="10" t="s">
        <v>19</v>
      </c>
      <c r="D34" s="8">
        <v>1310</v>
      </c>
      <c r="E34" s="20"/>
      <c r="F34" s="20">
        <f t="shared" si="4"/>
        <v>0</v>
      </c>
      <c r="G34" s="20"/>
      <c r="H34" s="20">
        <f t="shared" si="5"/>
        <v>0</v>
      </c>
      <c r="I34" s="20">
        <f t="shared" si="6"/>
        <v>0</v>
      </c>
      <c r="J34" s="20">
        <f t="shared" si="7"/>
        <v>0</v>
      </c>
      <c r="Z34" t="s">
        <v>33</v>
      </c>
    </row>
    <row r="35" spans="1:26" x14ac:dyDescent="0.2">
      <c r="A35" s="8" t="s">
        <v>176</v>
      </c>
      <c r="B35" s="9" t="s">
        <v>49</v>
      </c>
      <c r="C35" s="10" t="s">
        <v>19</v>
      </c>
      <c r="D35" s="8">
        <v>126</v>
      </c>
      <c r="E35" s="20"/>
      <c r="F35" s="20">
        <f t="shared" si="4"/>
        <v>0</v>
      </c>
      <c r="G35" s="20"/>
      <c r="H35" s="20">
        <f t="shared" si="5"/>
        <v>0</v>
      </c>
      <c r="I35" s="20">
        <f t="shared" si="6"/>
        <v>0</v>
      </c>
      <c r="J35" s="20">
        <f t="shared" si="7"/>
        <v>0</v>
      </c>
      <c r="Z35" t="s">
        <v>33</v>
      </c>
    </row>
    <row r="36" spans="1:26" x14ac:dyDescent="0.2">
      <c r="A36" s="8" t="s">
        <v>177</v>
      </c>
      <c r="B36" s="9" t="s">
        <v>50</v>
      </c>
      <c r="C36" s="10" t="s">
        <v>19</v>
      </c>
      <c r="D36" s="8">
        <v>91</v>
      </c>
      <c r="E36" s="20"/>
      <c r="F36" s="20">
        <f t="shared" si="4"/>
        <v>0</v>
      </c>
      <c r="G36" s="20"/>
      <c r="H36" s="20">
        <f t="shared" si="5"/>
        <v>0</v>
      </c>
      <c r="I36" s="20">
        <f t="shared" si="6"/>
        <v>0</v>
      </c>
      <c r="J36" s="20">
        <f t="shared" si="7"/>
        <v>0</v>
      </c>
      <c r="Z36" t="s">
        <v>33</v>
      </c>
    </row>
    <row r="37" spans="1:26" x14ac:dyDescent="0.2">
      <c r="A37" s="8" t="s">
        <v>178</v>
      </c>
      <c r="B37" s="9" t="s">
        <v>51</v>
      </c>
      <c r="C37" s="10" t="s">
        <v>19</v>
      </c>
      <c r="D37" s="8">
        <v>91</v>
      </c>
      <c r="E37" s="20"/>
      <c r="F37" s="20">
        <f t="shared" si="4"/>
        <v>0</v>
      </c>
      <c r="G37" s="20"/>
      <c r="H37" s="20">
        <f t="shared" si="5"/>
        <v>0</v>
      </c>
      <c r="I37" s="20">
        <f t="shared" si="6"/>
        <v>0</v>
      </c>
      <c r="J37" s="20">
        <f t="shared" si="7"/>
        <v>0</v>
      </c>
      <c r="Z37" t="s">
        <v>33</v>
      </c>
    </row>
    <row r="38" spans="1:26" x14ac:dyDescent="0.2">
      <c r="A38" s="19"/>
      <c r="B38" s="21"/>
      <c r="C38" s="22"/>
      <c r="D38" s="8"/>
      <c r="E38" s="20"/>
      <c r="F38" s="20"/>
      <c r="G38" s="20"/>
      <c r="H38" s="20"/>
      <c r="I38" s="20"/>
      <c r="J38" s="20"/>
    </row>
    <row r="39" spans="1:26" ht="25.5" x14ac:dyDescent="0.2">
      <c r="A39" s="8"/>
      <c r="B39" s="23" t="s">
        <v>52</v>
      </c>
      <c r="C39" s="24"/>
      <c r="D39" s="25"/>
      <c r="E39" s="26"/>
      <c r="F39" s="26"/>
      <c r="G39" s="26"/>
      <c r="H39" s="26"/>
      <c r="I39" s="26"/>
      <c r="J39" s="26"/>
      <c r="Z39" t="s">
        <v>31</v>
      </c>
    </row>
    <row r="40" spans="1:26" x14ac:dyDescent="0.2">
      <c r="A40" s="19" t="s">
        <v>179</v>
      </c>
      <c r="B40" s="9" t="s">
        <v>53</v>
      </c>
      <c r="C40" s="10" t="s">
        <v>17</v>
      </c>
      <c r="D40" s="8">
        <v>42</v>
      </c>
      <c r="E40" s="20"/>
      <c r="F40" s="20">
        <f>D40*E40</f>
        <v>0</v>
      </c>
      <c r="G40" s="20"/>
      <c r="H40" s="20">
        <f>D40*G40</f>
        <v>0</v>
      </c>
      <c r="I40" s="20">
        <f>E40+G40</f>
        <v>0</v>
      </c>
      <c r="J40" s="20">
        <f>D40*I40</f>
        <v>0</v>
      </c>
    </row>
    <row r="41" spans="1:26" x14ac:dyDescent="0.2">
      <c r="A41" s="19" t="s">
        <v>180</v>
      </c>
      <c r="B41" s="9" t="s">
        <v>54</v>
      </c>
      <c r="C41" s="10" t="s">
        <v>17</v>
      </c>
      <c r="D41" s="8">
        <v>2</v>
      </c>
      <c r="E41" s="20"/>
      <c r="F41" s="20">
        <f>D41*E41</f>
        <v>0</v>
      </c>
      <c r="G41" s="20"/>
      <c r="H41" s="20">
        <f>D41*G41</f>
        <v>0</v>
      </c>
      <c r="I41" s="20">
        <f>E41+G41</f>
        <v>0</v>
      </c>
      <c r="J41" s="20">
        <f>D41*I41</f>
        <v>0</v>
      </c>
    </row>
    <row r="42" spans="1:26" x14ac:dyDescent="0.2">
      <c r="A42" s="19"/>
      <c r="B42" s="21"/>
      <c r="C42" s="22"/>
      <c r="D42" s="8"/>
      <c r="E42" s="20"/>
      <c r="F42" s="20"/>
      <c r="G42" s="20"/>
      <c r="H42" s="20"/>
      <c r="I42" s="20"/>
      <c r="J42" s="20"/>
    </row>
    <row r="43" spans="1:26" x14ac:dyDescent="0.2">
      <c r="A43" s="8"/>
      <c r="B43" s="23" t="s">
        <v>55</v>
      </c>
      <c r="C43" s="24"/>
      <c r="D43" s="25"/>
      <c r="E43" s="26"/>
      <c r="F43" s="26"/>
      <c r="G43" s="26"/>
      <c r="H43" s="26"/>
      <c r="I43" s="26"/>
      <c r="J43" s="26"/>
      <c r="Z43" t="s">
        <v>31</v>
      </c>
    </row>
    <row r="44" spans="1:26" x14ac:dyDescent="0.2">
      <c r="A44" s="19" t="s">
        <v>181</v>
      </c>
      <c r="B44" s="9" t="s">
        <v>56</v>
      </c>
      <c r="C44" s="10" t="s">
        <v>17</v>
      </c>
      <c r="D44" s="8">
        <v>126</v>
      </c>
      <c r="E44" s="20"/>
      <c r="F44" s="20">
        <f>D44*E44</f>
        <v>0</v>
      </c>
      <c r="G44" s="20"/>
      <c r="H44" s="20">
        <f>D44*G44</f>
        <v>0</v>
      </c>
      <c r="I44" s="20">
        <f>E44+G44</f>
        <v>0</v>
      </c>
      <c r="J44" s="20">
        <f>D44*I44</f>
        <v>0</v>
      </c>
    </row>
    <row r="45" spans="1:26" x14ac:dyDescent="0.2">
      <c r="A45" s="19" t="s">
        <v>182</v>
      </c>
      <c r="B45" s="9" t="s">
        <v>57</v>
      </c>
      <c r="C45" s="10" t="s">
        <v>17</v>
      </c>
      <c r="D45" s="8">
        <v>10</v>
      </c>
      <c r="E45" s="20"/>
      <c r="F45" s="20">
        <f>D45*E45</f>
        <v>0</v>
      </c>
      <c r="G45" s="20"/>
      <c r="H45" s="20">
        <f>D45*G45</f>
        <v>0</v>
      </c>
      <c r="I45" s="20">
        <f>E45+G45</f>
        <v>0</v>
      </c>
      <c r="J45" s="20">
        <f>D45*I45</f>
        <v>0</v>
      </c>
    </row>
    <row r="46" spans="1:26" x14ac:dyDescent="0.2">
      <c r="A46" s="19"/>
      <c r="B46" s="21"/>
      <c r="C46" s="22"/>
      <c r="D46" s="8"/>
      <c r="E46" s="20"/>
      <c r="F46" s="20"/>
      <c r="G46" s="20"/>
      <c r="H46" s="20"/>
      <c r="I46" s="20"/>
      <c r="J46" s="20"/>
    </row>
    <row r="47" spans="1:26" x14ac:dyDescent="0.2">
      <c r="A47" s="8"/>
      <c r="B47" s="15" t="s">
        <v>59</v>
      </c>
      <c r="C47" s="16"/>
      <c r="D47" s="17"/>
      <c r="E47" s="18"/>
      <c r="F47" s="18">
        <f>SUM(F25:F46)</f>
        <v>0</v>
      </c>
      <c r="G47" s="18"/>
      <c r="H47" s="18">
        <f>SUM(H25:H46)</f>
        <v>0</v>
      </c>
      <c r="I47" s="18"/>
      <c r="J47" s="18">
        <f>SUM(J25:J46)</f>
        <v>0</v>
      </c>
      <c r="Z47" t="s">
        <v>58</v>
      </c>
    </row>
    <row r="48" spans="1:26" x14ac:dyDescent="0.2">
      <c r="A48" s="8"/>
      <c r="B48" s="15" t="s">
        <v>61</v>
      </c>
      <c r="C48" s="16"/>
      <c r="D48" s="17"/>
      <c r="E48" s="18"/>
      <c r="F48" s="18"/>
      <c r="G48" s="18"/>
      <c r="H48" s="18"/>
      <c r="I48" s="18"/>
      <c r="J48" s="18"/>
      <c r="Z48" t="s">
        <v>60</v>
      </c>
    </row>
    <row r="49" spans="1:26" x14ac:dyDescent="0.2">
      <c r="A49" s="19"/>
      <c r="B49" s="21"/>
      <c r="C49" s="22"/>
      <c r="D49" s="8"/>
      <c r="E49" s="20"/>
      <c r="F49" s="20"/>
      <c r="G49" s="20"/>
      <c r="H49" s="20"/>
      <c r="I49" s="20"/>
      <c r="J49" s="20"/>
    </row>
    <row r="50" spans="1:26" ht="38.25" x14ac:dyDescent="0.2">
      <c r="A50" s="8"/>
      <c r="B50" s="23" t="s">
        <v>149</v>
      </c>
      <c r="C50" s="24"/>
      <c r="D50" s="25"/>
      <c r="E50" s="26"/>
      <c r="F50" s="26"/>
      <c r="G50" s="26"/>
      <c r="H50" s="26"/>
      <c r="I50" s="26"/>
      <c r="J50" s="26"/>
      <c r="Z50" t="s">
        <v>31</v>
      </c>
    </row>
    <row r="51" spans="1:26" x14ac:dyDescent="0.2">
      <c r="A51" s="8" t="s">
        <v>183</v>
      </c>
      <c r="B51" s="9" t="s">
        <v>62</v>
      </c>
      <c r="C51" s="10" t="s">
        <v>17</v>
      </c>
      <c r="D51" s="8">
        <v>1</v>
      </c>
      <c r="E51" s="20"/>
      <c r="F51" s="20">
        <f>D51*E51</f>
        <v>0</v>
      </c>
      <c r="G51" s="20"/>
      <c r="H51" s="20">
        <f>D51*G51</f>
        <v>0</v>
      </c>
      <c r="I51" s="20">
        <f>E51+G51</f>
        <v>0</v>
      </c>
      <c r="J51" s="20">
        <f>D51*I51</f>
        <v>0</v>
      </c>
      <c r="Z51" t="s">
        <v>33</v>
      </c>
    </row>
    <row r="52" spans="1:26" x14ac:dyDescent="0.2">
      <c r="A52" s="19"/>
      <c r="B52" s="21"/>
      <c r="C52" s="22"/>
      <c r="D52" s="8"/>
      <c r="E52" s="20"/>
      <c r="F52" s="20"/>
      <c r="G52" s="20"/>
      <c r="H52" s="20"/>
      <c r="I52" s="20"/>
      <c r="J52" s="20"/>
    </row>
    <row r="53" spans="1:26" ht="38.25" x14ac:dyDescent="0.2">
      <c r="A53" s="8"/>
      <c r="B53" s="23" t="s">
        <v>150</v>
      </c>
      <c r="C53" s="24"/>
      <c r="D53" s="25"/>
      <c r="E53" s="26"/>
      <c r="F53" s="26"/>
      <c r="G53" s="26"/>
      <c r="H53" s="26"/>
      <c r="I53" s="26"/>
      <c r="J53" s="26"/>
      <c r="Z53" t="s">
        <v>31</v>
      </c>
    </row>
    <row r="54" spans="1:26" x14ac:dyDescent="0.2">
      <c r="A54" s="8" t="s">
        <v>184</v>
      </c>
      <c r="B54" s="9" t="s">
        <v>62</v>
      </c>
      <c r="C54" s="10" t="s">
        <v>17</v>
      </c>
      <c r="D54" s="8">
        <v>1</v>
      </c>
      <c r="E54" s="20"/>
      <c r="F54" s="20">
        <f>D54*E54</f>
        <v>0</v>
      </c>
      <c r="G54" s="20"/>
      <c r="H54" s="20">
        <f>D54*G54</f>
        <v>0</v>
      </c>
      <c r="I54" s="20">
        <f>E54+G54</f>
        <v>0</v>
      </c>
      <c r="J54" s="20">
        <f>D54*I54</f>
        <v>0</v>
      </c>
      <c r="Z54" t="s">
        <v>33</v>
      </c>
    </row>
    <row r="55" spans="1:26" x14ac:dyDescent="0.2">
      <c r="A55" s="19"/>
      <c r="B55" s="21"/>
      <c r="C55" s="22"/>
      <c r="D55" s="8"/>
      <c r="E55" s="20"/>
      <c r="F55" s="20"/>
      <c r="G55" s="20"/>
      <c r="H55" s="20"/>
      <c r="I55" s="20"/>
      <c r="J55" s="20"/>
    </row>
    <row r="56" spans="1:26" ht="51" x14ac:dyDescent="0.2">
      <c r="A56" s="8"/>
      <c r="B56" s="23" t="s">
        <v>151</v>
      </c>
      <c r="C56" s="24"/>
      <c r="D56" s="25"/>
      <c r="E56" s="26"/>
      <c r="F56" s="26"/>
      <c r="G56" s="26"/>
      <c r="H56" s="26"/>
      <c r="I56" s="26"/>
      <c r="J56" s="26"/>
      <c r="Z56" t="s">
        <v>31</v>
      </c>
    </row>
    <row r="57" spans="1:26" x14ac:dyDescent="0.2">
      <c r="A57" s="8" t="s">
        <v>185</v>
      </c>
      <c r="B57" s="9" t="s">
        <v>63</v>
      </c>
      <c r="C57" s="10" t="s">
        <v>17</v>
      </c>
      <c r="D57" s="8">
        <v>1</v>
      </c>
      <c r="E57" s="20"/>
      <c r="F57" s="20">
        <f>D57*E57</f>
        <v>0</v>
      </c>
      <c r="G57" s="20"/>
      <c r="H57" s="20">
        <f>D57*G57</f>
        <v>0</v>
      </c>
      <c r="I57" s="20">
        <f>E57+G57</f>
        <v>0</v>
      </c>
      <c r="J57" s="20">
        <f>D57*I57</f>
        <v>0</v>
      </c>
      <c r="Z57" t="s">
        <v>33</v>
      </c>
    </row>
    <row r="58" spans="1:26" x14ac:dyDescent="0.2">
      <c r="A58" s="19"/>
      <c r="B58" s="21"/>
      <c r="C58" s="22"/>
      <c r="D58" s="8"/>
      <c r="E58" s="20"/>
      <c r="F58" s="20"/>
      <c r="G58" s="20"/>
      <c r="H58" s="20"/>
      <c r="I58" s="20"/>
      <c r="J58" s="20"/>
    </row>
    <row r="59" spans="1:26" ht="51" x14ac:dyDescent="0.2">
      <c r="A59" s="8"/>
      <c r="B59" s="23" t="s">
        <v>152</v>
      </c>
      <c r="C59" s="24"/>
      <c r="D59" s="25"/>
      <c r="E59" s="26"/>
      <c r="F59" s="26"/>
      <c r="G59" s="26"/>
      <c r="H59" s="26"/>
      <c r="I59" s="26"/>
      <c r="J59" s="26"/>
      <c r="Z59" t="s">
        <v>31</v>
      </c>
    </row>
    <row r="60" spans="1:26" x14ac:dyDescent="0.2">
      <c r="A60" s="8" t="s">
        <v>186</v>
      </c>
      <c r="B60" s="9" t="s">
        <v>64</v>
      </c>
      <c r="C60" s="10" t="s">
        <v>17</v>
      </c>
      <c r="D60" s="8">
        <v>1</v>
      </c>
      <c r="E60" s="20"/>
      <c r="F60" s="20">
        <f>D60*E60</f>
        <v>0</v>
      </c>
      <c r="G60" s="20"/>
      <c r="H60" s="20">
        <f>D60*G60</f>
        <v>0</v>
      </c>
      <c r="I60" s="20">
        <f>E60+G60</f>
        <v>0</v>
      </c>
      <c r="J60" s="20">
        <f>D60*I60</f>
        <v>0</v>
      </c>
      <c r="Z60" t="s">
        <v>33</v>
      </c>
    </row>
    <row r="61" spans="1:26" x14ac:dyDescent="0.2">
      <c r="A61" s="8"/>
      <c r="B61" s="15" t="s">
        <v>66</v>
      </c>
      <c r="C61" s="16"/>
      <c r="D61" s="17"/>
      <c r="E61" s="18"/>
      <c r="F61" s="18">
        <f>SUM(F49:F60)</f>
        <v>0</v>
      </c>
      <c r="G61" s="18"/>
      <c r="H61" s="18">
        <f>SUM(H49:H60)</f>
        <v>0</v>
      </c>
      <c r="I61" s="18"/>
      <c r="J61" s="18">
        <f>SUM(J49:J60)</f>
        <v>0</v>
      </c>
      <c r="Z61" t="s">
        <v>65</v>
      </c>
    </row>
    <row r="62" spans="1:26" x14ac:dyDescent="0.2">
      <c r="A62" s="8"/>
      <c r="B62" s="15" t="s">
        <v>68</v>
      </c>
      <c r="C62" s="16"/>
      <c r="D62" s="17"/>
      <c r="E62" s="18"/>
      <c r="F62" s="18"/>
      <c r="G62" s="18"/>
      <c r="H62" s="18"/>
      <c r="I62" s="18"/>
      <c r="J62" s="18"/>
      <c r="Z62" t="s">
        <v>67</v>
      </c>
    </row>
    <row r="63" spans="1:26" ht="25.5" x14ac:dyDescent="0.2">
      <c r="A63" s="8"/>
      <c r="B63" s="23" t="s">
        <v>153</v>
      </c>
      <c r="C63" s="24"/>
      <c r="D63" s="25"/>
      <c r="E63" s="26"/>
      <c r="F63" s="26"/>
      <c r="G63" s="26"/>
      <c r="H63" s="26"/>
      <c r="I63" s="26"/>
      <c r="J63" s="26"/>
      <c r="Z63" t="s">
        <v>31</v>
      </c>
    </row>
    <row r="64" spans="1:26" x14ac:dyDescent="0.2">
      <c r="A64" s="8" t="s">
        <v>187</v>
      </c>
      <c r="B64" s="9" t="s">
        <v>69</v>
      </c>
      <c r="C64" s="10" t="s">
        <v>17</v>
      </c>
      <c r="D64" s="8">
        <v>1</v>
      </c>
      <c r="E64" s="20"/>
      <c r="F64" s="20">
        <f>D64*E64</f>
        <v>0</v>
      </c>
      <c r="G64" s="20"/>
      <c r="H64" s="20">
        <f>D64*G64</f>
        <v>0</v>
      </c>
      <c r="I64" s="20">
        <f>E64+G64</f>
        <v>0</v>
      </c>
      <c r="J64" s="20">
        <f>D64*I64</f>
        <v>0</v>
      </c>
      <c r="Z64" t="s">
        <v>33</v>
      </c>
    </row>
    <row r="65" spans="1:26" x14ac:dyDescent="0.2">
      <c r="A65" s="8" t="s">
        <v>188</v>
      </c>
      <c r="B65" s="9" t="s">
        <v>70</v>
      </c>
      <c r="C65" s="10" t="s">
        <v>17</v>
      </c>
      <c r="D65" s="8">
        <v>7</v>
      </c>
      <c r="E65" s="20"/>
      <c r="F65" s="20">
        <f>D65*E65</f>
        <v>0</v>
      </c>
      <c r="G65" s="20"/>
      <c r="H65" s="20">
        <f>D65*G65</f>
        <v>0</v>
      </c>
      <c r="I65" s="20">
        <f>E65+G65</f>
        <v>0</v>
      </c>
      <c r="J65" s="20">
        <f>D65*I65</f>
        <v>0</v>
      </c>
      <c r="Z65" t="s">
        <v>33</v>
      </c>
    </row>
    <row r="66" spans="1:26" x14ac:dyDescent="0.2">
      <c r="A66" s="8" t="s">
        <v>189</v>
      </c>
      <c r="B66" s="9" t="s">
        <v>71</v>
      </c>
      <c r="C66" s="10" t="s">
        <v>17</v>
      </c>
      <c r="D66" s="8">
        <v>2</v>
      </c>
      <c r="E66" s="20"/>
      <c r="F66" s="20">
        <f>D66*E66</f>
        <v>0</v>
      </c>
      <c r="G66" s="20"/>
      <c r="H66" s="20">
        <f>D66*G66</f>
        <v>0</v>
      </c>
      <c r="I66" s="20">
        <f>E66+G66</f>
        <v>0</v>
      </c>
      <c r="J66" s="20">
        <f>D66*I66</f>
        <v>0</v>
      </c>
      <c r="Z66" t="s">
        <v>33</v>
      </c>
    </row>
    <row r="67" spans="1:26" x14ac:dyDescent="0.2">
      <c r="A67" s="19"/>
      <c r="B67" s="21"/>
      <c r="C67" s="22"/>
      <c r="D67" s="8"/>
      <c r="E67" s="20"/>
      <c r="F67" s="20"/>
      <c r="G67" s="20"/>
      <c r="H67" s="20"/>
      <c r="I67" s="20"/>
      <c r="J67" s="20"/>
    </row>
    <row r="68" spans="1:26" x14ac:dyDescent="0.2">
      <c r="A68" s="8"/>
      <c r="B68" s="23" t="s">
        <v>72</v>
      </c>
      <c r="C68" s="24"/>
      <c r="D68" s="25"/>
      <c r="E68" s="26"/>
      <c r="F68" s="26"/>
      <c r="G68" s="26"/>
      <c r="H68" s="26"/>
      <c r="I68" s="26"/>
      <c r="J68" s="26"/>
      <c r="Z68" t="s">
        <v>31</v>
      </c>
    </row>
    <row r="69" spans="1:26" x14ac:dyDescent="0.2">
      <c r="A69" s="8" t="s">
        <v>190</v>
      </c>
      <c r="B69" s="9" t="s">
        <v>73</v>
      </c>
      <c r="C69" s="10" t="s">
        <v>17</v>
      </c>
      <c r="D69" s="8">
        <v>3</v>
      </c>
      <c r="E69" s="20"/>
      <c r="F69" s="20">
        <f>D69*E69</f>
        <v>0</v>
      </c>
      <c r="G69" s="20"/>
      <c r="H69" s="20">
        <f>D69*G69</f>
        <v>0</v>
      </c>
      <c r="I69" s="20">
        <f>E69+G69</f>
        <v>0</v>
      </c>
      <c r="J69" s="20">
        <f>D69*I69</f>
        <v>0</v>
      </c>
      <c r="Z69" t="s">
        <v>33</v>
      </c>
    </row>
    <row r="70" spans="1:26" x14ac:dyDescent="0.2">
      <c r="A70" s="19"/>
      <c r="B70" s="21"/>
      <c r="C70" s="22"/>
      <c r="D70" s="8"/>
      <c r="E70" s="20"/>
      <c r="F70" s="20"/>
      <c r="G70" s="20"/>
      <c r="H70" s="20"/>
      <c r="I70" s="20"/>
      <c r="J70" s="20"/>
    </row>
    <row r="71" spans="1:26" ht="25.5" x14ac:dyDescent="0.2">
      <c r="A71" s="8"/>
      <c r="B71" s="23" t="s">
        <v>154</v>
      </c>
      <c r="C71" s="24"/>
      <c r="D71" s="25"/>
      <c r="E71" s="26"/>
      <c r="F71" s="26"/>
      <c r="G71" s="26"/>
      <c r="H71" s="26"/>
      <c r="I71" s="26"/>
      <c r="J71" s="26"/>
      <c r="Z71" t="s">
        <v>31</v>
      </c>
    </row>
    <row r="72" spans="1:26" x14ac:dyDescent="0.2">
      <c r="A72" s="8" t="s">
        <v>191</v>
      </c>
      <c r="B72" s="9" t="s">
        <v>74</v>
      </c>
      <c r="C72" s="10" t="s">
        <v>17</v>
      </c>
      <c r="D72" s="8">
        <v>86</v>
      </c>
      <c r="E72" s="20"/>
      <c r="F72" s="20">
        <f>D72*E72</f>
        <v>0</v>
      </c>
      <c r="G72" s="20"/>
      <c r="H72" s="20">
        <f>D72*G72</f>
        <v>0</v>
      </c>
      <c r="I72" s="20">
        <f>E72+G72</f>
        <v>0</v>
      </c>
      <c r="J72" s="20">
        <f>D72*I72</f>
        <v>0</v>
      </c>
      <c r="Z72" t="s">
        <v>33</v>
      </c>
    </row>
    <row r="73" spans="1:26" x14ac:dyDescent="0.2">
      <c r="A73" s="8" t="s">
        <v>192</v>
      </c>
      <c r="B73" s="9" t="s">
        <v>75</v>
      </c>
      <c r="C73" s="10" t="s">
        <v>17</v>
      </c>
      <c r="D73" s="8">
        <v>17</v>
      </c>
      <c r="E73" s="20"/>
      <c r="F73" s="20">
        <f>D73*E73</f>
        <v>0</v>
      </c>
      <c r="G73" s="20"/>
      <c r="H73" s="20">
        <f>D73*G73</f>
        <v>0</v>
      </c>
      <c r="I73" s="20">
        <f>E73+G73</f>
        <v>0</v>
      </c>
      <c r="J73" s="20">
        <f>D73*I73</f>
        <v>0</v>
      </c>
      <c r="Z73" t="s">
        <v>33</v>
      </c>
    </row>
    <row r="74" spans="1:26" x14ac:dyDescent="0.2">
      <c r="A74" s="19"/>
      <c r="B74" s="21"/>
      <c r="C74" s="22"/>
      <c r="D74" s="8"/>
      <c r="E74" s="20"/>
      <c r="F74" s="20"/>
      <c r="G74" s="20"/>
      <c r="H74" s="20"/>
      <c r="I74" s="20"/>
      <c r="J74" s="20"/>
    </row>
    <row r="75" spans="1:26" x14ac:dyDescent="0.2">
      <c r="A75" s="8"/>
      <c r="B75" s="23" t="s">
        <v>76</v>
      </c>
      <c r="C75" s="24"/>
      <c r="D75" s="25"/>
      <c r="E75" s="26"/>
      <c r="F75" s="26"/>
      <c r="G75" s="26"/>
      <c r="H75" s="26"/>
      <c r="I75" s="26"/>
      <c r="J75" s="26"/>
      <c r="Z75" t="s">
        <v>31</v>
      </c>
    </row>
    <row r="76" spans="1:26" x14ac:dyDescent="0.2">
      <c r="A76" s="19" t="s">
        <v>193</v>
      </c>
      <c r="B76" s="9" t="s">
        <v>77</v>
      </c>
      <c r="C76" s="10" t="s">
        <v>17</v>
      </c>
      <c r="D76" s="8">
        <v>116</v>
      </c>
      <c r="E76" s="20"/>
      <c r="F76" s="20">
        <f>D76*E76</f>
        <v>0</v>
      </c>
      <c r="G76" s="20"/>
      <c r="H76" s="20">
        <f>D76*G76</f>
        <v>0</v>
      </c>
      <c r="I76" s="20">
        <f>E76+G76</f>
        <v>0</v>
      </c>
      <c r="J76" s="20">
        <f>D76*I76</f>
        <v>0</v>
      </c>
    </row>
    <row r="77" spans="1:26" x14ac:dyDescent="0.2">
      <c r="A77" s="19" t="s">
        <v>194</v>
      </c>
      <c r="B77" s="9" t="s">
        <v>78</v>
      </c>
      <c r="C77" s="10" t="s">
        <v>17</v>
      </c>
      <c r="D77" s="8">
        <v>32</v>
      </c>
      <c r="E77" s="20"/>
      <c r="F77" s="20">
        <f>D77*E77</f>
        <v>0</v>
      </c>
      <c r="G77" s="20"/>
      <c r="H77" s="20">
        <f>D77*G77</f>
        <v>0</v>
      </c>
      <c r="I77" s="20">
        <f>E77+G77</f>
        <v>0</v>
      </c>
      <c r="J77" s="20">
        <f>D77*I77</f>
        <v>0</v>
      </c>
    </row>
    <row r="78" spans="1:26" x14ac:dyDescent="0.2">
      <c r="A78" s="19"/>
      <c r="B78" s="21"/>
      <c r="C78" s="22"/>
      <c r="D78" s="8"/>
      <c r="E78" s="20"/>
      <c r="F78" s="20"/>
      <c r="G78" s="20"/>
      <c r="H78" s="20"/>
      <c r="I78" s="20"/>
      <c r="J78" s="20"/>
    </row>
    <row r="79" spans="1:26" x14ac:dyDescent="0.2">
      <c r="A79" s="8"/>
      <c r="B79" s="23" t="s">
        <v>79</v>
      </c>
      <c r="C79" s="24"/>
      <c r="D79" s="25"/>
      <c r="E79" s="26"/>
      <c r="F79" s="26"/>
      <c r="G79" s="26"/>
      <c r="H79" s="26"/>
      <c r="I79" s="26"/>
      <c r="J79" s="26"/>
      <c r="Z79" t="s">
        <v>31</v>
      </c>
    </row>
    <row r="80" spans="1:26" x14ac:dyDescent="0.2">
      <c r="A80" s="8" t="s">
        <v>195</v>
      </c>
      <c r="B80" s="9" t="s">
        <v>80</v>
      </c>
      <c r="C80" s="10" t="s">
        <v>17</v>
      </c>
      <c r="D80" s="8">
        <v>2</v>
      </c>
      <c r="E80" s="20"/>
      <c r="F80" s="20">
        <f>D80*E80</f>
        <v>0</v>
      </c>
      <c r="G80" s="20"/>
      <c r="H80" s="20">
        <f>D80*G80</f>
        <v>0</v>
      </c>
      <c r="I80" s="20">
        <f>E80+G80</f>
        <v>0</v>
      </c>
      <c r="J80" s="20">
        <f>D80*I80</f>
        <v>0</v>
      </c>
      <c r="Z80" t="s">
        <v>33</v>
      </c>
    </row>
    <row r="81" spans="1:26" x14ac:dyDescent="0.2">
      <c r="A81" s="19"/>
      <c r="B81" s="21"/>
      <c r="C81" s="22"/>
      <c r="D81" s="8"/>
      <c r="E81" s="20"/>
      <c r="F81" s="20"/>
      <c r="G81" s="20"/>
      <c r="H81" s="20"/>
      <c r="I81" s="20"/>
      <c r="J81" s="20"/>
    </row>
    <row r="82" spans="1:26" x14ac:dyDescent="0.2">
      <c r="A82" s="8"/>
      <c r="B82" s="15" t="s">
        <v>82</v>
      </c>
      <c r="C82" s="16"/>
      <c r="D82" s="17"/>
      <c r="E82" s="18"/>
      <c r="F82" s="18">
        <f>SUM(F63:F81)</f>
        <v>0</v>
      </c>
      <c r="G82" s="18"/>
      <c r="H82" s="18">
        <f>SUM(H63:H81)</f>
        <v>0</v>
      </c>
      <c r="I82" s="18"/>
      <c r="J82" s="18">
        <f>SUM(J63:J81)</f>
        <v>0</v>
      </c>
      <c r="Z82" t="s">
        <v>81</v>
      </c>
    </row>
    <row r="83" spans="1:26" x14ac:dyDescent="0.2">
      <c r="A83" s="8"/>
      <c r="B83" s="15" t="s">
        <v>84</v>
      </c>
      <c r="C83" s="16"/>
      <c r="D83" s="17"/>
      <c r="E83" s="18"/>
      <c r="F83" s="18"/>
      <c r="G83" s="18"/>
      <c r="H83" s="18"/>
      <c r="I83" s="18"/>
      <c r="J83" s="18"/>
      <c r="Z83" t="s">
        <v>83</v>
      </c>
    </row>
    <row r="84" spans="1:26" x14ac:dyDescent="0.2">
      <c r="A84" s="8"/>
      <c r="B84" s="23" t="s">
        <v>85</v>
      </c>
      <c r="C84" s="24"/>
      <c r="D84" s="25"/>
      <c r="E84" s="26"/>
      <c r="F84" s="26"/>
      <c r="G84" s="26"/>
      <c r="H84" s="26"/>
      <c r="I84" s="26"/>
      <c r="J84" s="26"/>
      <c r="Z84" t="s">
        <v>31</v>
      </c>
    </row>
    <row r="85" spans="1:26" x14ac:dyDescent="0.2">
      <c r="A85" s="19"/>
      <c r="B85" s="21"/>
      <c r="C85" s="22"/>
      <c r="D85" s="8"/>
      <c r="E85" s="20"/>
      <c r="F85" s="20"/>
      <c r="G85" s="20"/>
      <c r="H85" s="20"/>
      <c r="I85" s="20"/>
      <c r="J85" s="20"/>
    </row>
    <row r="86" spans="1:26" x14ac:dyDescent="0.2">
      <c r="A86" s="8"/>
      <c r="B86" s="23" t="s">
        <v>86</v>
      </c>
      <c r="C86" s="24"/>
      <c r="D86" s="25"/>
      <c r="E86" s="26"/>
      <c r="F86" s="26"/>
      <c r="G86" s="26"/>
      <c r="H86" s="26"/>
      <c r="I86" s="26"/>
      <c r="J86" s="26"/>
      <c r="Z86" t="s">
        <v>31</v>
      </c>
    </row>
    <row r="87" spans="1:26" ht="38.25" x14ac:dyDescent="0.2">
      <c r="A87" s="8" t="s">
        <v>196</v>
      </c>
      <c r="B87" s="9" t="s">
        <v>87</v>
      </c>
      <c r="C87" s="10" t="s">
        <v>17</v>
      </c>
      <c r="D87" s="8">
        <v>30</v>
      </c>
      <c r="E87" s="20"/>
      <c r="F87" s="20">
        <f>D87*E87</f>
        <v>0</v>
      </c>
      <c r="G87" s="20"/>
      <c r="H87" s="20">
        <f>D87*G87</f>
        <v>0</v>
      </c>
      <c r="I87" s="20">
        <f>E87+G87</f>
        <v>0</v>
      </c>
      <c r="J87" s="20">
        <f>D87*I87</f>
        <v>0</v>
      </c>
      <c r="Z87" t="s">
        <v>33</v>
      </c>
    </row>
    <row r="88" spans="1:26" x14ac:dyDescent="0.2">
      <c r="A88" s="19"/>
      <c r="B88" s="21"/>
      <c r="C88" s="22"/>
      <c r="D88" s="8"/>
      <c r="E88" s="20"/>
      <c r="F88" s="20"/>
      <c r="G88" s="20"/>
      <c r="H88" s="20"/>
      <c r="I88" s="20"/>
      <c r="J88" s="20"/>
    </row>
    <row r="89" spans="1:26" x14ac:dyDescent="0.2">
      <c r="A89" s="8"/>
      <c r="B89" s="23" t="s">
        <v>88</v>
      </c>
      <c r="C89" s="24"/>
      <c r="D89" s="25"/>
      <c r="E89" s="26"/>
      <c r="F89" s="26"/>
      <c r="G89" s="26"/>
      <c r="H89" s="26"/>
      <c r="I89" s="26"/>
      <c r="J89" s="26"/>
      <c r="Z89" t="s">
        <v>31</v>
      </c>
    </row>
    <row r="90" spans="1:26" ht="38.25" x14ac:dyDescent="0.2">
      <c r="A90" s="8" t="s">
        <v>197</v>
      </c>
      <c r="B90" s="9" t="s">
        <v>89</v>
      </c>
      <c r="C90" s="10" t="s">
        <v>17</v>
      </c>
      <c r="D90" s="8">
        <v>6</v>
      </c>
      <c r="E90" s="20"/>
      <c r="F90" s="20">
        <f>D90*E90</f>
        <v>0</v>
      </c>
      <c r="G90" s="20"/>
      <c r="H90" s="20">
        <f>D90*G90</f>
        <v>0</v>
      </c>
      <c r="I90" s="20">
        <f>E90+G90</f>
        <v>0</v>
      </c>
      <c r="J90" s="20">
        <f>D90*I90</f>
        <v>0</v>
      </c>
      <c r="Z90" t="s">
        <v>33</v>
      </c>
    </row>
    <row r="91" spans="1:26" x14ac:dyDescent="0.2">
      <c r="A91" s="19"/>
      <c r="B91" s="21"/>
      <c r="C91" s="22"/>
      <c r="D91" s="8"/>
      <c r="E91" s="20"/>
      <c r="F91" s="20"/>
      <c r="G91" s="20"/>
      <c r="H91" s="20"/>
      <c r="I91" s="20"/>
      <c r="J91" s="20"/>
    </row>
    <row r="92" spans="1:26" x14ac:dyDescent="0.2">
      <c r="A92" s="8"/>
      <c r="B92" s="23" t="s">
        <v>90</v>
      </c>
      <c r="C92" s="24"/>
      <c r="D92" s="25"/>
      <c r="E92" s="26"/>
      <c r="F92" s="26"/>
      <c r="G92" s="26"/>
      <c r="H92" s="26"/>
      <c r="I92" s="26"/>
      <c r="J92" s="26"/>
      <c r="Z92" t="s">
        <v>31</v>
      </c>
    </row>
    <row r="93" spans="1:26" ht="38.25" x14ac:dyDescent="0.2">
      <c r="A93" s="8" t="s">
        <v>198</v>
      </c>
      <c r="B93" s="9" t="s">
        <v>91</v>
      </c>
      <c r="C93" s="10" t="s">
        <v>17</v>
      </c>
      <c r="D93" s="8">
        <v>8</v>
      </c>
      <c r="E93" s="20"/>
      <c r="F93" s="20">
        <f>D93*E93</f>
        <v>0</v>
      </c>
      <c r="G93" s="20"/>
      <c r="H93" s="20">
        <f>D93*G93</f>
        <v>0</v>
      </c>
      <c r="I93" s="20">
        <f>E93+G93</f>
        <v>0</v>
      </c>
      <c r="J93" s="20">
        <f>D93*I93</f>
        <v>0</v>
      </c>
      <c r="Z93" t="s">
        <v>33</v>
      </c>
    </row>
    <row r="94" spans="1:26" x14ac:dyDescent="0.2">
      <c r="A94" s="19"/>
      <c r="B94" s="21"/>
      <c r="C94" s="22"/>
      <c r="D94" s="8"/>
      <c r="E94" s="20"/>
      <c r="F94" s="20"/>
      <c r="G94" s="20"/>
      <c r="H94" s="20"/>
      <c r="I94" s="20"/>
      <c r="J94" s="20"/>
    </row>
    <row r="95" spans="1:26" x14ac:dyDescent="0.2">
      <c r="A95" s="8"/>
      <c r="B95" s="23" t="s">
        <v>92</v>
      </c>
      <c r="C95" s="24"/>
      <c r="D95" s="25"/>
      <c r="E95" s="26"/>
      <c r="F95" s="26"/>
      <c r="G95" s="26"/>
      <c r="H95" s="26"/>
      <c r="I95" s="26"/>
      <c r="J95" s="26"/>
      <c r="Z95" t="s">
        <v>31</v>
      </c>
    </row>
    <row r="96" spans="1:26" ht="38.25" x14ac:dyDescent="0.2">
      <c r="A96" s="8" t="s">
        <v>199</v>
      </c>
      <c r="B96" s="9" t="s">
        <v>93</v>
      </c>
      <c r="C96" s="10" t="s">
        <v>17</v>
      </c>
      <c r="D96" s="8">
        <v>5</v>
      </c>
      <c r="E96" s="20"/>
      <c r="F96" s="20">
        <f>D96*E96</f>
        <v>0</v>
      </c>
      <c r="G96" s="20"/>
      <c r="H96" s="20">
        <f>D96*G96</f>
        <v>0</v>
      </c>
      <c r="I96" s="20">
        <f>E96+G96</f>
        <v>0</v>
      </c>
      <c r="J96" s="20">
        <f>D96*I96</f>
        <v>0</v>
      </c>
      <c r="Z96" t="s">
        <v>33</v>
      </c>
    </row>
    <row r="97" spans="1:26" x14ac:dyDescent="0.2">
      <c r="A97" s="19"/>
      <c r="B97" s="21"/>
      <c r="C97" s="22"/>
      <c r="D97" s="8"/>
      <c r="E97" s="20"/>
      <c r="F97" s="20"/>
      <c r="G97" s="20"/>
      <c r="H97" s="20"/>
      <c r="I97" s="20"/>
      <c r="J97" s="20"/>
    </row>
    <row r="98" spans="1:26" x14ac:dyDescent="0.2">
      <c r="A98" s="8"/>
      <c r="B98" s="23" t="s">
        <v>94</v>
      </c>
      <c r="C98" s="24"/>
      <c r="D98" s="25"/>
      <c r="E98" s="26"/>
      <c r="F98" s="26"/>
      <c r="G98" s="26"/>
      <c r="H98" s="26"/>
      <c r="I98" s="26"/>
      <c r="J98" s="26"/>
      <c r="Z98" t="s">
        <v>31</v>
      </c>
    </row>
    <row r="99" spans="1:26" x14ac:dyDescent="0.2">
      <c r="A99" s="8" t="s">
        <v>200</v>
      </c>
      <c r="B99" s="9" t="s">
        <v>95</v>
      </c>
      <c r="C99" s="10" t="s">
        <v>19</v>
      </c>
      <c r="D99" s="8">
        <v>4</v>
      </c>
      <c r="E99" s="20"/>
      <c r="F99" s="20">
        <f>D99*E99</f>
        <v>0</v>
      </c>
      <c r="G99" s="20"/>
      <c r="H99" s="20">
        <f>D99*G99</f>
        <v>0</v>
      </c>
      <c r="I99" s="20">
        <f>E99+G99</f>
        <v>0</v>
      </c>
      <c r="J99" s="20">
        <f>D99*I99</f>
        <v>0</v>
      </c>
      <c r="Z99" t="s">
        <v>33</v>
      </c>
    </row>
    <row r="100" spans="1:26" x14ac:dyDescent="0.2">
      <c r="A100" s="8" t="s">
        <v>201</v>
      </c>
      <c r="B100" s="9" t="s">
        <v>96</v>
      </c>
      <c r="C100" s="10" t="s">
        <v>17</v>
      </c>
      <c r="D100" s="8">
        <v>1</v>
      </c>
      <c r="E100" s="20"/>
      <c r="F100" s="20">
        <f>D100*E100</f>
        <v>0</v>
      </c>
      <c r="G100" s="20"/>
      <c r="H100" s="20">
        <f>D100*G100</f>
        <v>0</v>
      </c>
      <c r="I100" s="20">
        <f>E100+G100</f>
        <v>0</v>
      </c>
      <c r="J100" s="20">
        <f>D100*I100</f>
        <v>0</v>
      </c>
      <c r="Z100" t="s">
        <v>33</v>
      </c>
    </row>
    <row r="101" spans="1:26" ht="25.5" x14ac:dyDescent="0.2">
      <c r="A101" s="8" t="s">
        <v>202</v>
      </c>
      <c r="B101" s="9" t="s">
        <v>97</v>
      </c>
      <c r="C101" s="10" t="s">
        <v>19</v>
      </c>
      <c r="D101" s="8">
        <v>4</v>
      </c>
      <c r="E101" s="20"/>
      <c r="F101" s="20">
        <f>D101*E101</f>
        <v>0</v>
      </c>
      <c r="G101" s="20"/>
      <c r="H101" s="20">
        <f>D101*G101</f>
        <v>0</v>
      </c>
      <c r="I101" s="20">
        <f>E101+G101</f>
        <v>0</v>
      </c>
      <c r="J101" s="20">
        <f>D101*I101</f>
        <v>0</v>
      </c>
      <c r="Z101" t="s">
        <v>33</v>
      </c>
    </row>
    <row r="102" spans="1:26" x14ac:dyDescent="0.2">
      <c r="A102" s="19"/>
      <c r="B102" s="21"/>
      <c r="C102" s="22"/>
      <c r="D102" s="8"/>
      <c r="E102" s="20"/>
      <c r="F102" s="20"/>
      <c r="G102" s="20"/>
      <c r="H102" s="20"/>
      <c r="I102" s="20"/>
      <c r="J102" s="20"/>
    </row>
    <row r="103" spans="1:26" x14ac:dyDescent="0.2">
      <c r="A103" s="8"/>
      <c r="B103" s="23" t="s">
        <v>98</v>
      </c>
      <c r="C103" s="24"/>
      <c r="D103" s="25"/>
      <c r="E103" s="26"/>
      <c r="F103" s="26"/>
      <c r="G103" s="26"/>
      <c r="H103" s="26"/>
      <c r="I103" s="26"/>
      <c r="J103" s="26"/>
      <c r="Z103" t="s">
        <v>31</v>
      </c>
    </row>
    <row r="104" spans="1:26" x14ac:dyDescent="0.2">
      <c r="A104" s="8" t="s">
        <v>203</v>
      </c>
      <c r="B104" s="9" t="s">
        <v>99</v>
      </c>
      <c r="C104" s="10" t="s">
        <v>17</v>
      </c>
      <c r="D104" s="8">
        <v>34</v>
      </c>
      <c r="E104" s="20"/>
      <c r="F104" s="20">
        <f>D104*E104</f>
        <v>0</v>
      </c>
      <c r="G104" s="20"/>
      <c r="H104" s="20">
        <f>D104*G104</f>
        <v>0</v>
      </c>
      <c r="I104" s="20">
        <f>E104+G104</f>
        <v>0</v>
      </c>
      <c r="J104" s="20">
        <f>D104*I104</f>
        <v>0</v>
      </c>
      <c r="Z104" t="s">
        <v>33</v>
      </c>
    </row>
    <row r="105" spans="1:26" x14ac:dyDescent="0.2">
      <c r="A105" s="8" t="s">
        <v>204</v>
      </c>
      <c r="B105" s="9" t="s">
        <v>100</v>
      </c>
      <c r="C105" s="10" t="s">
        <v>17</v>
      </c>
      <c r="D105" s="8">
        <v>28</v>
      </c>
      <c r="E105" s="20"/>
      <c r="F105" s="20">
        <f>D105*E105</f>
        <v>0</v>
      </c>
      <c r="G105" s="20"/>
      <c r="H105" s="20">
        <f>D105*G105</f>
        <v>0</v>
      </c>
      <c r="I105" s="20">
        <f>E105+G105</f>
        <v>0</v>
      </c>
      <c r="J105" s="20">
        <f>D105*I105</f>
        <v>0</v>
      </c>
      <c r="Z105" t="s">
        <v>33</v>
      </c>
    </row>
    <row r="106" spans="1:26" x14ac:dyDescent="0.2">
      <c r="A106" s="19"/>
      <c r="B106" s="21"/>
      <c r="C106" s="22"/>
      <c r="D106" s="8"/>
      <c r="E106" s="20"/>
      <c r="F106" s="20"/>
      <c r="G106" s="20"/>
      <c r="H106" s="20"/>
      <c r="I106" s="20"/>
      <c r="J106" s="20"/>
    </row>
    <row r="107" spans="1:26" x14ac:dyDescent="0.2">
      <c r="A107" s="8"/>
      <c r="B107" s="23" t="s">
        <v>101</v>
      </c>
      <c r="C107" s="24"/>
      <c r="D107" s="25"/>
      <c r="E107" s="26"/>
      <c r="F107" s="26"/>
      <c r="G107" s="26"/>
      <c r="H107" s="26"/>
      <c r="I107" s="26"/>
      <c r="J107" s="26"/>
      <c r="Z107" t="s">
        <v>31</v>
      </c>
    </row>
    <row r="108" spans="1:26" x14ac:dyDescent="0.2">
      <c r="A108" s="8" t="s">
        <v>205</v>
      </c>
      <c r="B108" s="9" t="s">
        <v>102</v>
      </c>
      <c r="C108" s="10" t="s">
        <v>17</v>
      </c>
      <c r="D108" s="8">
        <v>2</v>
      </c>
      <c r="E108" s="20"/>
      <c r="F108" s="20">
        <f>D108*E108</f>
        <v>0</v>
      </c>
      <c r="G108" s="20"/>
      <c r="H108" s="20">
        <f>D108*G108</f>
        <v>0</v>
      </c>
      <c r="I108" s="20">
        <f>E108+G108</f>
        <v>0</v>
      </c>
      <c r="J108" s="20">
        <f>D108*I108</f>
        <v>0</v>
      </c>
      <c r="Z108" t="s">
        <v>33</v>
      </c>
    </row>
    <row r="109" spans="1:26" x14ac:dyDescent="0.2">
      <c r="A109" s="19"/>
      <c r="B109" s="21"/>
      <c r="C109" s="22"/>
      <c r="D109" s="8"/>
      <c r="E109" s="20"/>
      <c r="F109" s="20"/>
      <c r="G109" s="20"/>
      <c r="H109" s="20"/>
      <c r="I109" s="20"/>
      <c r="J109" s="20"/>
    </row>
    <row r="110" spans="1:26" x14ac:dyDescent="0.2">
      <c r="A110" s="8"/>
      <c r="B110" s="15" t="s">
        <v>104</v>
      </c>
      <c r="C110" s="16"/>
      <c r="D110" s="17"/>
      <c r="E110" s="18"/>
      <c r="F110" s="18">
        <f>SUM(F84:F109)</f>
        <v>0</v>
      </c>
      <c r="G110" s="18"/>
      <c r="H110" s="18">
        <f>SUM(H84:H109)</f>
        <v>0</v>
      </c>
      <c r="I110" s="18"/>
      <c r="J110" s="18">
        <f>SUM(J84:J109)</f>
        <v>0</v>
      </c>
      <c r="Z110" t="s">
        <v>103</v>
      </c>
    </row>
    <row r="111" spans="1:26" x14ac:dyDescent="0.2">
      <c r="A111" s="8"/>
      <c r="B111" s="15" t="s">
        <v>106</v>
      </c>
      <c r="C111" s="16"/>
      <c r="D111" s="17"/>
      <c r="E111" s="18"/>
      <c r="F111" s="18"/>
      <c r="G111" s="18"/>
      <c r="H111" s="18"/>
      <c r="I111" s="18"/>
      <c r="J111" s="18"/>
      <c r="Z111" t="s">
        <v>105</v>
      </c>
    </row>
    <row r="112" spans="1:26" x14ac:dyDescent="0.2">
      <c r="A112" s="19"/>
      <c r="B112" s="21"/>
      <c r="C112" s="22"/>
      <c r="D112" s="8"/>
      <c r="E112" s="20"/>
      <c r="F112" s="20"/>
      <c r="G112" s="20"/>
      <c r="H112" s="20"/>
      <c r="I112" s="20"/>
      <c r="J112" s="20"/>
    </row>
    <row r="113" spans="1:26" x14ac:dyDescent="0.2">
      <c r="A113" s="8"/>
      <c r="B113" s="23" t="s">
        <v>107</v>
      </c>
      <c r="C113" s="24"/>
      <c r="D113" s="25"/>
      <c r="E113" s="26"/>
      <c r="F113" s="26"/>
      <c r="G113" s="26"/>
      <c r="H113" s="26"/>
      <c r="I113" s="26"/>
      <c r="J113" s="26"/>
      <c r="Z113" t="s">
        <v>31</v>
      </c>
    </row>
    <row r="114" spans="1:26" x14ac:dyDescent="0.2">
      <c r="A114" s="8" t="s">
        <v>206</v>
      </c>
      <c r="B114" s="9" t="s">
        <v>108</v>
      </c>
      <c r="C114" s="10" t="s">
        <v>109</v>
      </c>
      <c r="D114" s="8">
        <v>1</v>
      </c>
      <c r="E114" s="20"/>
      <c r="F114" s="20">
        <f>D114*E114</f>
        <v>0</v>
      </c>
      <c r="G114" s="20"/>
      <c r="H114" s="20">
        <f>D114*G114</f>
        <v>0</v>
      </c>
      <c r="I114" s="20">
        <f>E114+G114</f>
        <v>0</v>
      </c>
      <c r="J114" s="20">
        <f>D114*I114</f>
        <v>0</v>
      </c>
      <c r="Z114" t="s">
        <v>33</v>
      </c>
    </row>
    <row r="115" spans="1:26" x14ac:dyDescent="0.2">
      <c r="A115" s="19"/>
      <c r="B115" s="21"/>
      <c r="C115" s="22"/>
      <c r="D115" s="8"/>
      <c r="E115" s="20"/>
      <c r="F115" s="20"/>
      <c r="G115" s="20"/>
      <c r="H115" s="20"/>
      <c r="I115" s="20"/>
      <c r="J115" s="20"/>
    </row>
    <row r="116" spans="1:26" x14ac:dyDescent="0.2">
      <c r="A116" s="8"/>
      <c r="B116" s="15" t="s">
        <v>111</v>
      </c>
      <c r="C116" s="16"/>
      <c r="D116" s="17"/>
      <c r="E116" s="18"/>
      <c r="F116" s="18">
        <f>SUM(F112:F115)</f>
        <v>0</v>
      </c>
      <c r="G116" s="18"/>
      <c r="H116" s="18">
        <f>SUM(H112:H115)</f>
        <v>0</v>
      </c>
      <c r="I116" s="18"/>
      <c r="J116" s="18">
        <f>SUM(J112:J115)</f>
        <v>0</v>
      </c>
      <c r="Z116" t="s">
        <v>110</v>
      </c>
    </row>
    <row r="117" spans="1:26" x14ac:dyDescent="0.2">
      <c r="A117" s="8"/>
      <c r="B117" s="15" t="s">
        <v>113</v>
      </c>
      <c r="C117" s="16"/>
      <c r="D117" s="17"/>
      <c r="E117" s="18"/>
      <c r="F117" s="18"/>
      <c r="G117" s="18"/>
      <c r="H117" s="18"/>
      <c r="I117" s="18"/>
      <c r="J117" s="18"/>
      <c r="Z117" t="s">
        <v>112</v>
      </c>
    </row>
    <row r="118" spans="1:26" x14ac:dyDescent="0.2">
      <c r="A118" s="19"/>
      <c r="B118" s="21"/>
      <c r="C118" s="22"/>
      <c r="D118" s="8"/>
      <c r="E118" s="20"/>
      <c r="F118" s="20"/>
      <c r="G118" s="20"/>
      <c r="H118" s="20"/>
      <c r="I118" s="20"/>
      <c r="J118" s="20"/>
    </row>
    <row r="119" spans="1:26" ht="25.5" x14ac:dyDescent="0.2">
      <c r="A119" s="8"/>
      <c r="B119" s="23" t="s">
        <v>155</v>
      </c>
      <c r="C119" s="24"/>
      <c r="D119" s="25"/>
      <c r="E119" s="26"/>
      <c r="F119" s="26"/>
      <c r="G119" s="26"/>
      <c r="H119" s="26"/>
      <c r="I119" s="26"/>
      <c r="J119" s="26"/>
      <c r="Z119" t="s">
        <v>31</v>
      </c>
    </row>
    <row r="120" spans="1:26" x14ac:dyDescent="0.2">
      <c r="A120" s="19" t="s">
        <v>207</v>
      </c>
      <c r="B120" s="9" t="s">
        <v>114</v>
      </c>
      <c r="C120" s="10" t="s">
        <v>17</v>
      </c>
      <c r="D120" s="8">
        <v>148</v>
      </c>
      <c r="E120" s="20"/>
      <c r="F120" s="20">
        <f>D120*E120</f>
        <v>0</v>
      </c>
      <c r="G120" s="20"/>
      <c r="H120" s="20">
        <f>D120*G120</f>
        <v>0</v>
      </c>
      <c r="I120" s="20">
        <f>E120+G120</f>
        <v>0</v>
      </c>
      <c r="J120" s="20">
        <f>D120*I120</f>
        <v>0</v>
      </c>
    </row>
    <row r="121" spans="1:26" x14ac:dyDescent="0.2">
      <c r="A121" s="19"/>
      <c r="B121" s="21"/>
      <c r="C121" s="22"/>
      <c r="D121" s="8"/>
      <c r="E121" s="20"/>
      <c r="F121" s="20"/>
      <c r="G121" s="20"/>
      <c r="H121" s="20"/>
      <c r="I121" s="20"/>
      <c r="J121" s="20"/>
    </row>
    <row r="122" spans="1:26" ht="25.5" x14ac:dyDescent="0.2">
      <c r="A122" s="8"/>
      <c r="B122" s="23" t="s">
        <v>156</v>
      </c>
      <c r="C122" s="24"/>
      <c r="D122" s="25"/>
      <c r="E122" s="26"/>
      <c r="F122" s="26"/>
      <c r="G122" s="26"/>
      <c r="H122" s="26"/>
      <c r="I122" s="26"/>
      <c r="J122" s="26"/>
      <c r="Z122" t="s">
        <v>31</v>
      </c>
    </row>
    <row r="123" spans="1:26" x14ac:dyDescent="0.2">
      <c r="A123" s="19" t="s">
        <v>208</v>
      </c>
      <c r="B123" s="9" t="s">
        <v>115</v>
      </c>
      <c r="C123" s="10" t="s">
        <v>19</v>
      </c>
      <c r="D123" s="8">
        <v>250</v>
      </c>
      <c r="E123" s="20"/>
      <c r="F123" s="20">
        <f>D123*E123</f>
        <v>0</v>
      </c>
      <c r="G123" s="20"/>
      <c r="H123" s="20">
        <f>D123*G123</f>
        <v>0</v>
      </c>
      <c r="I123" s="20">
        <f>E123+G123</f>
        <v>0</v>
      </c>
      <c r="J123" s="20">
        <f>D123*I123</f>
        <v>0</v>
      </c>
    </row>
    <row r="124" spans="1:26" x14ac:dyDescent="0.2">
      <c r="A124" s="19"/>
      <c r="B124" s="21"/>
      <c r="C124" s="22"/>
      <c r="D124" s="8"/>
      <c r="E124" s="20"/>
      <c r="F124" s="20"/>
      <c r="G124" s="20"/>
      <c r="H124" s="20"/>
      <c r="I124" s="20"/>
      <c r="J124" s="20"/>
    </row>
    <row r="125" spans="1:26" ht="25.5" x14ac:dyDescent="0.2">
      <c r="A125" s="8"/>
      <c r="B125" s="23" t="s">
        <v>157</v>
      </c>
      <c r="C125" s="24"/>
      <c r="D125" s="25"/>
      <c r="E125" s="26"/>
      <c r="F125" s="26"/>
      <c r="G125" s="26"/>
      <c r="H125" s="26"/>
      <c r="I125" s="26"/>
      <c r="J125" s="26"/>
      <c r="Z125" t="s">
        <v>31</v>
      </c>
    </row>
    <row r="126" spans="1:26" x14ac:dyDescent="0.2">
      <c r="A126" s="19" t="s">
        <v>209</v>
      </c>
      <c r="B126" s="9" t="s">
        <v>116</v>
      </c>
      <c r="C126" s="10" t="s">
        <v>19</v>
      </c>
      <c r="D126" s="8">
        <v>350</v>
      </c>
      <c r="E126" s="20"/>
      <c r="F126" s="20">
        <f>D126*E126</f>
        <v>0</v>
      </c>
      <c r="G126" s="20"/>
      <c r="H126" s="20">
        <f>D126*G126</f>
        <v>0</v>
      </c>
      <c r="I126" s="20">
        <f>E126+G126</f>
        <v>0</v>
      </c>
      <c r="J126" s="20">
        <f>D126*I126</f>
        <v>0</v>
      </c>
    </row>
    <row r="127" spans="1:26" x14ac:dyDescent="0.2">
      <c r="A127" s="19"/>
      <c r="B127" s="21"/>
      <c r="C127" s="22"/>
      <c r="D127" s="8"/>
      <c r="E127" s="20"/>
      <c r="F127" s="20"/>
      <c r="G127" s="20"/>
      <c r="H127" s="20"/>
      <c r="I127" s="20"/>
      <c r="J127" s="20"/>
    </row>
    <row r="128" spans="1:26" x14ac:dyDescent="0.2">
      <c r="A128" s="8"/>
      <c r="B128" s="23" t="s">
        <v>117</v>
      </c>
      <c r="C128" s="24"/>
      <c r="D128" s="25"/>
      <c r="E128" s="26"/>
      <c r="F128" s="26"/>
      <c r="G128" s="26"/>
      <c r="H128" s="26"/>
      <c r="I128" s="26"/>
      <c r="J128" s="26"/>
      <c r="Z128" t="s">
        <v>31</v>
      </c>
    </row>
    <row r="129" spans="1:26" x14ac:dyDescent="0.2">
      <c r="A129" s="19" t="s">
        <v>210</v>
      </c>
      <c r="B129" s="9" t="s">
        <v>118</v>
      </c>
      <c r="C129" s="10" t="s">
        <v>17</v>
      </c>
      <c r="D129" s="8">
        <v>45</v>
      </c>
      <c r="E129" s="20"/>
      <c r="F129" s="20">
        <f>D129*E129</f>
        <v>0</v>
      </c>
      <c r="G129" s="20"/>
      <c r="H129" s="20">
        <f>D129*G129</f>
        <v>0</v>
      </c>
      <c r="I129" s="20">
        <f>E129+G129</f>
        <v>0</v>
      </c>
      <c r="J129" s="20">
        <f>D129*I129</f>
        <v>0</v>
      </c>
    </row>
    <row r="130" spans="1:26" x14ac:dyDescent="0.2">
      <c r="A130" s="19"/>
      <c r="B130" s="21"/>
      <c r="C130" s="22"/>
      <c r="D130" s="8"/>
      <c r="E130" s="20"/>
      <c r="F130" s="20"/>
      <c r="G130" s="20"/>
      <c r="H130" s="20"/>
      <c r="I130" s="20"/>
      <c r="J130" s="20"/>
    </row>
    <row r="131" spans="1:26" x14ac:dyDescent="0.2">
      <c r="A131" s="8"/>
      <c r="B131" s="15" t="s">
        <v>120</v>
      </c>
      <c r="C131" s="16"/>
      <c r="D131" s="17"/>
      <c r="E131" s="18"/>
      <c r="F131" s="18">
        <f>SUM(F118:F130)</f>
        <v>0</v>
      </c>
      <c r="G131" s="18"/>
      <c r="H131" s="18">
        <f>SUM(H118:H130)</f>
        <v>0</v>
      </c>
      <c r="I131" s="18"/>
      <c r="J131" s="18">
        <f>SUM(J118:J130)</f>
        <v>0</v>
      </c>
      <c r="Z131" t="s">
        <v>119</v>
      </c>
    </row>
    <row r="132" spans="1:26" x14ac:dyDescent="0.2">
      <c r="A132" s="8"/>
      <c r="B132" s="15" t="s">
        <v>122</v>
      </c>
      <c r="C132" s="16"/>
      <c r="D132" s="17"/>
      <c r="E132" s="18"/>
      <c r="F132" s="18"/>
      <c r="G132" s="18"/>
      <c r="H132" s="18"/>
      <c r="I132" s="18"/>
      <c r="J132" s="18"/>
      <c r="Z132" t="s">
        <v>121</v>
      </c>
    </row>
    <row r="133" spans="1:26" x14ac:dyDescent="0.2">
      <c r="A133" s="19"/>
      <c r="B133" s="21"/>
      <c r="C133" s="22"/>
      <c r="D133" s="8"/>
      <c r="E133" s="20"/>
      <c r="F133" s="20"/>
      <c r="G133" s="20"/>
      <c r="H133" s="20"/>
      <c r="I133" s="20"/>
      <c r="J133" s="20"/>
    </row>
    <row r="134" spans="1:26" x14ac:dyDescent="0.2">
      <c r="A134" s="8"/>
      <c r="B134" s="23" t="s">
        <v>123</v>
      </c>
      <c r="C134" s="24"/>
      <c r="D134" s="25"/>
      <c r="E134" s="26"/>
      <c r="F134" s="26"/>
      <c r="G134" s="26"/>
      <c r="H134" s="26"/>
      <c r="I134" s="26"/>
      <c r="J134" s="26"/>
      <c r="Z134" t="s">
        <v>31</v>
      </c>
    </row>
    <row r="135" spans="1:26" x14ac:dyDescent="0.2">
      <c r="A135" s="19" t="s">
        <v>211</v>
      </c>
      <c r="B135" s="9" t="s">
        <v>124</v>
      </c>
      <c r="C135" s="10" t="s">
        <v>125</v>
      </c>
      <c r="D135" s="8">
        <v>32</v>
      </c>
      <c r="E135" s="20"/>
      <c r="F135" s="20">
        <f>D135*E135</f>
        <v>0</v>
      </c>
      <c r="G135" s="20"/>
      <c r="H135" s="20">
        <f>D135*G135</f>
        <v>0</v>
      </c>
      <c r="I135" s="20">
        <f>E135+G135</f>
        <v>0</v>
      </c>
      <c r="J135" s="20">
        <f>D135*I135</f>
        <v>0</v>
      </c>
    </row>
    <row r="136" spans="1:26" x14ac:dyDescent="0.2">
      <c r="A136" s="19"/>
      <c r="B136" s="21"/>
      <c r="C136" s="22"/>
      <c r="D136" s="8"/>
      <c r="E136" s="20"/>
      <c r="F136" s="20"/>
      <c r="G136" s="20"/>
      <c r="H136" s="20"/>
      <c r="I136" s="20"/>
      <c r="J136" s="20"/>
    </row>
    <row r="137" spans="1:26" x14ac:dyDescent="0.2">
      <c r="A137" s="8"/>
      <c r="B137" s="23" t="s">
        <v>126</v>
      </c>
      <c r="C137" s="24"/>
      <c r="D137" s="25"/>
      <c r="E137" s="26"/>
      <c r="F137" s="26"/>
      <c r="G137" s="26"/>
      <c r="H137" s="26"/>
      <c r="I137" s="26"/>
      <c r="J137" s="26"/>
      <c r="Z137" t="s">
        <v>31</v>
      </c>
    </row>
    <row r="138" spans="1:26" x14ac:dyDescent="0.2">
      <c r="A138" s="8" t="s">
        <v>212</v>
      </c>
      <c r="B138" s="9" t="s">
        <v>127</v>
      </c>
      <c r="C138" s="10" t="s">
        <v>125</v>
      </c>
      <c r="D138" s="8">
        <v>20</v>
      </c>
      <c r="E138" s="20"/>
      <c r="F138" s="20">
        <f>D138*E138</f>
        <v>0</v>
      </c>
      <c r="G138" s="20"/>
      <c r="H138" s="20">
        <f>D138*G138</f>
        <v>0</v>
      </c>
      <c r="I138" s="20">
        <f>E138+G138</f>
        <v>0</v>
      </c>
      <c r="J138" s="20">
        <f>D138*I138</f>
        <v>0</v>
      </c>
      <c r="Z138" t="s">
        <v>33</v>
      </c>
    </row>
    <row r="139" spans="1:26" x14ac:dyDescent="0.2">
      <c r="A139" s="19"/>
      <c r="B139" s="21"/>
      <c r="C139" s="22"/>
      <c r="D139" s="8"/>
      <c r="E139" s="20"/>
      <c r="F139" s="20"/>
      <c r="G139" s="20"/>
      <c r="H139" s="20"/>
      <c r="I139" s="20"/>
      <c r="J139" s="20"/>
    </row>
    <row r="140" spans="1:26" x14ac:dyDescent="0.2">
      <c r="A140" s="8"/>
      <c r="B140" s="23" t="s">
        <v>128</v>
      </c>
      <c r="C140" s="24"/>
      <c r="D140" s="25"/>
      <c r="E140" s="26"/>
      <c r="F140" s="26"/>
      <c r="G140" s="26"/>
      <c r="H140" s="26"/>
      <c r="I140" s="26"/>
      <c r="J140" s="26"/>
      <c r="Z140" t="s">
        <v>31</v>
      </c>
    </row>
    <row r="141" spans="1:26" x14ac:dyDescent="0.2">
      <c r="A141" s="8" t="s">
        <v>213</v>
      </c>
      <c r="B141" s="9" t="s">
        <v>129</v>
      </c>
      <c r="C141" s="10" t="s">
        <v>125</v>
      </c>
      <c r="D141" s="8">
        <v>24</v>
      </c>
      <c r="E141" s="20"/>
      <c r="F141" s="20">
        <f>D141*E141</f>
        <v>0</v>
      </c>
      <c r="G141" s="20"/>
      <c r="H141" s="20">
        <f>D141*G141</f>
        <v>0</v>
      </c>
      <c r="I141" s="20">
        <f>E141+G141</f>
        <v>0</v>
      </c>
      <c r="J141" s="20">
        <f>D141*I141</f>
        <v>0</v>
      </c>
      <c r="Z141" t="s">
        <v>33</v>
      </c>
    </row>
    <row r="142" spans="1:26" x14ac:dyDescent="0.2">
      <c r="A142" s="19"/>
      <c r="B142" s="21"/>
      <c r="C142" s="22"/>
      <c r="D142" s="8"/>
      <c r="E142" s="20"/>
      <c r="F142" s="20"/>
      <c r="G142" s="20"/>
      <c r="H142" s="20"/>
      <c r="I142" s="20"/>
      <c r="J142" s="20"/>
    </row>
    <row r="143" spans="1:26" x14ac:dyDescent="0.2">
      <c r="A143" s="8"/>
      <c r="B143" s="15" t="s">
        <v>131</v>
      </c>
      <c r="C143" s="16"/>
      <c r="D143" s="17"/>
      <c r="E143" s="18"/>
      <c r="F143" s="18">
        <f>SUM(F133:F142)</f>
        <v>0</v>
      </c>
      <c r="G143" s="18"/>
      <c r="H143" s="18">
        <f>SUM(H133:H142)</f>
        <v>0</v>
      </c>
      <c r="I143" s="18"/>
      <c r="J143" s="18">
        <f>SUM(J133:J142)</f>
        <v>0</v>
      </c>
      <c r="Z143" t="s">
        <v>130</v>
      </c>
    </row>
    <row r="144" spans="1:26" x14ac:dyDescent="0.2">
      <c r="A144" s="8"/>
      <c r="B144" s="11" t="s">
        <v>133</v>
      </c>
      <c r="C144" s="12"/>
      <c r="D144" s="13"/>
      <c r="E144" s="14"/>
      <c r="F144" s="14">
        <f>F13+F23+F47+F61+F82+F110+F116+F131+F143</f>
        <v>0</v>
      </c>
      <c r="G144" s="14"/>
      <c r="H144" s="14">
        <f>H13+H23+H47+H61+H82+H110+H116+H131+H143</f>
        <v>0</v>
      </c>
      <c r="I144" s="14"/>
      <c r="J144" s="14">
        <f>J13+J23+J47+J61+J82+J110+J116+J131+J143</f>
        <v>0</v>
      </c>
      <c r="Z144" t="s">
        <v>132</v>
      </c>
    </row>
    <row r="145" spans="4:4" x14ac:dyDescent="0.2">
      <c r="D145" s="3"/>
    </row>
  </sheetData>
  <pageMargins left="0.23622047244094485" right="0.23622047244094485" top="0.70866141732283472" bottom="0.70866141732283472" header="0.5" footer="0.5"/>
  <pageSetup paperSize="9" scale="74" fitToHeight="100" orientation="portrait" r:id="rId1"/>
  <headerFooter alignWithMargins="0">
    <oddHeader>&amp;R&amp;F</oddHeader>
    <oddFooter>&amp;R&amp;P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vt:lpstr>
      <vt:lpstr>Podmínky nabídky</vt:lpstr>
      <vt:lpstr>Rozpočet</vt:lpstr>
      <vt:lpstr>Rozpočet!Názvy_tisku</vt:lpstr>
      <vt:lpstr>Rekapitulace!Oblast_tisku</vt:lpstr>
      <vt:lpstr>Rozpočet!Oblast_tisku</vt:lpstr>
      <vt:lpstr>Rekapitulace</vt:lpstr>
      <vt:lpstr>Rozpočet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jpetlach</dc:creator>
  <cp:lastModifiedBy>jpetlach</cp:lastModifiedBy>
  <cp:lastPrinted>2021-10-04T13:41:36Z</cp:lastPrinted>
  <dcterms:created xsi:type="dcterms:W3CDTF">2021-10-04T13:40:18Z</dcterms:created>
  <dcterms:modified xsi:type="dcterms:W3CDTF">2021-10-04T13:59:45Z</dcterms:modified>
</cp:coreProperties>
</file>