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Pracovní\VŘ\VŘ 2022\k.ú. Pisárky-Pisárecká 11, Kamenomlýnská\ZD\"/>
    </mc:Choice>
  </mc:AlternateContent>
  <xr:revisionPtr revIDLastSave="0" documentId="13_ncr:1_{641FBF73-37EB-486B-8589-EFFDA18FEDE0}" xr6:coauthVersionLast="41" xr6:coauthVersionMax="41" xr10:uidLastSave="{00000000-0000-0000-0000-000000000000}"/>
  <bookViews>
    <workbookView xWindow="-120" yWindow="-120" windowWidth="29040" windowHeight="15840" activeTab="2" xr2:uid="{74D28601-FA8E-44E6-8208-A001BAA3F63D}"/>
  </bookViews>
  <sheets>
    <sheet name="Pisárecká" sheetId="13" r:id="rId1"/>
    <sheet name="Kamenomlýnská" sheetId="14" r:id="rId2"/>
    <sheet name="REKAPITULACE" sheetId="1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4" l="1"/>
  <c r="A36" i="14" s="1"/>
  <c r="C36" i="14" s="1"/>
  <c r="D36" i="14" s="1"/>
  <c r="D37" i="14" s="1"/>
  <c r="B6" i="15" s="1"/>
  <c r="D38" i="14" l="1"/>
  <c r="D39" i="14" l="1"/>
  <c r="D6" i="15" s="1"/>
  <c r="C6" i="15"/>
  <c r="C22" i="13"/>
  <c r="A41" i="13" s="1"/>
  <c r="C41" i="13" s="1"/>
  <c r="D41" i="13" s="1"/>
  <c r="D42" i="13" s="1"/>
  <c r="B5" i="15" s="1"/>
  <c r="D43" i="13" l="1"/>
  <c r="D44" i="13" l="1"/>
  <c r="D5" i="15" s="1"/>
  <c r="C5" i="15"/>
  <c r="D8" i="15" s="1"/>
  <c r="D9" i="15" l="1"/>
  <c r="D7" i="15"/>
</calcChain>
</file>

<file path=xl/sharedStrings.xml><?xml version="1.0" encoding="utf-8"?>
<sst xmlns="http://schemas.openxmlformats.org/spreadsheetml/2006/main" count="101" uniqueCount="67">
  <si>
    <t>Katastr</t>
  </si>
  <si>
    <t>Pozemky p.č.</t>
  </si>
  <si>
    <t>CENA CELKEM BEZ DPH</t>
  </si>
  <si>
    <t>CENA CELKEM VČ. DPH</t>
  </si>
  <si>
    <t>CELKEM m2 PRO ÚKLID</t>
  </si>
  <si>
    <t>DPH 21 %</t>
  </si>
  <si>
    <t>REKAPITULACE CENY</t>
  </si>
  <si>
    <t>CENA CELKEM ZA CELÉ PLNĚNÍ</t>
  </si>
  <si>
    <t xml:space="preserve">MJ/M2 </t>
  </si>
  <si>
    <t xml:space="preserve">CENA/MJ </t>
  </si>
  <si>
    <t>CENA CELKEM           1 PLNĚNÍ</t>
  </si>
  <si>
    <t>Vymezení plnění:</t>
  </si>
  <si>
    <t>pokos travnatého porostu, sběr odpadu</t>
  </si>
  <si>
    <t>duben - květen</t>
  </si>
  <si>
    <t>červen - červenec</t>
  </si>
  <si>
    <t>srpen</t>
  </si>
  <si>
    <t>Termínyv roce 2022</t>
  </si>
  <si>
    <t>údržba okr.porostu</t>
  </si>
  <si>
    <r>
      <t xml:space="preserve">duben - květen </t>
    </r>
    <r>
      <rPr>
        <sz val="12"/>
        <color theme="1"/>
        <rFont val="Calibri"/>
        <family val="2"/>
        <charset val="238"/>
        <scheme val="minor"/>
      </rPr>
      <t>(s pokosy)</t>
    </r>
  </si>
  <si>
    <r>
      <t xml:space="preserve">srpen </t>
    </r>
    <r>
      <rPr>
        <sz val="12"/>
        <color theme="1"/>
        <rFont val="Calibri"/>
        <family val="2"/>
        <charset val="238"/>
        <scheme val="minor"/>
      </rPr>
      <t>(s pokosy)</t>
    </r>
  </si>
  <si>
    <t>odstr.spadaného listí,rýny, okap.chodníčky</t>
  </si>
  <si>
    <r>
      <t>duben - květen</t>
    </r>
    <r>
      <rPr>
        <sz val="12"/>
        <color theme="1"/>
        <rFont val="Calibri"/>
        <family val="2"/>
        <charset val="238"/>
        <scheme val="minor"/>
      </rPr>
      <t xml:space="preserve"> (s pokosy)</t>
    </r>
  </si>
  <si>
    <t>říjen - listopad</t>
  </si>
  <si>
    <r>
      <t xml:space="preserve">říjen - listopad </t>
    </r>
    <r>
      <rPr>
        <sz val="12"/>
        <color theme="1"/>
        <rFont val="Calibri"/>
        <family val="2"/>
        <charset val="238"/>
        <scheme val="minor"/>
      </rPr>
      <t>(s pokosy)</t>
    </r>
  </si>
  <si>
    <t>podzimní výhrab listí</t>
  </si>
  <si>
    <t>četnost</t>
  </si>
  <si>
    <t>odstranění náletů, ořez dřevin, likvidace skládek</t>
  </si>
  <si>
    <t>jednorázově kdykoliv v době pokosů</t>
  </si>
  <si>
    <t>1452/1</t>
  </si>
  <si>
    <t>1452/8</t>
  </si>
  <si>
    <t>1452/9</t>
  </si>
  <si>
    <t>1452/10</t>
  </si>
  <si>
    <t>1455/2</t>
  </si>
  <si>
    <t>1459/1</t>
  </si>
  <si>
    <t>1459/11</t>
  </si>
  <si>
    <t>1459/12</t>
  </si>
  <si>
    <t>1459/13</t>
  </si>
  <si>
    <t>1459/14</t>
  </si>
  <si>
    <t>1463/2</t>
  </si>
  <si>
    <t>1467/2</t>
  </si>
  <si>
    <t>1468/2</t>
  </si>
  <si>
    <t>1475/2</t>
  </si>
  <si>
    <t>1476/1</t>
  </si>
  <si>
    <t>1476/2</t>
  </si>
  <si>
    <t>Příloha č. 2</t>
  </si>
  <si>
    <t>REKAPITULACE CELKOVÉ CENY ZAKÁZKY</t>
  </si>
  <si>
    <t>DPH 21%</t>
  </si>
  <si>
    <t>CENA CELKEM VČETNĚ DPH</t>
  </si>
  <si>
    <t>CELKEM DPH 21 %</t>
  </si>
  <si>
    <t>Pisárecká</t>
  </si>
  <si>
    <t>Kamenomlýnská</t>
  </si>
  <si>
    <t>KAMENOMLÝNSKÁ</t>
  </si>
  <si>
    <t>PISÁRECKÁ 11</t>
  </si>
  <si>
    <t>včetně ekologické likvidace veškerého odpadu a fotodokumentace</t>
  </si>
  <si>
    <t>SOUPIS POZEMKŮ - Kamenomlýnská,k.ú. Pisárky - NABÍDKOVÁ CENA</t>
  </si>
  <si>
    <t>SOUPIS POZEMKŮ - Pisárecká,k.ú. Pisárky - NABÍDKOVÁ CENA</t>
  </si>
  <si>
    <t>871/1</t>
  </si>
  <si>
    <t>Celková výměra pozemku m2</t>
  </si>
  <si>
    <t>871/3</t>
  </si>
  <si>
    <t>871/4</t>
  </si>
  <si>
    <t>878/1</t>
  </si>
  <si>
    <t>879/1</t>
  </si>
  <si>
    <t>881/1</t>
  </si>
  <si>
    <t>881/2</t>
  </si>
  <si>
    <t>882/1</t>
  </si>
  <si>
    <t>882/4</t>
  </si>
  <si>
    <t>884/2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</si>
</sst>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2" fillId="0" borderId="7" xfId="0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3" xfId="0" applyFont="1" applyFill="1" applyBorder="1" applyAlignment="1">
      <alignment horizontal="center" vertical="center" wrapText="1"/>
    </xf>
    <xf numFmtId="4" fontId="1" fillId="0" borderId="4" xfId="0" applyNumberFormat="1" applyFont="1" applyBorder="1"/>
    <xf numFmtId="4" fontId="1" fillId="0" borderId="5" xfId="0" applyNumberFormat="1" applyFont="1" applyBorder="1"/>
    <xf numFmtId="4" fontId="1" fillId="0" borderId="6" xfId="0" applyNumberFormat="1" applyFont="1" applyBorder="1"/>
    <xf numFmtId="4" fontId="0" fillId="0" borderId="5" xfId="0" applyNumberForma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/>
    <xf numFmtId="0" fontId="4" fillId="0" borderId="10" xfId="0" applyFont="1" applyBorder="1" applyAlignment="1">
      <alignment horizontal="left"/>
    </xf>
    <xf numFmtId="4" fontId="0" fillId="0" borderId="5" xfId="0" applyNumberFormat="1" applyFill="1" applyBorder="1"/>
    <xf numFmtId="3" fontId="1" fillId="0" borderId="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21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4" fontId="0" fillId="2" borderId="19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4" fillId="0" borderId="3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4" fontId="1" fillId="0" borderId="33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/>
    </xf>
    <xf numFmtId="4" fontId="0" fillId="0" borderId="37" xfId="0" applyNumberFormat="1" applyBorder="1" applyAlignment="1">
      <alignment horizontal="right"/>
    </xf>
    <xf numFmtId="4" fontId="0" fillId="0" borderId="38" xfId="0" applyNumberFormat="1" applyBorder="1"/>
    <xf numFmtId="4" fontId="0" fillId="0" borderId="4" xfId="0" applyNumberFormat="1" applyBorder="1"/>
    <xf numFmtId="0" fontId="1" fillId="0" borderId="39" xfId="0" applyFont="1" applyBorder="1" applyAlignment="1">
      <alignment horizontal="center"/>
    </xf>
    <xf numFmtId="4" fontId="0" fillId="0" borderId="40" xfId="0" applyNumberFormat="1" applyBorder="1" applyAlignment="1">
      <alignment horizontal="right"/>
    </xf>
    <xf numFmtId="4" fontId="0" fillId="0" borderId="19" xfId="0" applyNumberFormat="1" applyBorder="1"/>
    <xf numFmtId="0" fontId="1" fillId="0" borderId="37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G44"/>
  <sheetViews>
    <sheetView topLeftCell="A19" workbookViewId="0">
      <selection activeCell="B41" sqref="B41"/>
    </sheetView>
  </sheetViews>
  <sheetFormatPr defaultColWidth="16.7109375" defaultRowHeight="15" x14ac:dyDescent="0.25"/>
  <cols>
    <col min="1" max="1" width="25.140625" customWidth="1"/>
    <col min="2" max="2" width="16.140625" customWidth="1"/>
    <col min="3" max="3" width="17.5703125" customWidth="1"/>
    <col min="4" max="4" width="16.140625" customWidth="1"/>
  </cols>
  <sheetData>
    <row r="1" spans="1:7" x14ac:dyDescent="0.25">
      <c r="D1" s="12" t="s">
        <v>44</v>
      </c>
    </row>
    <row r="3" spans="1:7" x14ac:dyDescent="0.25">
      <c r="A3" s="49" t="s">
        <v>55</v>
      </c>
      <c r="B3" s="49"/>
      <c r="C3" s="49"/>
      <c r="D3" s="20"/>
    </row>
    <row r="4" spans="1:7" ht="15.75" thickBot="1" x14ac:dyDescent="0.3">
      <c r="A4" s="6"/>
      <c r="B4" s="6"/>
      <c r="C4" s="6"/>
    </row>
    <row r="5" spans="1:7" ht="26.25" customHeight="1" thickBot="1" x14ac:dyDescent="0.3">
      <c r="A5" s="3" t="s">
        <v>0</v>
      </c>
      <c r="B5" s="1" t="s">
        <v>1</v>
      </c>
      <c r="C5" s="2" t="s">
        <v>57</v>
      </c>
      <c r="D5" s="19"/>
    </row>
    <row r="6" spans="1:7" x14ac:dyDescent="0.25">
      <c r="A6" s="50" t="s">
        <v>52</v>
      </c>
      <c r="B6" s="11" t="s">
        <v>28</v>
      </c>
      <c r="C6" s="10">
        <v>969</v>
      </c>
      <c r="D6" s="18"/>
    </row>
    <row r="7" spans="1:7" x14ac:dyDescent="0.25">
      <c r="A7" s="50"/>
      <c r="B7" s="11" t="s">
        <v>29</v>
      </c>
      <c r="C7" s="10">
        <v>11116</v>
      </c>
      <c r="D7" s="18"/>
    </row>
    <row r="8" spans="1:7" x14ac:dyDescent="0.25">
      <c r="A8" s="50"/>
      <c r="B8" s="11" t="s">
        <v>30</v>
      </c>
      <c r="C8" s="10">
        <v>24</v>
      </c>
      <c r="D8" s="18"/>
    </row>
    <row r="9" spans="1:7" x14ac:dyDescent="0.25">
      <c r="A9" s="50"/>
      <c r="B9" s="11" t="s">
        <v>31</v>
      </c>
      <c r="C9" s="10">
        <v>448</v>
      </c>
      <c r="D9" s="18"/>
    </row>
    <row r="10" spans="1:7" x14ac:dyDescent="0.25">
      <c r="A10" s="50"/>
      <c r="B10" s="11" t="s">
        <v>32</v>
      </c>
      <c r="C10" s="10">
        <v>381</v>
      </c>
      <c r="D10" s="18"/>
      <c r="G10" s="24"/>
    </row>
    <row r="11" spans="1:7" x14ac:dyDescent="0.25">
      <c r="A11" s="50"/>
      <c r="B11" s="11" t="s">
        <v>33</v>
      </c>
      <c r="C11" s="10">
        <v>2638</v>
      </c>
      <c r="D11" s="18"/>
    </row>
    <row r="12" spans="1:7" x14ac:dyDescent="0.25">
      <c r="A12" s="50"/>
      <c r="B12" s="11" t="s">
        <v>34</v>
      </c>
      <c r="C12" s="10">
        <v>5268</v>
      </c>
      <c r="D12" s="18"/>
    </row>
    <row r="13" spans="1:7" x14ac:dyDescent="0.25">
      <c r="A13" s="50"/>
      <c r="B13" s="11" t="s">
        <v>35</v>
      </c>
      <c r="C13" s="10">
        <v>88</v>
      </c>
      <c r="D13" s="18"/>
    </row>
    <row r="14" spans="1:7" x14ac:dyDescent="0.25">
      <c r="A14" s="50"/>
      <c r="B14" s="11" t="s">
        <v>36</v>
      </c>
      <c r="C14" s="10">
        <v>4387</v>
      </c>
      <c r="D14" s="18"/>
    </row>
    <row r="15" spans="1:7" x14ac:dyDescent="0.25">
      <c r="A15" s="50"/>
      <c r="B15" s="9" t="s">
        <v>37</v>
      </c>
      <c r="C15" s="4">
        <v>10134</v>
      </c>
      <c r="D15" s="18"/>
    </row>
    <row r="16" spans="1:7" x14ac:dyDescent="0.25">
      <c r="A16" s="50"/>
      <c r="B16" s="9" t="s">
        <v>38</v>
      </c>
      <c r="C16" s="4">
        <v>166</v>
      </c>
      <c r="D16" s="18"/>
    </row>
    <row r="17" spans="1:5" x14ac:dyDescent="0.25">
      <c r="A17" s="50"/>
      <c r="B17" s="9" t="s">
        <v>39</v>
      </c>
      <c r="C17" s="4">
        <v>464</v>
      </c>
      <c r="D17" s="18"/>
    </row>
    <row r="18" spans="1:5" x14ac:dyDescent="0.25">
      <c r="A18" s="50"/>
      <c r="B18" s="9" t="s">
        <v>40</v>
      </c>
      <c r="C18" s="4">
        <v>135</v>
      </c>
      <c r="D18" s="18"/>
    </row>
    <row r="19" spans="1:5" x14ac:dyDescent="0.25">
      <c r="A19" s="50"/>
      <c r="B19" s="9" t="s">
        <v>41</v>
      </c>
      <c r="C19" s="4">
        <v>336</v>
      </c>
      <c r="D19" s="18"/>
      <c r="E19" s="26"/>
    </row>
    <row r="20" spans="1:5" x14ac:dyDescent="0.25">
      <c r="A20" s="50"/>
      <c r="B20" s="9" t="s">
        <v>42</v>
      </c>
      <c r="C20" s="4">
        <v>518</v>
      </c>
      <c r="D20" s="18"/>
    </row>
    <row r="21" spans="1:5" ht="15.75" thickBot="1" x14ac:dyDescent="0.3">
      <c r="A21" s="50"/>
      <c r="B21" s="9" t="s">
        <v>43</v>
      </c>
      <c r="C21" s="4">
        <v>792</v>
      </c>
      <c r="D21" s="18"/>
    </row>
    <row r="22" spans="1:5" ht="16.5" thickBot="1" x14ac:dyDescent="0.3">
      <c r="A22" s="51" t="s">
        <v>4</v>
      </c>
      <c r="B22" s="52"/>
      <c r="C22" s="30">
        <f>SUM(C6:C21)</f>
        <v>37864</v>
      </c>
    </row>
    <row r="23" spans="1:5" ht="15.75" x14ac:dyDescent="0.25">
      <c r="A23" s="5"/>
      <c r="B23" s="5"/>
      <c r="C23" s="5"/>
    </row>
    <row r="24" spans="1:5" ht="16.5" thickBot="1" x14ac:dyDescent="0.3">
      <c r="A24" s="5" t="s">
        <v>11</v>
      </c>
      <c r="B24" s="60" t="s">
        <v>16</v>
      </c>
      <c r="C24" s="60"/>
      <c r="D24" s="25" t="s">
        <v>25</v>
      </c>
    </row>
    <row r="25" spans="1:5" ht="15.75" x14ac:dyDescent="0.25">
      <c r="A25" s="57" t="s">
        <v>12</v>
      </c>
      <c r="B25" s="61" t="s">
        <v>13</v>
      </c>
      <c r="C25" s="62"/>
      <c r="D25" s="44">
        <v>4</v>
      </c>
    </row>
    <row r="26" spans="1:5" ht="15.75" x14ac:dyDescent="0.25">
      <c r="A26" s="58"/>
      <c r="B26" s="63" t="s">
        <v>14</v>
      </c>
      <c r="C26" s="64"/>
      <c r="D26" s="45"/>
    </row>
    <row r="27" spans="1:5" ht="15.75" x14ac:dyDescent="0.25">
      <c r="A27" s="58"/>
      <c r="B27" s="63" t="s">
        <v>15</v>
      </c>
      <c r="C27" s="64"/>
      <c r="D27" s="45"/>
    </row>
    <row r="28" spans="1:5" ht="16.5" thickBot="1" x14ac:dyDescent="0.3">
      <c r="A28" s="59"/>
      <c r="B28" s="65" t="s">
        <v>22</v>
      </c>
      <c r="C28" s="66"/>
      <c r="D28" s="46"/>
    </row>
    <row r="29" spans="1:5" ht="15.75" x14ac:dyDescent="0.25">
      <c r="A29" s="67" t="s">
        <v>17</v>
      </c>
      <c r="B29" s="61" t="s">
        <v>18</v>
      </c>
      <c r="C29" s="62"/>
      <c r="D29" s="47">
        <v>2</v>
      </c>
    </row>
    <row r="30" spans="1:5" ht="16.5" thickBot="1" x14ac:dyDescent="0.3">
      <c r="A30" s="68"/>
      <c r="B30" s="65" t="s">
        <v>19</v>
      </c>
      <c r="C30" s="66"/>
      <c r="D30" s="48"/>
    </row>
    <row r="31" spans="1:5" ht="23.25" customHeight="1" x14ac:dyDescent="0.25">
      <c r="A31" s="69" t="s">
        <v>20</v>
      </c>
      <c r="B31" s="38" t="s">
        <v>21</v>
      </c>
      <c r="C31" s="39"/>
      <c r="D31" s="47">
        <v>2</v>
      </c>
    </row>
    <row r="32" spans="1:5" ht="21" customHeight="1" thickBot="1" x14ac:dyDescent="0.3">
      <c r="A32" s="70"/>
      <c r="B32" s="40" t="s">
        <v>23</v>
      </c>
      <c r="C32" s="41"/>
      <c r="D32" s="48"/>
    </row>
    <row r="33" spans="1:4" ht="16.5" thickBot="1" x14ac:dyDescent="0.3">
      <c r="A33" s="21" t="s">
        <v>24</v>
      </c>
      <c r="B33" s="42" t="s">
        <v>23</v>
      </c>
      <c r="C33" s="43"/>
      <c r="D33" s="28">
        <v>1</v>
      </c>
    </row>
    <row r="34" spans="1:4" ht="30.75" customHeight="1" thickBot="1" x14ac:dyDescent="0.3">
      <c r="A34" s="27" t="s">
        <v>26</v>
      </c>
      <c r="B34" s="34" t="s">
        <v>27</v>
      </c>
      <c r="C34" s="35"/>
      <c r="D34" s="29">
        <v>1</v>
      </c>
    </row>
    <row r="35" spans="1:4" ht="15.75" x14ac:dyDescent="0.25">
      <c r="A35" s="5"/>
      <c r="B35" s="5"/>
      <c r="C35" s="5"/>
    </row>
    <row r="36" spans="1:4" ht="15.75" x14ac:dyDescent="0.25">
      <c r="A36" s="5" t="s">
        <v>53</v>
      </c>
      <c r="B36" s="5"/>
      <c r="C36" s="5"/>
    </row>
    <row r="38" spans="1:4" x14ac:dyDescent="0.25">
      <c r="A38" s="49" t="s">
        <v>6</v>
      </c>
      <c r="B38" s="49"/>
      <c r="C38" s="49"/>
      <c r="D38" s="49"/>
    </row>
    <row r="39" spans="1:4" ht="15.75" thickBot="1" x14ac:dyDescent="0.3">
      <c r="A39" s="8"/>
    </row>
    <row r="40" spans="1:4" ht="30" customHeight="1" thickBot="1" x14ac:dyDescent="0.3">
      <c r="A40" s="7" t="s">
        <v>8</v>
      </c>
      <c r="B40" s="7" t="s">
        <v>9</v>
      </c>
      <c r="C40" s="13" t="s">
        <v>10</v>
      </c>
      <c r="D40" s="13" t="s">
        <v>7</v>
      </c>
    </row>
    <row r="41" spans="1:4" ht="15.75" thickBot="1" x14ac:dyDescent="0.3">
      <c r="A41" s="23">
        <f>C22</f>
        <v>37864</v>
      </c>
      <c r="B41" s="31"/>
      <c r="C41" s="22">
        <f>A41*B41</f>
        <v>0</v>
      </c>
      <c r="D41" s="17">
        <f>C41*4</f>
        <v>0</v>
      </c>
    </row>
    <row r="42" spans="1:4" x14ac:dyDescent="0.25">
      <c r="A42" s="53" t="s">
        <v>2</v>
      </c>
      <c r="B42" s="54"/>
      <c r="C42" s="54"/>
      <c r="D42" s="14">
        <f>D41</f>
        <v>0</v>
      </c>
    </row>
    <row r="43" spans="1:4" x14ac:dyDescent="0.25">
      <c r="A43" s="36" t="s">
        <v>5</v>
      </c>
      <c r="B43" s="37"/>
      <c r="C43" s="37"/>
      <c r="D43" s="15">
        <f>D42/100*21</f>
        <v>0</v>
      </c>
    </row>
    <row r="44" spans="1:4" ht="15.75" thickBot="1" x14ac:dyDescent="0.3">
      <c r="A44" s="55" t="s">
        <v>3</v>
      </c>
      <c r="B44" s="56"/>
      <c r="C44" s="56"/>
      <c r="D44" s="16">
        <f>D42+D43</f>
        <v>0</v>
      </c>
    </row>
  </sheetData>
  <mergeCells count="24">
    <mergeCell ref="A44:C44"/>
    <mergeCell ref="A38:D38"/>
    <mergeCell ref="A25:A28"/>
    <mergeCell ref="B24:C24"/>
    <mergeCell ref="B25:C25"/>
    <mergeCell ref="B26:C26"/>
    <mergeCell ref="B27:C27"/>
    <mergeCell ref="B28:C28"/>
    <mergeCell ref="B29:C29"/>
    <mergeCell ref="B30:C30"/>
    <mergeCell ref="A29:A30"/>
    <mergeCell ref="A31:A32"/>
    <mergeCell ref="D25:D28"/>
    <mergeCell ref="D29:D30"/>
    <mergeCell ref="D31:D32"/>
    <mergeCell ref="A3:C3"/>
    <mergeCell ref="A6:A21"/>
    <mergeCell ref="A22:B22"/>
    <mergeCell ref="B34:C34"/>
    <mergeCell ref="A43:C43"/>
    <mergeCell ref="B31:C31"/>
    <mergeCell ref="B32:C32"/>
    <mergeCell ref="B33:C33"/>
    <mergeCell ref="A42:C42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C5CB2-6D95-45E7-827B-2B2513F85058}">
  <dimension ref="A1:G39"/>
  <sheetViews>
    <sheetView topLeftCell="A19" workbookViewId="0">
      <selection activeCell="G35" sqref="G35"/>
    </sheetView>
  </sheetViews>
  <sheetFormatPr defaultColWidth="16.7109375" defaultRowHeight="15" x14ac:dyDescent="0.25"/>
  <cols>
    <col min="1" max="1" width="25.140625" customWidth="1"/>
    <col min="2" max="2" width="16.140625" customWidth="1"/>
    <col min="3" max="3" width="20.140625" customWidth="1"/>
    <col min="4" max="4" width="16.140625" customWidth="1"/>
  </cols>
  <sheetData>
    <row r="1" spans="1:7" x14ac:dyDescent="0.25">
      <c r="D1" s="12" t="s">
        <v>44</v>
      </c>
    </row>
    <row r="3" spans="1:7" x14ac:dyDescent="0.25">
      <c r="A3" s="49" t="s">
        <v>54</v>
      </c>
      <c r="B3" s="49"/>
      <c r="C3" s="49"/>
      <c r="D3" s="20"/>
    </row>
    <row r="4" spans="1:7" ht="15.75" thickBot="1" x14ac:dyDescent="0.3">
      <c r="A4" s="32"/>
      <c r="B4" s="32"/>
      <c r="C4" s="32"/>
    </row>
    <row r="5" spans="1:7" ht="26.25" customHeight="1" thickBot="1" x14ac:dyDescent="0.3">
      <c r="A5" s="3" t="s">
        <v>0</v>
      </c>
      <c r="B5" s="1" t="s">
        <v>1</v>
      </c>
      <c r="C5" s="2" t="s">
        <v>57</v>
      </c>
      <c r="D5" s="19"/>
    </row>
    <row r="6" spans="1:7" x14ac:dyDescent="0.25">
      <c r="A6" s="50" t="s">
        <v>51</v>
      </c>
      <c r="B6" s="11" t="s">
        <v>56</v>
      </c>
      <c r="C6" s="10">
        <v>3577</v>
      </c>
      <c r="D6" s="18"/>
    </row>
    <row r="7" spans="1:7" x14ac:dyDescent="0.25">
      <c r="A7" s="50"/>
      <c r="B7" s="11" t="s">
        <v>58</v>
      </c>
      <c r="C7" s="10">
        <v>167</v>
      </c>
      <c r="D7" s="18"/>
    </row>
    <row r="8" spans="1:7" x14ac:dyDescent="0.25">
      <c r="A8" s="50"/>
      <c r="B8" s="11" t="s">
        <v>59</v>
      </c>
      <c r="C8" s="10">
        <v>19</v>
      </c>
      <c r="D8" s="18"/>
    </row>
    <row r="9" spans="1:7" x14ac:dyDescent="0.25">
      <c r="A9" s="50"/>
      <c r="B9" s="11">
        <v>875</v>
      </c>
      <c r="C9" s="10">
        <v>60</v>
      </c>
      <c r="D9" s="18"/>
    </row>
    <row r="10" spans="1:7" x14ac:dyDescent="0.25">
      <c r="A10" s="50"/>
      <c r="B10" s="11">
        <v>876</v>
      </c>
      <c r="C10" s="10">
        <v>1913</v>
      </c>
      <c r="D10" s="18"/>
      <c r="G10" s="24"/>
    </row>
    <row r="11" spans="1:7" x14ac:dyDescent="0.25">
      <c r="A11" s="50"/>
      <c r="B11" s="11">
        <v>877</v>
      </c>
      <c r="C11" s="10">
        <v>814</v>
      </c>
      <c r="D11" s="18"/>
    </row>
    <row r="12" spans="1:7" x14ac:dyDescent="0.25">
      <c r="A12" s="50"/>
      <c r="B12" s="11" t="s">
        <v>60</v>
      </c>
      <c r="C12" s="10">
        <v>6611</v>
      </c>
      <c r="D12" s="18"/>
    </row>
    <row r="13" spans="1:7" x14ac:dyDescent="0.25">
      <c r="A13" s="50"/>
      <c r="B13" s="11" t="s">
        <v>61</v>
      </c>
      <c r="C13" s="10">
        <v>258</v>
      </c>
      <c r="D13" s="18"/>
    </row>
    <row r="14" spans="1:7" x14ac:dyDescent="0.25">
      <c r="A14" s="50"/>
      <c r="B14" s="11" t="s">
        <v>62</v>
      </c>
      <c r="C14" s="10">
        <v>801</v>
      </c>
      <c r="D14" s="18"/>
    </row>
    <row r="15" spans="1:7" x14ac:dyDescent="0.25">
      <c r="A15" s="50"/>
      <c r="B15" s="9" t="s">
        <v>63</v>
      </c>
      <c r="C15" s="4">
        <v>4872</v>
      </c>
      <c r="D15" s="18"/>
    </row>
    <row r="16" spans="1:7" x14ac:dyDescent="0.25">
      <c r="A16" s="50"/>
      <c r="B16" s="9" t="s">
        <v>64</v>
      </c>
      <c r="C16" s="4">
        <v>8363</v>
      </c>
      <c r="D16" s="18"/>
    </row>
    <row r="17" spans="1:4" x14ac:dyDescent="0.25">
      <c r="A17" s="50"/>
      <c r="B17" s="9" t="s">
        <v>65</v>
      </c>
      <c r="C17" s="4">
        <v>837</v>
      </c>
      <c r="D17" s="18"/>
    </row>
    <row r="18" spans="1:4" ht="15.75" thickBot="1" x14ac:dyDescent="0.3">
      <c r="A18" s="50"/>
      <c r="B18" s="9" t="s">
        <v>66</v>
      </c>
      <c r="C18" s="4">
        <v>407</v>
      </c>
      <c r="D18" s="18"/>
    </row>
    <row r="19" spans="1:4" ht="16.5" thickBot="1" x14ac:dyDescent="0.3">
      <c r="A19" s="51" t="s">
        <v>4</v>
      </c>
      <c r="B19" s="52"/>
      <c r="C19" s="30">
        <f>SUM(C6:C18)</f>
        <v>28699</v>
      </c>
    </row>
    <row r="20" spans="1:4" ht="15.75" x14ac:dyDescent="0.25">
      <c r="A20" s="5"/>
      <c r="B20" s="5"/>
      <c r="C20" s="5"/>
    </row>
    <row r="21" spans="1:4" ht="16.5" thickBot="1" x14ac:dyDescent="0.3">
      <c r="A21" s="5" t="s">
        <v>11</v>
      </c>
      <c r="B21" s="60" t="s">
        <v>16</v>
      </c>
      <c r="C21" s="60"/>
      <c r="D21" s="25" t="s">
        <v>25</v>
      </c>
    </row>
    <row r="22" spans="1:4" ht="15.75" x14ac:dyDescent="0.25">
      <c r="A22" s="57" t="s">
        <v>12</v>
      </c>
      <c r="B22" s="61" t="s">
        <v>13</v>
      </c>
      <c r="C22" s="62"/>
      <c r="D22" s="44">
        <v>4</v>
      </c>
    </row>
    <row r="23" spans="1:4" ht="15.75" x14ac:dyDescent="0.25">
      <c r="A23" s="58"/>
      <c r="B23" s="63" t="s">
        <v>14</v>
      </c>
      <c r="C23" s="64"/>
      <c r="D23" s="45"/>
    </row>
    <row r="24" spans="1:4" ht="15.75" x14ac:dyDescent="0.25">
      <c r="A24" s="58"/>
      <c r="B24" s="63" t="s">
        <v>15</v>
      </c>
      <c r="C24" s="64"/>
      <c r="D24" s="45"/>
    </row>
    <row r="25" spans="1:4" ht="16.5" thickBot="1" x14ac:dyDescent="0.3">
      <c r="A25" s="59"/>
      <c r="B25" s="65" t="s">
        <v>22</v>
      </c>
      <c r="C25" s="66"/>
      <c r="D25" s="46"/>
    </row>
    <row r="26" spans="1:4" ht="23.25" customHeight="1" x14ac:dyDescent="0.25">
      <c r="A26" s="69" t="s">
        <v>20</v>
      </c>
      <c r="B26" s="38" t="s">
        <v>21</v>
      </c>
      <c r="C26" s="39"/>
      <c r="D26" s="47">
        <v>2</v>
      </c>
    </row>
    <row r="27" spans="1:4" ht="21" customHeight="1" thickBot="1" x14ac:dyDescent="0.3">
      <c r="A27" s="70"/>
      <c r="B27" s="40" t="s">
        <v>23</v>
      </c>
      <c r="C27" s="41"/>
      <c r="D27" s="48"/>
    </row>
    <row r="28" spans="1:4" ht="16.5" thickBot="1" x14ac:dyDescent="0.3">
      <c r="A28" s="33" t="s">
        <v>24</v>
      </c>
      <c r="B28" s="42" t="s">
        <v>23</v>
      </c>
      <c r="C28" s="43"/>
      <c r="D28" s="28">
        <v>1</v>
      </c>
    </row>
    <row r="29" spans="1:4" ht="30.75" customHeight="1" thickBot="1" x14ac:dyDescent="0.3">
      <c r="A29" s="27" t="s">
        <v>26</v>
      </c>
      <c r="B29" s="34" t="s">
        <v>27</v>
      </c>
      <c r="C29" s="35"/>
      <c r="D29" s="29">
        <v>1</v>
      </c>
    </row>
    <row r="30" spans="1:4" ht="15.75" x14ac:dyDescent="0.25">
      <c r="A30" s="5"/>
      <c r="B30" s="5"/>
      <c r="C30" s="5"/>
    </row>
    <row r="31" spans="1:4" ht="15.75" x14ac:dyDescent="0.25">
      <c r="A31" s="5" t="s">
        <v>53</v>
      </c>
      <c r="B31" s="5"/>
      <c r="C31" s="5"/>
    </row>
    <row r="33" spans="1:4" x14ac:dyDescent="0.25">
      <c r="A33" s="49" t="s">
        <v>6</v>
      </c>
      <c r="B33" s="49"/>
      <c r="C33" s="49"/>
      <c r="D33" s="49"/>
    </row>
    <row r="34" spans="1:4" ht="15.75" thickBot="1" x14ac:dyDescent="0.3">
      <c r="A34" s="8"/>
    </row>
    <row r="35" spans="1:4" ht="30" customHeight="1" thickBot="1" x14ac:dyDescent="0.3">
      <c r="A35" s="7" t="s">
        <v>8</v>
      </c>
      <c r="B35" s="7" t="s">
        <v>9</v>
      </c>
      <c r="C35" s="13" t="s">
        <v>10</v>
      </c>
      <c r="D35" s="13" t="s">
        <v>7</v>
      </c>
    </row>
    <row r="36" spans="1:4" ht="15.75" thickBot="1" x14ac:dyDescent="0.3">
      <c r="A36" s="23">
        <f>C19</f>
        <v>28699</v>
      </c>
      <c r="B36" s="31"/>
      <c r="C36" s="22">
        <f>A36*B36</f>
        <v>0</v>
      </c>
      <c r="D36" s="17">
        <f>C36*4</f>
        <v>0</v>
      </c>
    </row>
    <row r="37" spans="1:4" x14ac:dyDescent="0.25">
      <c r="A37" s="53" t="s">
        <v>2</v>
      </c>
      <c r="B37" s="54"/>
      <c r="C37" s="54"/>
      <c r="D37" s="14">
        <f>D36</f>
        <v>0</v>
      </c>
    </row>
    <row r="38" spans="1:4" x14ac:dyDescent="0.25">
      <c r="A38" s="36" t="s">
        <v>5</v>
      </c>
      <c r="B38" s="37"/>
      <c r="C38" s="37"/>
      <c r="D38" s="15">
        <f>D37/100*21</f>
        <v>0</v>
      </c>
    </row>
    <row r="39" spans="1:4" ht="15.75" thickBot="1" x14ac:dyDescent="0.3">
      <c r="A39" s="55" t="s">
        <v>3</v>
      </c>
      <c r="B39" s="56"/>
      <c r="C39" s="56"/>
      <c r="D39" s="16">
        <f>D37+D38</f>
        <v>0</v>
      </c>
    </row>
  </sheetData>
  <mergeCells count="20">
    <mergeCell ref="A33:D33"/>
    <mergeCell ref="A37:C37"/>
    <mergeCell ref="A38:C38"/>
    <mergeCell ref="A39:C39"/>
    <mergeCell ref="A26:A27"/>
    <mergeCell ref="B26:C26"/>
    <mergeCell ref="D26:D27"/>
    <mergeCell ref="B27:C27"/>
    <mergeCell ref="B28:C28"/>
    <mergeCell ref="B29:C29"/>
    <mergeCell ref="D22:D25"/>
    <mergeCell ref="B23:C23"/>
    <mergeCell ref="B24:C24"/>
    <mergeCell ref="B25:C25"/>
    <mergeCell ref="A3:C3"/>
    <mergeCell ref="A6:A18"/>
    <mergeCell ref="A19:B19"/>
    <mergeCell ref="B21:C21"/>
    <mergeCell ref="A22:A25"/>
    <mergeCell ref="B22:C2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56887-5319-4C82-AD2B-06DFF27B8259}">
  <dimension ref="A2:D9"/>
  <sheetViews>
    <sheetView tabSelected="1" workbookViewId="0">
      <selection activeCell="G25" sqref="G25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4" x14ac:dyDescent="0.25">
      <c r="A2" s="49" t="s">
        <v>45</v>
      </c>
      <c r="B2" s="49"/>
      <c r="C2" s="49"/>
      <c r="D2" s="49"/>
    </row>
    <row r="3" spans="1:4" ht="15.75" thickBot="1" x14ac:dyDescent="0.3">
      <c r="A3" s="8"/>
    </row>
    <row r="4" spans="1:4" ht="30.75" thickBot="1" x14ac:dyDescent="0.3">
      <c r="A4" s="71" t="s">
        <v>0</v>
      </c>
      <c r="B4" s="72" t="s">
        <v>2</v>
      </c>
      <c r="C4" s="73" t="s">
        <v>46</v>
      </c>
      <c r="D4" s="74" t="s">
        <v>47</v>
      </c>
    </row>
    <row r="5" spans="1:4" x14ac:dyDescent="0.25">
      <c r="A5" s="75" t="s">
        <v>49</v>
      </c>
      <c r="B5" s="76">
        <f>Pisárecká!D42</f>
        <v>0</v>
      </c>
      <c r="C5" s="77">
        <f>Pisárecká!D43</f>
        <v>0</v>
      </c>
      <c r="D5" s="78">
        <f>Pisárecká!D44</f>
        <v>0</v>
      </c>
    </row>
    <row r="6" spans="1:4" ht="15.75" thickBot="1" x14ac:dyDescent="0.3">
      <c r="A6" s="79" t="s">
        <v>50</v>
      </c>
      <c r="B6" s="80">
        <f>Kamenomlýnská!D37</f>
        <v>0</v>
      </c>
      <c r="C6" s="81">
        <f>Kamenomlýnská!D38</f>
        <v>0</v>
      </c>
      <c r="D6" s="17">
        <f>Kamenomlýnská!D39</f>
        <v>0</v>
      </c>
    </row>
    <row r="7" spans="1:4" x14ac:dyDescent="0.25">
      <c r="A7" s="53" t="s">
        <v>2</v>
      </c>
      <c r="B7" s="54"/>
      <c r="C7" s="82"/>
      <c r="D7" s="14">
        <f>SUM(D5:D6)</f>
        <v>0</v>
      </c>
    </row>
    <row r="8" spans="1:4" x14ac:dyDescent="0.25">
      <c r="A8" s="36" t="s">
        <v>48</v>
      </c>
      <c r="B8" s="37"/>
      <c r="C8" s="83"/>
      <c r="D8" s="17">
        <f>SUM(C5:C6)</f>
        <v>0</v>
      </c>
    </row>
    <row r="9" spans="1:4" ht="15.75" thickBot="1" x14ac:dyDescent="0.3">
      <c r="A9" s="55" t="s">
        <v>3</v>
      </c>
      <c r="B9" s="56"/>
      <c r="C9" s="84"/>
      <c r="D9" s="16">
        <f>SUM(D5:D6)</f>
        <v>0</v>
      </c>
    </row>
  </sheetData>
  <mergeCells count="4">
    <mergeCell ref="A2:D2"/>
    <mergeCell ref="A7:C7"/>
    <mergeCell ref="A8:C8"/>
    <mergeCell ref="A9:C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Pisárecká</vt:lpstr>
      <vt:lpstr>Kamenomlýnská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</cp:lastModifiedBy>
  <cp:lastPrinted>2022-02-14T09:34:42Z</cp:lastPrinted>
  <dcterms:created xsi:type="dcterms:W3CDTF">2021-01-25T06:42:47Z</dcterms:created>
  <dcterms:modified xsi:type="dcterms:W3CDTF">2022-02-14T12:23:01Z</dcterms:modified>
</cp:coreProperties>
</file>