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2_HZS_2xCAS_30_NOR\"/>
    </mc:Choice>
  </mc:AlternateContent>
  <xr:revisionPtr revIDLastSave="0" documentId="8_{FF983369-81FA-4BDE-83E0-A4B3E638150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ožární příslušenství CAS" sheetId="2" r:id="rId1"/>
  </sheets>
  <definedNames>
    <definedName name="_xlnm.Print_Titles" localSheetId="0">'požární příslušenství CAS'!$2:$2</definedName>
    <definedName name="_xlnm.Print_Area" localSheetId="0">'požární příslušenství CAS'!$A$1:$I$134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9" i="2" l="1"/>
  <c r="I129" i="2" s="1"/>
  <c r="G129" i="2"/>
  <c r="H128" i="2"/>
  <c r="I128" i="2" s="1"/>
  <c r="G128" i="2"/>
  <c r="G110" i="2" l="1"/>
  <c r="H110" i="2"/>
  <c r="I110" i="2" s="1"/>
  <c r="G111" i="2"/>
  <c r="H111" i="2"/>
  <c r="I111" i="2" s="1"/>
  <c r="G112" i="2"/>
  <c r="H112" i="2"/>
  <c r="I112" i="2" s="1"/>
  <c r="G113" i="2"/>
  <c r="H113" i="2"/>
  <c r="I113" i="2" s="1"/>
  <c r="G114" i="2"/>
  <c r="H114" i="2"/>
  <c r="I114" i="2" s="1"/>
  <c r="G115" i="2"/>
  <c r="H115" i="2"/>
  <c r="I115" i="2" s="1"/>
  <c r="G116" i="2"/>
  <c r="H116" i="2"/>
  <c r="I116" i="2" s="1"/>
  <c r="G117" i="2"/>
  <c r="H117" i="2"/>
  <c r="I117" i="2" s="1"/>
  <c r="G118" i="2"/>
  <c r="H118" i="2"/>
  <c r="I118" i="2" s="1"/>
  <c r="G119" i="2"/>
  <c r="H119" i="2"/>
  <c r="I119" i="2" s="1"/>
  <c r="G120" i="2"/>
  <c r="H120" i="2"/>
  <c r="I120" i="2" s="1"/>
  <c r="G131" i="2"/>
  <c r="H131" i="2"/>
  <c r="I131" i="2" s="1"/>
  <c r="G132" i="2"/>
  <c r="H132" i="2"/>
  <c r="I132" i="2" s="1"/>
  <c r="G133" i="2"/>
  <c r="H133" i="2"/>
  <c r="I133" i="2" s="1"/>
  <c r="G64" i="2"/>
  <c r="H64" i="2"/>
  <c r="I64" i="2" s="1"/>
  <c r="G65" i="2"/>
  <c r="H65" i="2"/>
  <c r="I65" i="2" s="1"/>
  <c r="G66" i="2"/>
  <c r="H66" i="2"/>
  <c r="I66" i="2" s="1"/>
  <c r="G47" i="2"/>
  <c r="H47" i="2"/>
  <c r="I47" i="2" s="1"/>
  <c r="G48" i="2"/>
  <c r="H48" i="2"/>
  <c r="I48" i="2" s="1"/>
  <c r="G37" i="2"/>
  <c r="H37" i="2"/>
  <c r="I37" i="2" s="1"/>
  <c r="G38" i="2"/>
  <c r="H38" i="2"/>
  <c r="I38" i="2" s="1"/>
  <c r="G25" i="2"/>
  <c r="H25" i="2"/>
  <c r="I25" i="2" s="1"/>
  <c r="G26" i="2"/>
  <c r="H26" i="2"/>
  <c r="I26" i="2" s="1"/>
  <c r="G27" i="2"/>
  <c r="H27" i="2"/>
  <c r="I27" i="2" s="1"/>
  <c r="G28" i="2"/>
  <c r="H28" i="2"/>
  <c r="I28" i="2"/>
  <c r="G29" i="2"/>
  <c r="H29" i="2"/>
  <c r="I29" i="2" s="1"/>
  <c r="G30" i="2"/>
  <c r="H30" i="2"/>
  <c r="I30" i="2"/>
  <c r="G31" i="2"/>
  <c r="H31" i="2"/>
  <c r="I31" i="2" s="1"/>
  <c r="G13" i="2"/>
  <c r="H13" i="2"/>
  <c r="I13" i="2" s="1"/>
  <c r="G14" i="2"/>
  <c r="H14" i="2"/>
  <c r="I14" i="2" s="1"/>
  <c r="G15" i="2"/>
  <c r="H15" i="2"/>
  <c r="I15" i="2" s="1"/>
  <c r="G16" i="2"/>
  <c r="H16" i="2"/>
  <c r="I16" i="2"/>
  <c r="G17" i="2"/>
  <c r="H17" i="2"/>
  <c r="I17" i="2" s="1"/>
  <c r="G8" i="2"/>
  <c r="H8" i="2"/>
  <c r="I8" i="2"/>
  <c r="G9" i="2"/>
  <c r="H9" i="2"/>
  <c r="I9" i="2"/>
  <c r="G4" i="2"/>
  <c r="H4" i="2"/>
  <c r="I4" i="2" s="1"/>
  <c r="G80" i="2" l="1"/>
  <c r="H80" i="2"/>
  <c r="I80" i="2" s="1"/>
  <c r="H18" i="2"/>
  <c r="I18" i="2" s="1"/>
  <c r="G3" i="2" l="1"/>
  <c r="H3" i="2"/>
  <c r="I3" i="2" s="1"/>
  <c r="G60" i="2" l="1"/>
  <c r="H60" i="2"/>
  <c r="I60" i="2" s="1"/>
  <c r="G62" i="2"/>
  <c r="H62" i="2"/>
  <c r="I62" i="2" s="1"/>
  <c r="G59" i="2"/>
  <c r="H59" i="2"/>
  <c r="I59" i="2" s="1"/>
  <c r="G76" i="2"/>
  <c r="H76" i="2"/>
  <c r="I76" i="2" s="1"/>
  <c r="G92" i="2"/>
  <c r="H92" i="2"/>
  <c r="I92" i="2" s="1"/>
  <c r="G72" i="2"/>
  <c r="H72" i="2"/>
  <c r="I72" i="2" s="1"/>
  <c r="G105" i="2"/>
  <c r="H105" i="2"/>
  <c r="I105" i="2" s="1"/>
  <c r="G102" i="2"/>
  <c r="H102" i="2"/>
  <c r="I102" i="2" s="1"/>
  <c r="G99" i="2"/>
  <c r="H99" i="2"/>
  <c r="I99" i="2" s="1"/>
  <c r="G75" i="2"/>
  <c r="H75" i="2"/>
  <c r="I75" i="2" s="1"/>
  <c r="G77" i="2"/>
  <c r="H77" i="2"/>
  <c r="I77" i="2" s="1"/>
  <c r="G63" i="2"/>
  <c r="H63" i="2"/>
  <c r="I63" i="2" s="1"/>
  <c r="G33" i="2"/>
  <c r="H33" i="2"/>
  <c r="I33" i="2" s="1"/>
  <c r="G61" i="2"/>
  <c r="H61" i="2"/>
  <c r="I61" i="2" s="1"/>
  <c r="G5" i="2" l="1"/>
  <c r="H5" i="2"/>
  <c r="I5" i="2" s="1"/>
  <c r="G6" i="2"/>
  <c r="H6" i="2"/>
  <c r="I6" i="2" s="1"/>
  <c r="G7" i="2"/>
  <c r="H7" i="2"/>
  <c r="I7" i="2" s="1"/>
  <c r="G10" i="2"/>
  <c r="H10" i="2"/>
  <c r="I10" i="2" s="1"/>
  <c r="G32" i="2"/>
  <c r="H32" i="2"/>
  <c r="I32" i="2" s="1"/>
  <c r="G20" i="2"/>
  <c r="H20" i="2"/>
  <c r="I20" i="2" s="1"/>
  <c r="G19" i="2"/>
  <c r="H19" i="2"/>
  <c r="I19" i="2" s="1"/>
  <c r="G49" i="2"/>
  <c r="H49" i="2"/>
  <c r="I49" i="2" s="1"/>
  <c r="G57" i="2"/>
  <c r="H57" i="2"/>
  <c r="I57" i="2" s="1"/>
  <c r="G11" i="2"/>
  <c r="H11" i="2"/>
  <c r="I11" i="2" s="1"/>
  <c r="G12" i="2"/>
  <c r="H12" i="2"/>
  <c r="I12" i="2" s="1"/>
  <c r="G78" i="2"/>
  <c r="H78" i="2"/>
  <c r="I78" i="2" s="1"/>
  <c r="G79" i="2"/>
  <c r="H79" i="2"/>
  <c r="I79" i="2" s="1"/>
  <c r="G23" i="2"/>
  <c r="H23" i="2"/>
  <c r="I23" i="2" s="1"/>
  <c r="G24" i="2"/>
  <c r="H24" i="2"/>
  <c r="I24" i="2" s="1"/>
  <c r="G36" i="2"/>
  <c r="H36" i="2"/>
  <c r="I36" i="2" s="1"/>
  <c r="G45" i="2"/>
  <c r="H45" i="2"/>
  <c r="I45" i="2" s="1"/>
  <c r="G44" i="2"/>
  <c r="H44" i="2"/>
  <c r="I44" i="2" s="1"/>
  <c r="G46" i="2"/>
  <c r="H46" i="2"/>
  <c r="I46" i="2" s="1"/>
  <c r="G73" i="2"/>
  <c r="H73" i="2"/>
  <c r="I73" i="2" s="1"/>
  <c r="G50" i="2"/>
  <c r="H50" i="2"/>
  <c r="I50" i="2" s="1"/>
  <c r="G51" i="2"/>
  <c r="H51" i="2"/>
  <c r="I51" i="2" s="1"/>
  <c r="G52" i="2"/>
  <c r="H52" i="2"/>
  <c r="I52" i="2" s="1"/>
  <c r="G54" i="2"/>
  <c r="H54" i="2"/>
  <c r="I54" i="2" s="1"/>
  <c r="G53" i="2"/>
  <c r="H53" i="2"/>
  <c r="I53" i="2" s="1"/>
  <c r="G55" i="2"/>
  <c r="H55" i="2"/>
  <c r="I55" i="2" s="1"/>
  <c r="G56" i="2"/>
  <c r="H56" i="2"/>
  <c r="I56" i="2" s="1"/>
  <c r="G39" i="2"/>
  <c r="H39" i="2"/>
  <c r="I39" i="2" s="1"/>
  <c r="G58" i="2"/>
  <c r="H58" i="2"/>
  <c r="I58" i="2" s="1"/>
  <c r="G40" i="2"/>
  <c r="H40" i="2"/>
  <c r="I40" i="2" s="1"/>
  <c r="G41" i="2"/>
  <c r="H41" i="2"/>
  <c r="I41" i="2" s="1"/>
  <c r="G67" i="2"/>
  <c r="H67" i="2"/>
  <c r="I67" i="2" s="1"/>
  <c r="G68" i="2"/>
  <c r="H68" i="2"/>
  <c r="I68" i="2" s="1"/>
  <c r="G70" i="2"/>
  <c r="H70" i="2"/>
  <c r="I70" i="2" s="1"/>
  <c r="G71" i="2"/>
  <c r="H71" i="2"/>
  <c r="I71" i="2" s="1"/>
  <c r="G82" i="2"/>
  <c r="H82" i="2"/>
  <c r="I82" i="2" s="1"/>
  <c r="G83" i="2"/>
  <c r="H83" i="2"/>
  <c r="I83" i="2" s="1"/>
  <c r="G104" i="2"/>
  <c r="H104" i="2"/>
  <c r="I104" i="2" s="1"/>
  <c r="G69" i="2"/>
  <c r="H69" i="2"/>
  <c r="I69" i="2" s="1"/>
  <c r="G101" i="2"/>
  <c r="H101" i="2"/>
  <c r="I101" i="2" s="1"/>
  <c r="G106" i="2"/>
  <c r="H106" i="2"/>
  <c r="I106" i="2" s="1"/>
  <c r="G84" i="2"/>
  <c r="H84" i="2"/>
  <c r="I84" i="2" s="1"/>
  <c r="G85" i="2"/>
  <c r="H85" i="2"/>
  <c r="I85" i="2" s="1"/>
  <c r="G86" i="2"/>
  <c r="H86" i="2"/>
  <c r="I86" i="2" s="1"/>
  <c r="G81" i="2"/>
  <c r="H81" i="2"/>
  <c r="I81" i="2" s="1"/>
  <c r="G74" i="2"/>
  <c r="H74" i="2"/>
  <c r="I74" i="2" s="1"/>
  <c r="G87" i="2"/>
  <c r="H87" i="2"/>
  <c r="I87" i="2" s="1"/>
  <c r="G88" i="2"/>
  <c r="H88" i="2"/>
  <c r="I88" i="2" s="1"/>
  <c r="G89" i="2"/>
  <c r="H89" i="2"/>
  <c r="I89" i="2" s="1"/>
  <c r="G90" i="2"/>
  <c r="H90" i="2"/>
  <c r="I90" i="2" s="1"/>
  <c r="G122" i="2"/>
  <c r="H122" i="2"/>
  <c r="I122" i="2" s="1"/>
  <c r="G91" i="2"/>
  <c r="H91" i="2"/>
  <c r="I91" i="2" s="1"/>
  <c r="G93" i="2"/>
  <c r="H93" i="2"/>
  <c r="I93" i="2" s="1"/>
  <c r="G94" i="2"/>
  <c r="H94" i="2"/>
  <c r="I94" i="2" s="1"/>
  <c r="G21" i="2"/>
  <c r="H21" i="2"/>
  <c r="I21" i="2" s="1"/>
  <c r="G95" i="2"/>
  <c r="H95" i="2"/>
  <c r="I95" i="2" s="1"/>
  <c r="G96" i="2"/>
  <c r="H96" i="2"/>
  <c r="I96" i="2" s="1"/>
  <c r="G107" i="2"/>
  <c r="H107" i="2"/>
  <c r="I107" i="2" s="1"/>
  <c r="G97" i="2"/>
  <c r="H97" i="2"/>
  <c r="I97" i="2" s="1"/>
  <c r="G98" i="2"/>
  <c r="H98" i="2"/>
  <c r="I98" i="2" s="1"/>
  <c r="G34" i="2"/>
  <c r="H34" i="2"/>
  <c r="I34" i="2" s="1"/>
  <c r="G100" i="2"/>
  <c r="H100" i="2"/>
  <c r="I100" i="2" s="1"/>
  <c r="G103" i="2"/>
  <c r="H103" i="2"/>
  <c r="I103" i="2" s="1"/>
  <c r="G108" i="2"/>
  <c r="H108" i="2"/>
  <c r="I108" i="2" s="1"/>
  <c r="G109" i="2"/>
  <c r="H109" i="2"/>
  <c r="I109" i="2" s="1"/>
  <c r="G42" i="2"/>
  <c r="H42" i="2"/>
  <c r="I42" i="2" s="1"/>
  <c r="G121" i="2"/>
  <c r="H121" i="2"/>
  <c r="I121" i="2" s="1"/>
  <c r="G43" i="2"/>
  <c r="H43" i="2"/>
  <c r="I43" i="2" s="1"/>
  <c r="G22" i="2"/>
  <c r="H22" i="2"/>
  <c r="I22" i="2" s="1"/>
  <c r="G35" i="2" l="1"/>
  <c r="H35" i="2"/>
  <c r="I35" i="2" s="1"/>
  <c r="I123" i="2" l="1"/>
  <c r="H123" i="2"/>
</calcChain>
</file>

<file path=xl/sharedStrings.xml><?xml version="1.0" encoding="utf-8"?>
<sst xmlns="http://schemas.openxmlformats.org/spreadsheetml/2006/main" count="416" uniqueCount="194">
  <si>
    <t>počet kusů</t>
  </si>
  <si>
    <t>dodá</t>
  </si>
  <si>
    <t>umístění</t>
  </si>
  <si>
    <t>nástavec k hydrantovému klíči (sada 20x20, 38x38mm)</t>
  </si>
  <si>
    <t>přechod 52/25</t>
  </si>
  <si>
    <t>ochranná přilba pro práci v lese</t>
  </si>
  <si>
    <t>náhradní lišta k MPŘ</t>
  </si>
  <si>
    <t>RDST, analogová, vozidlová</t>
  </si>
  <si>
    <t>RDST, digitální, vozidlová</t>
  </si>
  <si>
    <t>tablet</t>
  </si>
  <si>
    <t>držák tabletu</t>
  </si>
  <si>
    <t>přechod  zásuvek  15 PIN 24V ISO 12098 na 13 PIN ISO 11446</t>
  </si>
  <si>
    <t>nabiječe ručních svítilen</t>
  </si>
  <si>
    <t>objímka na izolovanou požární hadici 52 v obalu</t>
  </si>
  <si>
    <t>objímka na izolovanou požární hadici 75 v obalu</t>
  </si>
  <si>
    <t>papírové ručníky</t>
  </si>
  <si>
    <t>přenosný hasicí přístroj CO2 (hasicí schopnost 89B)</t>
  </si>
  <si>
    <t>přenosný hasicí přístroj práškový (hasicí schopnost 34A, 183B)</t>
  </si>
  <si>
    <t>ruční vyprošťovací nástroj (páčidlo Paratech)</t>
  </si>
  <si>
    <t>tekuté mýdlo, 500 ml</t>
  </si>
  <si>
    <t>klíč k nadzemnímu hydrantu</t>
  </si>
  <si>
    <t>klíč k podzemnímu hydrantu</t>
  </si>
  <si>
    <t>klíč na hadice a armatury 75/52</t>
  </si>
  <si>
    <t>klíč na sací hadice</t>
  </si>
  <si>
    <t>přechod 75/52</t>
  </si>
  <si>
    <r>
      <t xml:space="preserve">Požární příslušenství CAS 
</t>
    </r>
    <r>
      <rPr>
        <b/>
        <sz val="14"/>
        <color rgb="FFFF0000"/>
        <rFont val="Calibri"/>
        <family val="2"/>
        <charset val="238"/>
        <scheme val="minor"/>
      </rPr>
      <t>!Žlutě označené řádky doplní dodavatel!</t>
    </r>
  </si>
  <si>
    <t xml:space="preserve">Požární příslušenství CAS                                                  </t>
  </si>
  <si>
    <t>Cena celkem bez DPH</t>
  </si>
  <si>
    <t>Cena celkem 
s DPH</t>
  </si>
  <si>
    <t>cena za 1kus 
s DPH</t>
  </si>
  <si>
    <t>cena za 1kus 
bez  DPH</t>
  </si>
  <si>
    <t>u HZS Jmk zaveden typ radiostanice TPM 700/900</t>
  </si>
  <si>
    <t>u HZS Jmk zaveden typ radiostanice HYTRA MD785AN</t>
  </si>
  <si>
    <t>u HZS JMK zaveden typ AWG DIN 14426</t>
  </si>
  <si>
    <t>u HZS JMK zaveden typ SLIM SURVIVOR LED atex</t>
  </si>
  <si>
    <t xml:space="preserve">deflektor 52 </t>
  </si>
  <si>
    <t>dalekohled binokulární, zvětšení nejméně 8x. průměr přední čočky 42 mm</t>
  </si>
  <si>
    <t>u HZS Jmk zaveden typ AWG M4</t>
  </si>
  <si>
    <t>přenosný přiměšovač průtok 400 l/min , přiměšování pěnidla do proudu C v rozsahu 0 - 6% kompatibilní s dodávanými proudnicemi na těžkou a střední pěnu , osazen kovanými spojkami 52</t>
  </si>
  <si>
    <t xml:space="preserve">u HZS Jmk zaveden typ Z4 AWG </t>
  </si>
  <si>
    <t xml:space="preserve">hadicový držák v  textilním obalu </t>
  </si>
  <si>
    <t xml:space="preserve">převodník analog-digital kompatibilní s dodávanými radiostancemi </t>
  </si>
  <si>
    <t xml:space="preserve">nabiječe ručních radiostanic </t>
  </si>
  <si>
    <t>u HZS JMK zaveden typ Hytera CK03</t>
  </si>
  <si>
    <t xml:space="preserve">nabiječ digitálního terminálu </t>
  </si>
  <si>
    <t xml:space="preserve">u HZS JMK zaveden typ TP 700 - KZ 35 </t>
  </si>
  <si>
    <t xml:space="preserve">u HZS Jmk zaveden typ PROTEK 360 se spojkou AWG </t>
  </si>
  <si>
    <t xml:space="preserve">u HZS Jmk zaveden typ PROTEK 366 se spojkou AWG </t>
  </si>
  <si>
    <t>Drager PSS 5000</t>
  </si>
  <si>
    <t>u HZS Jmk zaveden typ AWG S8</t>
  </si>
  <si>
    <t xml:space="preserve">podstavec pod přenosnou lafetovou proudnici 2 x 75 </t>
  </si>
  <si>
    <t>přenosný kulový kohout 75</t>
  </si>
  <si>
    <t>trhací hák - délka nejméně 5 m podle ČSN 38 9552</t>
  </si>
  <si>
    <t>pákové kleště na tyče a svorníky nejméně 600 mm</t>
  </si>
  <si>
    <t xml:space="preserve">skříňka s nástroji (podle TP–TS/07–2011) </t>
  </si>
  <si>
    <t xml:space="preserve"> u HZS Jmk zaveden kufr  PELI 1500</t>
  </si>
  <si>
    <t>tubus přiměšovací na kartuše 75</t>
  </si>
  <si>
    <t>hadice požární izolovaná D, délka 20 m, podle ČSN 80 8711</t>
  </si>
  <si>
    <t>hadice sací pro pěnotvorný přiměšovač podle ČSN EN 16 712-2 kompatibilní s dodávaným přiměšovačem Z4</t>
  </si>
  <si>
    <t>koš sací 125 podle TP-TS/01-2007</t>
  </si>
  <si>
    <t>kbelík objem nejméně 10 l, plechový, pozinkovaný</t>
  </si>
  <si>
    <t>koště cestářské podle TP-TS/12-2019</t>
  </si>
  <si>
    <t>krumpáč ocelový kovaný podle TP-TS/12-2019</t>
  </si>
  <si>
    <t>nástavec hydrantový podle ČSN 38 9441</t>
  </si>
  <si>
    <t>žebřík záchranný a zásahový pro hasiče přenosný pro tři osoby s dostupnou výškou nejméně 8 m, podle ČSN EN 1147</t>
  </si>
  <si>
    <t>sekera požární bourací podle TP-TS/12-2019</t>
  </si>
  <si>
    <t>láhev kompozitní tlaková náhradní podle VPPO-CHS/11-2013 s lahvovým ventilem dle VPPO-CHS/15-2014</t>
  </si>
  <si>
    <t>nástroj ženijní kombinovaný podle TP-TS/12-2019</t>
  </si>
  <si>
    <t>pila motorová řetězová s příslušenstvím, výkon motoru nejméně 3,4 kW, délka lišty nejméně 450 mm, hmotnost bez lišty nejvíce 6,5 kg</t>
  </si>
  <si>
    <t>lopata špičatá ocelová podle TP-TS/12-2019</t>
  </si>
  <si>
    <t>lopatka dřevorubecká s obracákem, délka nejméně 700 mm</t>
  </si>
  <si>
    <t>motykosekyra podle TP-TS/12-2019</t>
  </si>
  <si>
    <t>můstek hadicový, materiál guma</t>
  </si>
  <si>
    <t xml:space="preserve">klín dřevorubecký </t>
  </si>
  <si>
    <t>kopáč</t>
  </si>
  <si>
    <t>nádoba na PHM k MŘP o objemu nejméně 5/3 l</t>
  </si>
  <si>
    <t>náhradní pilový řetěz k MPŘ</t>
  </si>
  <si>
    <t>objímka na izolovanou požární hadici 25 v obalu</t>
  </si>
  <si>
    <t>ochranný oděv proti sálavému teplu ČSN EN 1486</t>
  </si>
  <si>
    <t>páčidlo ploché délky nejméně 600 mm</t>
  </si>
  <si>
    <t>páska vytyčovací délka nejméně 500 m</t>
  </si>
  <si>
    <t>proudnice kombinovaná 25 s kovanou spojkou 25  dleTP-TS/11-2019</t>
  </si>
  <si>
    <t>proudnice kombinovaná 52 s kovanou s spojkou 52 dle TP-TS/13-2019</t>
  </si>
  <si>
    <t>popruh upínací pevnost nejméně 50 kN s napínacím prostředkem, délka nejméně 4,5 m</t>
  </si>
  <si>
    <t xml:space="preserve">kazety na hadice 25 (bez hadic) pro uložení 2 ks hadic 25/20 m </t>
  </si>
  <si>
    <t xml:space="preserve">kazety na hadice 52 (bez hadic) s bočním otevíráním  pro uložení 2 ks hadic 52/20 m </t>
  </si>
  <si>
    <t xml:space="preserve">kazety na hadice 75 (bez hadic) s bočním otevíráním  pro uložení 2 ks hadic 75/20 m </t>
  </si>
  <si>
    <t>sběrač 2 x 75 podle ČSN 38 9426</t>
  </si>
  <si>
    <t>rýč</t>
  </si>
  <si>
    <t>sekera štípací podle TP-TS/12-2019</t>
  </si>
  <si>
    <t>smáčedlo pevné</t>
  </si>
  <si>
    <t>stříkačka džberová nebo obdobné zařízení v provedení na záda, objem vody nejméně 20 l, hmotnost prázdné nejvíce 2,5 kg, včetně hadice o délce nejméně 1 m, proudnice a pěnotvorného nástavce</t>
  </si>
  <si>
    <t xml:space="preserve">ventil přetlakový </t>
  </si>
  <si>
    <t>vesta VELITEL ZÁSAHU</t>
  </si>
  <si>
    <t>vidle</t>
  </si>
  <si>
    <t>rozdělovač 75-52/75/52 podle ČSN 38 9481</t>
  </si>
  <si>
    <t>rozdělovač  52-25/52/25 podle ČSN 38 9481</t>
  </si>
  <si>
    <t>pytel polyetylénový objem nejméně 120 l, tloušťka nejméně 80 um</t>
  </si>
  <si>
    <t>prostředky první pomoci (lékarna v batohu)podle TP-TS/08-2016 v rozsahu povinné výbavy pro kategorii 1</t>
  </si>
  <si>
    <t>proudnice pěnotvorná na střední pěnu nejméjně 400 l/min bez uzávěru s kovanou spojkou 52</t>
  </si>
  <si>
    <t xml:space="preserve">proudnice pěnotvorná na těžkou pěnu nejméně 800 l/min bez uzávěru s kovanou spojkou 75 </t>
  </si>
  <si>
    <t>nástavec pěnotvorný na vysokotlakou proudnici (zařízení pro prvotní zásah)</t>
  </si>
  <si>
    <t xml:space="preserve">nůž (řezák) vyprošťovací na bezpečnostní pásy </t>
  </si>
  <si>
    <t>lano nízkoprůtažné s opláštěným jádrem, typ A, délka 30 m, průměr 10 mm ve vaku</t>
  </si>
  <si>
    <t>lano nízkoprůtažné s opláštěným jádrem, typ A, délka 60 m, průměr 10 mm ve vaku</t>
  </si>
  <si>
    <t xml:space="preserve">čerpadlo proudové výkon nejméně 1850l/min , hmotnost max.13,5 kg </t>
  </si>
  <si>
    <t>lano ventilové na vidlici v obalu</t>
  </si>
  <si>
    <t>lano záchytné na vidlici v obalu</t>
  </si>
  <si>
    <t>nástavec sací  na přiměšovač podle ČSN EN 16 712-2</t>
  </si>
  <si>
    <t xml:space="preserve">proudnice lafetová přenosná se jmenovitým výkonem nejméně 2.000 l.min-1, s možností nastavení průtoku nejméně od 800 l.min-1 do maximálního průtoku lafetové proudnice a délkou účinného dostřiku plným proudem nejméně 50 m a s volitelným nastavením plný a roztříštěný proud. Součástí dodávky je i originální nástavec na těžkou pěnu. Lafetová proudnice je řešena jako odnímatelná s napojením na příslušný propojovací prvek umístěný na horní plošině </t>
  </si>
  <si>
    <t xml:space="preserve">vysokotlaké řezací zařízení COBRA </t>
  </si>
  <si>
    <t xml:space="preserve">systém osvětlovací nabíjecí aku </t>
  </si>
  <si>
    <t xml:space="preserve">u HZS Jmk zaveden typ Rosenbauer RLS 1000 </t>
  </si>
  <si>
    <t xml:space="preserve">čerpadlo na pěnidlo 24 V s podávací pistolí a sací hadicí </t>
  </si>
  <si>
    <t>hadice požární izolovaná C 52, délka 20 m, podle ČSN 80 8711</t>
  </si>
  <si>
    <t>hadice sací - délka sady 10m (125 x 2 m), podle ČSN EN ISO 14 557</t>
  </si>
  <si>
    <t>kukla vyváděcí</t>
  </si>
  <si>
    <t>objímka na izolovanou požární hadici 42 v obalu</t>
  </si>
  <si>
    <t xml:space="preserve">detektor pohybu hasiče </t>
  </si>
  <si>
    <t xml:space="preserve">hadice požární izolovaná C 42, délka 20 m, </t>
  </si>
  <si>
    <t>hadice požární izolovaná B 75, délka 5 m, podle ČSN 80 8711</t>
  </si>
  <si>
    <t>hadice požární izolovaná B 75, délka 20 m, podle ČSN 80 8711</t>
  </si>
  <si>
    <t xml:space="preserve">klíč na rozvodné skříně </t>
  </si>
  <si>
    <t>kužel dopravní skládací o rozměrech nejméně 300x300x600 mm</t>
  </si>
  <si>
    <t xml:space="preserve">maska ochranná celoobličejová - náhradní </t>
  </si>
  <si>
    <t xml:space="preserve">proudnice 75 s u závěrem </t>
  </si>
  <si>
    <t>izolační dýchací přístroj vzduchový přetlakový podle VPPO-CHS/12B-2016</t>
  </si>
  <si>
    <t>rukavice lékařské pro jednorázové použití nesterilní, nejméně 100 ks v balení, materiál nitril, podle ČSN EN 455</t>
  </si>
  <si>
    <t xml:space="preserve">držák na jednorázové rukavice na balení 100 ks </t>
  </si>
  <si>
    <t>zastavovací terč</t>
  </si>
  <si>
    <t>jednotka V2X, která umožní preferenci vozidla IZS na křižovatkách města Brna (pouze územní odbor Brno město)</t>
  </si>
  <si>
    <t xml:space="preserve">nádoba na PHM k agregátům o objemu nejméně 10 l </t>
  </si>
  <si>
    <t>levá přední úložná skříň - výsuvný prvek</t>
  </si>
  <si>
    <t>horní plošina úložná skříň</t>
  </si>
  <si>
    <t>zadní prostor čerpadla - výsuvný prvek</t>
  </si>
  <si>
    <t>kabina</t>
  </si>
  <si>
    <t>levá zadní úložná skříň</t>
  </si>
  <si>
    <t xml:space="preserve">kabina </t>
  </si>
  <si>
    <t>levá přední úložná skříň , pravá zadní úložná skříň</t>
  </si>
  <si>
    <t>levá přední úložná skříň</t>
  </si>
  <si>
    <t>levá přední úložná skříň, pravá zadní úložná skříň</t>
  </si>
  <si>
    <t>pravá zadní úložná skříň</t>
  </si>
  <si>
    <t xml:space="preserve">zadní prostor čerpadla </t>
  </si>
  <si>
    <t xml:space="preserve">levá přední úložná skříň </t>
  </si>
  <si>
    <t>zadní prostor čerpadla</t>
  </si>
  <si>
    <t xml:space="preserve">levá přední úložná skříň - přepravka </t>
  </si>
  <si>
    <t xml:space="preserve">levá zadní úložná skříň- přepravka </t>
  </si>
  <si>
    <t>levá zadní úložná skříň - přepravka</t>
  </si>
  <si>
    <t>levá přední úložná skříň- výsuvný prvek</t>
  </si>
  <si>
    <t xml:space="preserve">horní plošina </t>
  </si>
  <si>
    <t>horní plošina</t>
  </si>
  <si>
    <t xml:space="preserve">levá zadní úložná skříň </t>
  </si>
  <si>
    <t xml:space="preserve">levá přední úložná skříň - výsuvný prvek </t>
  </si>
  <si>
    <t>pravá přední úložná skříň</t>
  </si>
  <si>
    <t xml:space="preserve">pravá přední úložná skříň - přepravka </t>
  </si>
  <si>
    <t>levá přední úložná skříń</t>
  </si>
  <si>
    <t>levá a pravá zadní úložná skříň</t>
  </si>
  <si>
    <t xml:space="preserve">pravá přední úložná skříň </t>
  </si>
  <si>
    <t xml:space="preserve">levá zadní úložná skříň - výsuvný prvek </t>
  </si>
  <si>
    <t xml:space="preserve">pravá přední úložná skříň výsuvný prvek </t>
  </si>
  <si>
    <t>čerpadlo plovoucí, maximální průtok nejméně 1000 l, jmenovitý 
průtok nejméně 500 l/min při 0,15 MPa, maximální tlak nejméně 0,25 MPa, výtlak 75</t>
  </si>
  <si>
    <t>hadice spirálová na tlakový vzduch s pistolí</t>
  </si>
  <si>
    <t>lékárnička velikost III</t>
  </si>
  <si>
    <t>proudnice lafetová nárazníková  s možností plynulé změny tvaru výstřikového kužele a s funkcí oscilace nejméně v jednom pohybu,  jmenovitým průtokem nastavitelným v rozsahu nejméně od 400 do 800 l.min-1 a délkou účinný dostřik plným proudem nejméně 30 m nebo parametricky obdobným zařízením ovládaným z kabiny osádky včetně ukazatele množství hasiva v nádržích. Minimální rozsah pohybů proudnice od svislé roviny – 90° až +90° a od vodorovné roviny – 45°až +90°</t>
  </si>
  <si>
    <r>
      <t>svítilna ruční s dobíjecím zdrojem v provedení LED, ATEX, voděodolná, nárazuvzdorná</t>
    </r>
    <r>
      <rPr>
        <i/>
        <sz val="10"/>
        <color theme="1"/>
        <rFont val="Calibri"/>
        <family val="2"/>
        <charset val="238"/>
        <scheme val="minor"/>
      </rPr>
      <t xml:space="preserve"> (dle počtu sedadel)</t>
    </r>
  </si>
  <si>
    <r>
      <t xml:space="preserve">vesta HASIČI </t>
    </r>
    <r>
      <rPr>
        <i/>
        <sz val="10"/>
        <color theme="1"/>
        <rFont val="Calibri"/>
        <family val="2"/>
        <charset val="238"/>
        <scheme val="minor"/>
      </rPr>
      <t>(dle počtu sedadel)</t>
    </r>
  </si>
  <si>
    <t xml:space="preserve">agregát na výrobu suché pěny typu ONE SEVEN </t>
  </si>
  <si>
    <t xml:space="preserve">zadavatel </t>
  </si>
  <si>
    <t>dodavatel</t>
  </si>
  <si>
    <t>zadavatel</t>
  </si>
  <si>
    <t xml:space="preserve">dodavatel </t>
  </si>
  <si>
    <t xml:space="preserve">součást podvozku  originál příslušenství podvozku </t>
  </si>
  <si>
    <t xml:space="preserve">přední část vozidla </t>
  </si>
  <si>
    <t>tažná tyč pro nákladní automobily nosnost nejméně 24 t  oko 40/40 osová vzdálenost nejméně 2350 mm</t>
  </si>
  <si>
    <t>horní úložná plocha</t>
  </si>
  <si>
    <t>textilní smyčka  užitné délky nejméně 8 m (nosnost nejméně 8000 kg) vyrobeno dle EN 1492-2</t>
  </si>
  <si>
    <t>třmen omega s čepem 8,5 t</t>
  </si>
  <si>
    <t>světlomet požární akumulátorový v provedení LED, světelný tok nejméně 4000 lm, doba svícení nejméně 10 hodiny, napájecí napětí 18 V (akumulátor kompatibilní s akumýulátory MILWAUKEE M18 tento typ je zaveden u HZS Jmk) a 230 AC, odolná nárazuvzdorná konstrukce , napájecí kabel 230 V AC</t>
  </si>
  <si>
    <t>u HZS Jmk zaveden typ Milwaukee M18 HOAL</t>
  </si>
  <si>
    <t>jednotka komunikační  s mikrofonem a reproduktorem pro druhé ovládání vozidlové analogové RDST a vozidlového digitálního terminálu (v rozsahu vysílání a příjem), která je připojena k převodníku A/D v kabině osádky CAS a je napájena z panelu ovládání čerpadla po zapnutí hlavního vypínače panelu, s možností přepnutí sítě A/D.</t>
  </si>
  <si>
    <t xml:space="preserve">přenosný naviják s vysokotlakou hadicí pro systém COBRA délky  40 m(± 2 m), hadice je vybavena rychlospojkami. Umožňuje dopravu vody, vody s přimísením abraziva, nebo pěny, </t>
  </si>
  <si>
    <t>kanystr na pěnidlo k zařízení ONE SEVEN 20 l</t>
  </si>
  <si>
    <t>pravá přední úložná skříň - výsuvný prvek</t>
  </si>
  <si>
    <t>zásobník na abrazivo 5 l</t>
  </si>
  <si>
    <t>textilní smyčka  užitné délky nejméně 2 m (nosnost nejméně 5000 kg) vyrobeno dle EN 1492-3</t>
  </si>
  <si>
    <t xml:space="preserve"> u HZS Jmk zaveden typ PP-ONE SEVEN OS 1200</t>
  </si>
  <si>
    <t>u HZS Jmk zaveden typ COBRA C 330 P  SKID UNIT (coldcut systems)</t>
  </si>
  <si>
    <t xml:space="preserve">Cena celkem </t>
  </si>
  <si>
    <t>typ</t>
  </si>
  <si>
    <t xml:space="preserve"> typ</t>
  </si>
  <si>
    <t>bude upřesněno dle rozmístění příslušenství</t>
  </si>
  <si>
    <t>Jedna CAS vybavena :</t>
  </si>
  <si>
    <t>Druhá CAS vybavena :</t>
  </si>
  <si>
    <t xml:space="preserve">Speciální požární příslušenství CAS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</si>
</sst>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2" borderId="4" xfId="0" applyFill="1" applyBorder="1"/>
    <xf numFmtId="0" fontId="0" fillId="3" borderId="0" xfId="0" applyFill="1"/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6" fillId="3" borderId="9" xfId="0" applyFont="1" applyFill="1" applyBorder="1" applyAlignment="1" applyProtection="1">
      <alignment horizontal="left" wrapText="1"/>
    </xf>
    <xf numFmtId="0" fontId="6" fillId="3" borderId="6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vertical="top" wrapText="1"/>
    </xf>
    <xf numFmtId="0" fontId="6" fillId="3" borderId="10" xfId="0" applyFont="1" applyFill="1" applyBorder="1" applyAlignment="1" applyProtection="1">
      <alignment horizontal="left" wrapText="1"/>
    </xf>
    <xf numFmtId="1" fontId="6" fillId="3" borderId="10" xfId="0" applyNumberFormat="1" applyFont="1" applyFill="1" applyBorder="1" applyAlignment="1" applyProtection="1">
      <alignment horizontal="left" vertical="center" wrapText="1"/>
    </xf>
    <xf numFmtId="1" fontId="6" fillId="3" borderId="6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left" indent="1"/>
    </xf>
    <xf numFmtId="0" fontId="6" fillId="3" borderId="6" xfId="0" applyFont="1" applyFill="1" applyBorder="1" applyAlignment="1" applyProtection="1">
      <alignment horizontal="left" vertical="center" wrapText="1"/>
    </xf>
    <xf numFmtId="1" fontId="6" fillId="3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 indent="1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left" vertical="center" inden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 inden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indent="1"/>
    </xf>
    <xf numFmtId="0" fontId="6" fillId="3" borderId="13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indent="1"/>
    </xf>
    <xf numFmtId="0" fontId="8" fillId="4" borderId="1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indent="1"/>
    </xf>
    <xf numFmtId="0" fontId="6" fillId="4" borderId="1" xfId="0" applyFont="1" applyFill="1" applyBorder="1" applyAlignment="1" applyProtection="1">
      <alignment horizontal="left" vertical="top" wrapText="1"/>
    </xf>
    <xf numFmtId="1" fontId="6" fillId="4" borderId="10" xfId="0" applyNumberFormat="1" applyFont="1" applyFill="1" applyBorder="1" applyAlignment="1" applyProtection="1">
      <alignment horizontal="left" vertical="center" wrapText="1"/>
    </xf>
    <xf numFmtId="1" fontId="6" fillId="4" borderId="6" xfId="0" applyNumberFormat="1" applyFont="1" applyFill="1" applyBorder="1" applyAlignment="1" applyProtection="1">
      <alignment horizontal="left" vertical="center"/>
    </xf>
    <xf numFmtId="0" fontId="6" fillId="4" borderId="10" xfId="0" applyNumberFormat="1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/>
    </xf>
    <xf numFmtId="0" fontId="8" fillId="4" borderId="6" xfId="0" applyFont="1" applyFill="1" applyBorder="1" applyAlignment="1">
      <alignment horizontal="left" wrapText="1"/>
    </xf>
    <xf numFmtId="0" fontId="8" fillId="3" borderId="10" xfId="0" applyFont="1" applyFill="1" applyBorder="1" applyAlignment="1" applyProtection="1">
      <alignment horizontal="left" wrapText="1"/>
    </xf>
    <xf numFmtId="1" fontId="8" fillId="3" borderId="10" xfId="0" applyNumberFormat="1" applyFont="1" applyFill="1" applyBorder="1" applyAlignment="1" applyProtection="1">
      <alignment horizontal="left" vertical="center" wrapText="1"/>
    </xf>
    <xf numFmtId="1" fontId="8" fillId="3" borderId="6" xfId="0" applyNumberFormat="1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6" fillId="3" borderId="16" xfId="0" applyFont="1" applyFill="1" applyBorder="1" applyAlignment="1" applyProtection="1">
      <alignment horizontal="left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 indent="1"/>
    </xf>
    <xf numFmtId="0" fontId="6" fillId="3" borderId="17" xfId="0" applyFont="1" applyFill="1" applyBorder="1" applyAlignment="1" applyProtection="1">
      <alignment horizontal="left" vertical="top" wrapText="1"/>
    </xf>
    <xf numFmtId="0" fontId="7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 indent="1"/>
    </xf>
    <xf numFmtId="0" fontId="6" fillId="3" borderId="21" xfId="0" applyFont="1" applyFill="1" applyBorder="1" applyAlignment="1" applyProtection="1">
      <alignment horizontal="left" vertical="top" wrapText="1"/>
    </xf>
    <xf numFmtId="0" fontId="6" fillId="3" borderId="11" xfId="0" applyFont="1" applyFill="1" applyBorder="1" applyAlignment="1" applyProtection="1">
      <alignment horizontal="left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 indent="1"/>
    </xf>
    <xf numFmtId="0" fontId="6" fillId="3" borderId="25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left" vertical="center" wrapText="1" inden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top" wrapText="1"/>
    </xf>
    <xf numFmtId="0" fontId="1" fillId="0" borderId="30" xfId="0" applyFont="1" applyBorder="1" applyAlignment="1" applyProtection="1">
      <alignment horizontal="center" vertical="top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0" fillId="0" borderId="0" xfId="0" applyFont="1" applyFill="1"/>
    <xf numFmtId="0" fontId="9" fillId="0" borderId="8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top" wrapText="1"/>
    </xf>
    <xf numFmtId="0" fontId="9" fillId="0" borderId="30" xfId="0" applyFont="1" applyBorder="1" applyAlignment="1" applyProtection="1">
      <alignment horizontal="center" vertical="top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4" borderId="31" xfId="0" applyFont="1" applyFill="1" applyBorder="1" applyAlignment="1" applyProtection="1">
      <alignment horizontal="left" vertical="center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26" xfId="0" applyFont="1" applyFill="1" applyBorder="1" applyAlignment="1" applyProtection="1">
      <alignment horizontal="left" vertical="center" indent="1"/>
    </xf>
    <xf numFmtId="0" fontId="8" fillId="4" borderId="26" xfId="0" applyFont="1" applyFill="1" applyBorder="1" applyAlignment="1" applyProtection="1">
      <alignment horizontal="left" vertical="top" wrapText="1"/>
    </xf>
    <xf numFmtId="0" fontId="1" fillId="0" borderId="32" xfId="0" applyFont="1" applyBorder="1" applyAlignment="1" applyProtection="1">
      <alignment horizontal="left" vertical="center" wrapText="1"/>
    </xf>
    <xf numFmtId="0" fontId="0" fillId="2" borderId="15" xfId="0" applyFill="1" applyBorder="1" applyAlignment="1">
      <alignment horizontal="left" vertical="top" wrapText="1"/>
    </xf>
    <xf numFmtId="2" fontId="8" fillId="4" borderId="26" xfId="0" applyNumberFormat="1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6" fillId="3" borderId="17" xfId="0" applyNumberFormat="1" applyFont="1" applyFill="1" applyBorder="1" applyAlignment="1" applyProtection="1">
      <alignment horizontal="center" vertical="center" wrapText="1"/>
    </xf>
    <xf numFmtId="2" fontId="6" fillId="3" borderId="18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Border="1" applyAlignment="1">
      <alignment horizontal="left" vertical="top" wrapText="1"/>
    </xf>
    <xf numFmtId="2" fontId="0" fillId="0" borderId="5" xfId="0" applyNumberFormat="1" applyFill="1" applyBorder="1"/>
    <xf numFmtId="2" fontId="6" fillId="3" borderId="26" xfId="0" applyNumberFormat="1" applyFont="1" applyFill="1" applyBorder="1" applyAlignment="1" applyProtection="1">
      <alignment horizontal="center" vertical="center" wrapText="1"/>
    </xf>
    <xf numFmtId="2" fontId="6" fillId="3" borderId="27" xfId="0" applyNumberFormat="1" applyFont="1" applyFill="1" applyBorder="1" applyAlignment="1" applyProtection="1">
      <alignment horizontal="center" vertical="center" wrapText="1"/>
    </xf>
    <xf numFmtId="2" fontId="6" fillId="3" borderId="19" xfId="0" applyNumberFormat="1" applyFont="1" applyFill="1" applyBorder="1" applyAlignment="1" applyProtection="1">
      <alignment horizontal="center" vertical="center" wrapText="1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164" fontId="9" fillId="2" borderId="15" xfId="0" applyNumberFormat="1" applyFont="1" applyFill="1" applyBorder="1" applyAlignment="1">
      <alignment horizontal="left" vertical="top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  <color rgb="FF99CCFF"/>
      <color rgb="FFFFFF99"/>
      <color rgb="FFFF5050"/>
      <color rgb="FFCCCC00"/>
      <color rgb="FF66FFFF"/>
      <color rgb="FFCC99FF"/>
      <color rgb="FFFFCCCC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167"/>
  <sheetViews>
    <sheetView tabSelected="1" zoomScale="98" zoomScaleNormal="98" zoomScaleSheetLayoutView="100" workbookViewId="0">
      <selection activeCell="B18" sqref="B18"/>
    </sheetView>
  </sheetViews>
  <sheetFormatPr defaultColWidth="8.85546875" defaultRowHeight="15" x14ac:dyDescent="0.25"/>
  <cols>
    <col min="1" max="1" width="87.42578125" style="3" customWidth="1"/>
    <col min="2" max="2" width="63.140625" style="10" customWidth="1"/>
    <col min="3" max="3" width="8" style="1" customWidth="1"/>
    <col min="4" max="4" width="13.7109375" style="1" customWidth="1"/>
    <col min="5" max="5" width="45.7109375" style="1" customWidth="1"/>
    <col min="6" max="6" width="9.85546875" style="6" customWidth="1"/>
    <col min="7" max="7" width="10" style="1" customWidth="1"/>
    <col min="8" max="8" width="14.42578125" style="1" customWidth="1"/>
    <col min="9" max="9" width="14.28515625" style="1" customWidth="1"/>
    <col min="10" max="191" width="8.85546875" style="1" customWidth="1"/>
    <col min="192" max="16384" width="8.85546875" style="1"/>
  </cols>
  <sheetData>
    <row r="1" spans="1:198" s="4" customFormat="1" ht="34.5" customHeight="1" thickBot="1" x14ac:dyDescent="0.3">
      <c r="A1" s="133" t="s">
        <v>25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</row>
    <row r="2" spans="1:198" ht="51.75" customHeight="1" thickBot="1" x14ac:dyDescent="0.3">
      <c r="A2" s="113" t="s">
        <v>26</v>
      </c>
      <c r="B2" s="92" t="s">
        <v>189</v>
      </c>
      <c r="C2" s="92" t="s">
        <v>0</v>
      </c>
      <c r="D2" s="92" t="s">
        <v>1</v>
      </c>
      <c r="E2" s="92" t="s">
        <v>2</v>
      </c>
      <c r="F2" s="93" t="s">
        <v>30</v>
      </c>
      <c r="G2" s="93" t="s">
        <v>29</v>
      </c>
      <c r="H2" s="93" t="s">
        <v>27</v>
      </c>
      <c r="I2" s="94" t="s">
        <v>28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198" x14ac:dyDescent="0.25">
      <c r="A3" s="108" t="s">
        <v>113</v>
      </c>
      <c r="B3" s="109"/>
      <c r="C3" s="110">
        <v>1</v>
      </c>
      <c r="D3" s="110" t="s">
        <v>168</v>
      </c>
      <c r="E3" s="111" t="s">
        <v>133</v>
      </c>
      <c r="F3" s="112"/>
      <c r="G3" s="115">
        <f>F3*1.21</f>
        <v>0</v>
      </c>
      <c r="H3" s="115">
        <f>F3*C3</f>
        <v>0</v>
      </c>
      <c r="I3" s="115">
        <f>H3*1.21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198" s="11" customFormat="1" ht="26.25" x14ac:dyDescent="0.25">
      <c r="A4" s="26" t="s">
        <v>160</v>
      </c>
      <c r="B4" s="16"/>
      <c r="C4" s="17">
        <v>1</v>
      </c>
      <c r="D4" s="17" t="s">
        <v>167</v>
      </c>
      <c r="E4" s="18" t="s">
        <v>134</v>
      </c>
      <c r="F4" s="19"/>
      <c r="G4" s="116">
        <f>F4*1.21</f>
        <v>0</v>
      </c>
      <c r="H4" s="116">
        <f>F4*C4</f>
        <v>0</v>
      </c>
      <c r="I4" s="116">
        <f>H4*1.21</f>
        <v>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198" s="8" customFormat="1" x14ac:dyDescent="0.25">
      <c r="A5" s="21" t="s">
        <v>105</v>
      </c>
      <c r="B5" s="22" t="s">
        <v>33</v>
      </c>
      <c r="C5" s="23">
        <v>1</v>
      </c>
      <c r="D5" s="23" t="s">
        <v>167</v>
      </c>
      <c r="E5" s="24" t="s">
        <v>152</v>
      </c>
      <c r="F5" s="25"/>
      <c r="G5" s="116">
        <f>F5*1.21</f>
        <v>0</v>
      </c>
      <c r="H5" s="116">
        <f>F5*C5</f>
        <v>0</v>
      </c>
      <c r="I5" s="116">
        <f>H5*1.21</f>
        <v>0</v>
      </c>
    </row>
    <row r="6" spans="1:198" s="4" customFormat="1" x14ac:dyDescent="0.25">
      <c r="A6" s="27" t="s">
        <v>36</v>
      </c>
      <c r="B6" s="28"/>
      <c r="C6" s="17">
        <v>1</v>
      </c>
      <c r="D6" s="23" t="s">
        <v>167</v>
      </c>
      <c r="E6" s="18" t="s">
        <v>135</v>
      </c>
      <c r="F6" s="19"/>
      <c r="G6" s="117">
        <f>F6*1.21</f>
        <v>0</v>
      </c>
      <c r="H6" s="117">
        <f>F6*C6</f>
        <v>0</v>
      </c>
      <c r="I6" s="117">
        <f>H6*1.21</f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198" x14ac:dyDescent="0.25">
      <c r="A7" s="29" t="s">
        <v>35</v>
      </c>
      <c r="B7" s="30"/>
      <c r="C7" s="17">
        <v>1</v>
      </c>
      <c r="D7" s="17" t="s">
        <v>167</v>
      </c>
      <c r="E7" s="18" t="s">
        <v>136</v>
      </c>
      <c r="F7" s="19"/>
      <c r="G7" s="117">
        <f>F7*1.21</f>
        <v>0</v>
      </c>
      <c r="H7" s="117">
        <f>F7*C7</f>
        <v>0</v>
      </c>
      <c r="I7" s="117">
        <f>H7*1.21</f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198" s="11" customFormat="1" x14ac:dyDescent="0.25">
      <c r="A8" s="27" t="s">
        <v>118</v>
      </c>
      <c r="B8" s="28"/>
      <c r="C8" s="17">
        <v>2</v>
      </c>
      <c r="D8" s="23" t="s">
        <v>167</v>
      </c>
      <c r="E8" s="18" t="s">
        <v>137</v>
      </c>
      <c r="F8" s="19"/>
      <c r="G8" s="117">
        <f t="shared" ref="G8:G9" si="0">F8*1.21</f>
        <v>0</v>
      </c>
      <c r="H8" s="117">
        <f t="shared" ref="H8:H9" si="1">F8*C8</f>
        <v>0</v>
      </c>
      <c r="I8" s="117">
        <f t="shared" ref="I8:I9" si="2">H8*1.21</f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198" x14ac:dyDescent="0.25">
      <c r="A9" s="27" t="s">
        <v>128</v>
      </c>
      <c r="B9" s="28"/>
      <c r="C9" s="31">
        <v>1</v>
      </c>
      <c r="D9" s="17" t="s">
        <v>167</v>
      </c>
      <c r="E9" s="32" t="s">
        <v>135</v>
      </c>
      <c r="F9" s="19"/>
      <c r="G9" s="117">
        <f t="shared" si="0"/>
        <v>0</v>
      </c>
      <c r="H9" s="117">
        <f t="shared" si="1"/>
        <v>0</v>
      </c>
      <c r="I9" s="117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198" x14ac:dyDescent="0.25">
      <c r="A10" s="53" t="s">
        <v>10</v>
      </c>
      <c r="B10" s="54" t="s">
        <v>171</v>
      </c>
      <c r="C10" s="55">
        <v>1</v>
      </c>
      <c r="D10" s="55" t="s">
        <v>170</v>
      </c>
      <c r="E10" s="56" t="s">
        <v>135</v>
      </c>
      <c r="F10" s="57"/>
      <c r="G10" s="118">
        <f>F10*1.21</f>
        <v>0</v>
      </c>
      <c r="H10" s="118">
        <f t="shared" ref="H10:H40" si="3">F10*C10</f>
        <v>0</v>
      </c>
      <c r="I10" s="118">
        <f t="shared" ref="I10:I40" si="4">H10*1.21</f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198" x14ac:dyDescent="0.25">
      <c r="A11" s="29" t="s">
        <v>121</v>
      </c>
      <c r="B11" s="30"/>
      <c r="C11" s="17">
        <v>8</v>
      </c>
      <c r="D11" s="17" t="s">
        <v>167</v>
      </c>
      <c r="E11" s="18" t="s">
        <v>138</v>
      </c>
      <c r="F11" s="19"/>
      <c r="G11" s="117">
        <f>F11*1.21</f>
        <v>0</v>
      </c>
      <c r="H11" s="117">
        <f t="shared" si="3"/>
        <v>0</v>
      </c>
      <c r="I11" s="117">
        <f t="shared" si="4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198" s="8" customFormat="1" x14ac:dyDescent="0.25">
      <c r="A12" s="29" t="s">
        <v>120</v>
      </c>
      <c r="B12" s="30"/>
      <c r="C12" s="17">
        <v>2</v>
      </c>
      <c r="D12" s="17" t="s">
        <v>167</v>
      </c>
      <c r="E12" s="18" t="s">
        <v>134</v>
      </c>
      <c r="F12" s="19"/>
      <c r="G12" s="117">
        <f>F12*1.21</f>
        <v>0</v>
      </c>
      <c r="H12" s="117">
        <f t="shared" si="3"/>
        <v>0</v>
      </c>
      <c r="I12" s="117">
        <f t="shared" si="4"/>
        <v>0</v>
      </c>
    </row>
    <row r="13" spans="1:198" x14ac:dyDescent="0.25">
      <c r="A13" s="29" t="s">
        <v>119</v>
      </c>
      <c r="B13" s="30"/>
      <c r="C13" s="17">
        <v>4</v>
      </c>
      <c r="D13" s="17" t="s">
        <v>167</v>
      </c>
      <c r="E13" s="18" t="s">
        <v>139</v>
      </c>
      <c r="F13" s="19"/>
      <c r="G13" s="117">
        <f t="shared" ref="G13:G17" si="5">F13*1.21</f>
        <v>0</v>
      </c>
      <c r="H13" s="117">
        <f t="shared" ref="H13:H17" si="6">F13*C13</f>
        <v>0</v>
      </c>
      <c r="I13" s="117">
        <f t="shared" ref="I13:I17" si="7">H13*1.21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198" s="11" customFormat="1" x14ac:dyDescent="0.25">
      <c r="A14" s="29" t="s">
        <v>114</v>
      </c>
      <c r="B14" s="30"/>
      <c r="C14" s="17">
        <v>4</v>
      </c>
      <c r="D14" s="17" t="s">
        <v>167</v>
      </c>
      <c r="E14" s="18" t="s">
        <v>140</v>
      </c>
      <c r="F14" s="19"/>
      <c r="G14" s="117">
        <f t="shared" si="5"/>
        <v>0</v>
      </c>
      <c r="H14" s="117">
        <f t="shared" si="6"/>
        <v>0</v>
      </c>
      <c r="I14" s="117">
        <f t="shared" si="7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198" x14ac:dyDescent="0.25">
      <c r="A15" s="29" t="s">
        <v>57</v>
      </c>
      <c r="B15" s="30"/>
      <c r="C15" s="17">
        <v>8</v>
      </c>
      <c r="D15" s="17" t="s">
        <v>167</v>
      </c>
      <c r="E15" s="18" t="s">
        <v>139</v>
      </c>
      <c r="F15" s="19"/>
      <c r="G15" s="117">
        <f t="shared" si="5"/>
        <v>0</v>
      </c>
      <c r="H15" s="117">
        <f t="shared" si="6"/>
        <v>0</v>
      </c>
      <c r="I15" s="117">
        <f t="shared" si="7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198" x14ac:dyDescent="0.25">
      <c r="A16" s="27" t="s">
        <v>115</v>
      </c>
      <c r="B16" s="28"/>
      <c r="C16" s="17">
        <v>5</v>
      </c>
      <c r="D16" s="17" t="s">
        <v>167</v>
      </c>
      <c r="E16" s="18" t="s">
        <v>133</v>
      </c>
      <c r="F16" s="19"/>
      <c r="G16" s="117">
        <f t="shared" si="5"/>
        <v>0</v>
      </c>
      <c r="H16" s="117">
        <f t="shared" si="6"/>
        <v>0</v>
      </c>
      <c r="I16" s="117">
        <f t="shared" si="7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5.5" x14ac:dyDescent="0.25">
      <c r="A17" s="29" t="s">
        <v>58</v>
      </c>
      <c r="B17" s="30"/>
      <c r="C17" s="17">
        <v>1</v>
      </c>
      <c r="D17" s="17" t="s">
        <v>167</v>
      </c>
      <c r="E17" s="18" t="s">
        <v>141</v>
      </c>
      <c r="F17" s="19"/>
      <c r="G17" s="117">
        <f t="shared" si="5"/>
        <v>0</v>
      </c>
      <c r="H17" s="117">
        <f t="shared" si="6"/>
        <v>0</v>
      </c>
      <c r="I17" s="117">
        <f t="shared" si="7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4" customFormat="1" x14ac:dyDescent="0.25">
      <c r="A18" s="58" t="s">
        <v>161</v>
      </c>
      <c r="B18" s="59"/>
      <c r="C18" s="55">
        <v>1</v>
      </c>
      <c r="D18" s="55" t="s">
        <v>168</v>
      </c>
      <c r="E18" s="56" t="s">
        <v>141</v>
      </c>
      <c r="F18" s="57"/>
      <c r="G18" s="118"/>
      <c r="H18" s="118">
        <f t="shared" si="3"/>
        <v>0</v>
      </c>
      <c r="I18" s="118">
        <f t="shared" si="4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29" t="s">
        <v>40</v>
      </c>
      <c r="B19" s="30"/>
      <c r="C19" s="17">
        <v>4</v>
      </c>
      <c r="D19" s="17" t="s">
        <v>167</v>
      </c>
      <c r="E19" s="18" t="s">
        <v>137</v>
      </c>
      <c r="F19" s="19"/>
      <c r="G19" s="117">
        <f t="shared" ref="G19:G24" si="8">F19*1.21</f>
        <v>0</v>
      </c>
      <c r="H19" s="117">
        <f t="shared" si="3"/>
        <v>0</v>
      </c>
      <c r="I19" s="117">
        <f t="shared" si="4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4" customFormat="1" x14ac:dyDescent="0.25">
      <c r="A20" s="29" t="s">
        <v>126</v>
      </c>
      <c r="B20" s="30" t="s">
        <v>48</v>
      </c>
      <c r="C20" s="17">
        <v>2</v>
      </c>
      <c r="D20" s="17" t="s">
        <v>167</v>
      </c>
      <c r="E20" s="18" t="s">
        <v>135</v>
      </c>
      <c r="F20" s="19"/>
      <c r="G20" s="117">
        <f t="shared" si="8"/>
        <v>0</v>
      </c>
      <c r="H20" s="117">
        <f t="shared" si="3"/>
        <v>0</v>
      </c>
      <c r="I20" s="117">
        <f t="shared" si="4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51" x14ac:dyDescent="0.25">
      <c r="A21" s="60" t="s">
        <v>179</v>
      </c>
      <c r="B21" s="61"/>
      <c r="C21" s="55">
        <v>1</v>
      </c>
      <c r="D21" s="55" t="s">
        <v>168</v>
      </c>
      <c r="E21" s="56" t="s">
        <v>142</v>
      </c>
      <c r="F21" s="57"/>
      <c r="G21" s="118">
        <f t="shared" si="8"/>
        <v>0</v>
      </c>
      <c r="H21" s="118">
        <f t="shared" si="3"/>
        <v>0</v>
      </c>
      <c r="I21" s="118">
        <f t="shared" si="4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6.25" x14ac:dyDescent="0.25">
      <c r="A22" s="70" t="s">
        <v>130</v>
      </c>
      <c r="B22" s="61"/>
      <c r="C22" s="55">
        <v>1</v>
      </c>
      <c r="D22" s="55" t="s">
        <v>168</v>
      </c>
      <c r="E22" s="56" t="s">
        <v>135</v>
      </c>
      <c r="F22" s="57"/>
      <c r="G22" s="118">
        <f t="shared" si="8"/>
        <v>0</v>
      </c>
      <c r="H22" s="118">
        <f t="shared" si="3"/>
        <v>0</v>
      </c>
      <c r="I22" s="118">
        <f t="shared" si="4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 t="s">
        <v>84</v>
      </c>
      <c r="B23" s="22"/>
      <c r="C23" s="23">
        <v>2</v>
      </c>
      <c r="D23" s="23" t="s">
        <v>167</v>
      </c>
      <c r="E23" s="24" t="s">
        <v>143</v>
      </c>
      <c r="F23" s="25"/>
      <c r="G23" s="116">
        <f t="shared" si="8"/>
        <v>0</v>
      </c>
      <c r="H23" s="116">
        <f t="shared" si="3"/>
        <v>0</v>
      </c>
      <c r="I23" s="116">
        <f t="shared" si="4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" customFormat="1" x14ac:dyDescent="0.25">
      <c r="A24" s="21" t="s">
        <v>85</v>
      </c>
      <c r="B24" s="22"/>
      <c r="C24" s="23">
        <v>2</v>
      </c>
      <c r="D24" s="23" t="s">
        <v>167</v>
      </c>
      <c r="E24" s="24" t="s">
        <v>141</v>
      </c>
      <c r="F24" s="25"/>
      <c r="G24" s="116">
        <f t="shared" si="8"/>
        <v>0</v>
      </c>
      <c r="H24" s="116">
        <f t="shared" si="3"/>
        <v>0</v>
      </c>
      <c r="I24" s="116">
        <f t="shared" si="4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4" customFormat="1" x14ac:dyDescent="0.25">
      <c r="A25" s="21" t="s">
        <v>86</v>
      </c>
      <c r="B25" s="22"/>
      <c r="C25" s="23">
        <v>2</v>
      </c>
      <c r="D25" s="23" t="s">
        <v>167</v>
      </c>
      <c r="E25" s="24" t="s">
        <v>141</v>
      </c>
      <c r="F25" s="25"/>
      <c r="G25" s="116">
        <f t="shared" ref="G25:G31" si="9">F25*1.21</f>
        <v>0</v>
      </c>
      <c r="H25" s="116">
        <f t="shared" ref="H25:H31" si="10">F25*C25</f>
        <v>0</v>
      </c>
      <c r="I25" s="116">
        <f t="shared" ref="I25:I31" si="11">H25*1.21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4" customFormat="1" x14ac:dyDescent="0.25">
      <c r="A26" s="29" t="s">
        <v>60</v>
      </c>
      <c r="B26" s="30"/>
      <c r="C26" s="17">
        <v>1</v>
      </c>
      <c r="D26" s="17" t="s">
        <v>167</v>
      </c>
      <c r="E26" s="18" t="s">
        <v>133</v>
      </c>
      <c r="F26" s="19"/>
      <c r="G26" s="116">
        <f t="shared" si="9"/>
        <v>0</v>
      </c>
      <c r="H26" s="116">
        <f t="shared" si="10"/>
        <v>0</v>
      </c>
      <c r="I26" s="116">
        <f t="shared" si="1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4" customFormat="1" x14ac:dyDescent="0.25">
      <c r="A27" s="29" t="s">
        <v>20</v>
      </c>
      <c r="B27" s="30"/>
      <c r="C27" s="17">
        <v>1</v>
      </c>
      <c r="D27" s="17" t="s">
        <v>167</v>
      </c>
      <c r="E27" s="18" t="s">
        <v>142</v>
      </c>
      <c r="F27" s="19"/>
      <c r="G27" s="116">
        <f t="shared" si="9"/>
        <v>0</v>
      </c>
      <c r="H27" s="116">
        <f t="shared" si="10"/>
        <v>0</v>
      </c>
      <c r="I27" s="116">
        <f t="shared" si="1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9" t="s">
        <v>21</v>
      </c>
      <c r="B28" s="30"/>
      <c r="C28" s="17">
        <v>1</v>
      </c>
      <c r="D28" s="17" t="s">
        <v>167</v>
      </c>
      <c r="E28" s="18" t="s">
        <v>136</v>
      </c>
      <c r="F28" s="19"/>
      <c r="G28" s="116">
        <f t="shared" si="9"/>
        <v>0</v>
      </c>
      <c r="H28" s="116">
        <f t="shared" si="10"/>
        <v>0</v>
      </c>
      <c r="I28" s="116">
        <f t="shared" si="1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11" customFormat="1" x14ac:dyDescent="0.25">
      <c r="A29" s="29" t="s">
        <v>22</v>
      </c>
      <c r="B29" s="30"/>
      <c r="C29" s="17">
        <v>2</v>
      </c>
      <c r="D29" s="17" t="s">
        <v>167</v>
      </c>
      <c r="E29" s="18" t="s">
        <v>139</v>
      </c>
      <c r="F29" s="19"/>
      <c r="G29" s="116">
        <f t="shared" si="9"/>
        <v>0</v>
      </c>
      <c r="H29" s="116">
        <f t="shared" si="10"/>
        <v>0</v>
      </c>
      <c r="I29" s="116">
        <f t="shared" si="11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4" customFormat="1" x14ac:dyDescent="0.25">
      <c r="A30" s="29" t="s">
        <v>122</v>
      </c>
      <c r="B30" s="30"/>
      <c r="C30" s="17">
        <v>1</v>
      </c>
      <c r="D30" s="17" t="s">
        <v>167</v>
      </c>
      <c r="E30" s="18" t="s">
        <v>135</v>
      </c>
      <c r="F30" s="19"/>
      <c r="G30" s="116">
        <f t="shared" si="9"/>
        <v>0</v>
      </c>
      <c r="H30" s="116">
        <f t="shared" si="10"/>
        <v>0</v>
      </c>
      <c r="I30" s="116">
        <f t="shared" si="1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9" t="s">
        <v>23</v>
      </c>
      <c r="B31" s="30"/>
      <c r="C31" s="17">
        <v>2</v>
      </c>
      <c r="D31" s="17" t="s">
        <v>167</v>
      </c>
      <c r="E31" s="18" t="s">
        <v>144</v>
      </c>
      <c r="F31" s="19"/>
      <c r="G31" s="116">
        <f t="shared" si="9"/>
        <v>0</v>
      </c>
      <c r="H31" s="116">
        <f t="shared" si="10"/>
        <v>0</v>
      </c>
      <c r="I31" s="116">
        <f t="shared" si="1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" customFormat="1" x14ac:dyDescent="0.25">
      <c r="A32" s="26" t="s">
        <v>73</v>
      </c>
      <c r="B32" s="16"/>
      <c r="C32" s="17">
        <v>3</v>
      </c>
      <c r="D32" s="17" t="s">
        <v>167</v>
      </c>
      <c r="E32" s="18" t="s">
        <v>143</v>
      </c>
      <c r="F32" s="19"/>
      <c r="G32" s="117">
        <f t="shared" ref="G32:G36" si="12">F32*1.21</f>
        <v>0</v>
      </c>
      <c r="H32" s="117">
        <f t="shared" si="3"/>
        <v>0</v>
      </c>
      <c r="I32" s="117">
        <f t="shared" si="4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9" t="s">
        <v>74</v>
      </c>
      <c r="B33" s="30"/>
      <c r="C33" s="17">
        <v>2</v>
      </c>
      <c r="D33" s="17" t="s">
        <v>167</v>
      </c>
      <c r="E33" s="18" t="s">
        <v>133</v>
      </c>
      <c r="F33" s="19"/>
      <c r="G33" s="117">
        <f t="shared" si="12"/>
        <v>0</v>
      </c>
      <c r="H33" s="117">
        <f t="shared" si="3"/>
        <v>0</v>
      </c>
      <c r="I33" s="117">
        <f t="shared" si="4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7" t="s">
        <v>59</v>
      </c>
      <c r="B34" s="28"/>
      <c r="C34" s="17">
        <v>1</v>
      </c>
      <c r="D34" s="17" t="s">
        <v>167</v>
      </c>
      <c r="E34" s="18" t="s">
        <v>133</v>
      </c>
      <c r="F34" s="19"/>
      <c r="G34" s="117">
        <f t="shared" si="12"/>
        <v>0</v>
      </c>
      <c r="H34" s="117">
        <f t="shared" si="3"/>
        <v>0</v>
      </c>
      <c r="I34" s="117">
        <f t="shared" si="4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1" customFormat="1" x14ac:dyDescent="0.25">
      <c r="A35" s="27" t="s">
        <v>61</v>
      </c>
      <c r="B35" s="28"/>
      <c r="C35" s="17">
        <v>2</v>
      </c>
      <c r="D35" s="17" t="s">
        <v>167</v>
      </c>
      <c r="E35" s="24" t="s">
        <v>133</v>
      </c>
      <c r="F35" s="19"/>
      <c r="G35" s="117">
        <f t="shared" si="12"/>
        <v>0</v>
      </c>
      <c r="H35" s="117">
        <f t="shared" si="3"/>
        <v>0</v>
      </c>
      <c r="I35" s="117">
        <f t="shared" si="4"/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x14ac:dyDescent="0.25">
      <c r="A36" s="29" t="s">
        <v>62</v>
      </c>
      <c r="B36" s="30"/>
      <c r="C36" s="17">
        <v>1</v>
      </c>
      <c r="D36" s="17" t="s">
        <v>167</v>
      </c>
      <c r="E36" s="18" t="s">
        <v>133</v>
      </c>
      <c r="F36" s="19"/>
      <c r="G36" s="117">
        <f t="shared" si="12"/>
        <v>0</v>
      </c>
      <c r="H36" s="117">
        <f t="shared" si="3"/>
        <v>0</v>
      </c>
      <c r="I36" s="117">
        <f t="shared" si="4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9" t="s">
        <v>116</v>
      </c>
      <c r="B37" s="30"/>
      <c r="C37" s="17">
        <v>2</v>
      </c>
      <c r="D37" s="17" t="s">
        <v>167</v>
      </c>
      <c r="E37" s="18" t="s">
        <v>137</v>
      </c>
      <c r="F37" s="19"/>
      <c r="G37" s="117">
        <f t="shared" ref="G37:G38" si="13">F37*1.21</f>
        <v>0</v>
      </c>
      <c r="H37" s="117">
        <f t="shared" ref="H37:H38" si="14">F37*C37</f>
        <v>0</v>
      </c>
      <c r="I37" s="117">
        <f t="shared" ref="I37:I38" si="15">H37*1.21</f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4" customFormat="1" x14ac:dyDescent="0.25">
      <c r="A38" s="29" t="s">
        <v>123</v>
      </c>
      <c r="B38" s="30"/>
      <c r="C38" s="17">
        <v>4</v>
      </c>
      <c r="D38" s="17" t="s">
        <v>167</v>
      </c>
      <c r="E38" s="18" t="s">
        <v>145</v>
      </c>
      <c r="F38" s="19"/>
      <c r="G38" s="117">
        <f t="shared" si="13"/>
        <v>0</v>
      </c>
      <c r="H38" s="117">
        <f t="shared" si="14"/>
        <v>0</v>
      </c>
      <c r="I38" s="117">
        <f t="shared" si="15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72" customFormat="1" x14ac:dyDescent="0.25">
      <c r="A39" s="29" t="s">
        <v>66</v>
      </c>
      <c r="B39" s="34"/>
      <c r="C39" s="20">
        <v>2</v>
      </c>
      <c r="D39" s="20" t="s">
        <v>167</v>
      </c>
      <c r="E39" s="91" t="s">
        <v>190</v>
      </c>
      <c r="F39" s="19"/>
      <c r="G39" s="117">
        <f t="shared" ref="G39:G46" si="16">F39*1.21</f>
        <v>0</v>
      </c>
      <c r="H39" s="117">
        <f t="shared" si="3"/>
        <v>0</v>
      </c>
      <c r="I39" s="117">
        <f t="shared" si="4"/>
        <v>0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4" customFormat="1" x14ac:dyDescent="0.25">
      <c r="A40" s="26" t="s">
        <v>103</v>
      </c>
      <c r="B40" s="16"/>
      <c r="C40" s="17">
        <v>2</v>
      </c>
      <c r="D40" s="17" t="s">
        <v>167</v>
      </c>
      <c r="E40" s="18" t="s">
        <v>137</v>
      </c>
      <c r="F40" s="19"/>
      <c r="G40" s="117">
        <f t="shared" si="16"/>
        <v>0</v>
      </c>
      <c r="H40" s="117">
        <f t="shared" si="3"/>
        <v>0</v>
      </c>
      <c r="I40" s="117">
        <f t="shared" si="4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4" customFormat="1" ht="21.75" customHeight="1" x14ac:dyDescent="0.25">
      <c r="A41" s="27" t="s">
        <v>104</v>
      </c>
      <c r="B41" s="28"/>
      <c r="C41" s="17">
        <v>1</v>
      </c>
      <c r="D41" s="17" t="s">
        <v>167</v>
      </c>
      <c r="E41" s="18" t="s">
        <v>137</v>
      </c>
      <c r="F41" s="19"/>
      <c r="G41" s="117">
        <f t="shared" si="16"/>
        <v>0</v>
      </c>
      <c r="H41" s="117">
        <f t="shared" ref="H41:H71" si="17">F41*C41</f>
        <v>0</v>
      </c>
      <c r="I41" s="117">
        <f t="shared" ref="I41:I71" si="18">H41*1.21</f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9" t="s">
        <v>106</v>
      </c>
      <c r="B42" s="30"/>
      <c r="C42" s="17">
        <v>1</v>
      </c>
      <c r="D42" s="17" t="s">
        <v>167</v>
      </c>
      <c r="E42" s="18" t="s">
        <v>146</v>
      </c>
      <c r="F42" s="19"/>
      <c r="G42" s="117">
        <f t="shared" si="16"/>
        <v>0</v>
      </c>
      <c r="H42" s="117">
        <f t="shared" si="17"/>
        <v>0</v>
      </c>
      <c r="I42" s="117">
        <f t="shared" si="18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9" t="s">
        <v>107</v>
      </c>
      <c r="B43" s="30"/>
      <c r="C43" s="17">
        <v>1</v>
      </c>
      <c r="D43" s="17" t="s">
        <v>167</v>
      </c>
      <c r="E43" s="18" t="s">
        <v>147</v>
      </c>
      <c r="F43" s="19"/>
      <c r="G43" s="117">
        <f t="shared" si="16"/>
        <v>0</v>
      </c>
      <c r="H43" s="117">
        <f t="shared" si="17"/>
        <v>0</v>
      </c>
      <c r="I43" s="117">
        <f t="shared" si="18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9" t="s">
        <v>162</v>
      </c>
      <c r="B44" s="30"/>
      <c r="C44" s="17">
        <v>1</v>
      </c>
      <c r="D44" s="17" t="s">
        <v>167</v>
      </c>
      <c r="E44" s="18" t="s">
        <v>135</v>
      </c>
      <c r="F44" s="19"/>
      <c r="G44" s="117">
        <f t="shared" si="16"/>
        <v>0</v>
      </c>
      <c r="H44" s="117">
        <f t="shared" si="17"/>
        <v>0</v>
      </c>
      <c r="I44" s="117">
        <f t="shared" si="18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9" t="s">
        <v>69</v>
      </c>
      <c r="B45" s="30"/>
      <c r="C45" s="17">
        <v>2</v>
      </c>
      <c r="D45" s="17" t="s">
        <v>167</v>
      </c>
      <c r="E45" s="18" t="s">
        <v>133</v>
      </c>
      <c r="F45" s="19"/>
      <c r="G45" s="117">
        <f t="shared" si="16"/>
        <v>0</v>
      </c>
      <c r="H45" s="117">
        <f t="shared" si="17"/>
        <v>0</v>
      </c>
      <c r="I45" s="117">
        <f t="shared" si="18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4" customFormat="1" x14ac:dyDescent="0.25">
      <c r="A46" s="29" t="s">
        <v>70</v>
      </c>
      <c r="B46" s="30"/>
      <c r="C46" s="17">
        <v>1</v>
      </c>
      <c r="D46" s="17" t="s">
        <v>167</v>
      </c>
      <c r="E46" s="18" t="s">
        <v>148</v>
      </c>
      <c r="F46" s="19"/>
      <c r="G46" s="117">
        <f t="shared" si="16"/>
        <v>0</v>
      </c>
      <c r="H46" s="117">
        <f t="shared" si="17"/>
        <v>0</v>
      </c>
      <c r="I46" s="117">
        <f t="shared" si="18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1" customFormat="1" x14ac:dyDescent="0.25">
      <c r="A47" s="26" t="s">
        <v>124</v>
      </c>
      <c r="B47" s="16"/>
      <c r="C47" s="17">
        <v>2</v>
      </c>
      <c r="D47" s="17" t="s">
        <v>167</v>
      </c>
      <c r="E47" s="33" t="s">
        <v>137</v>
      </c>
      <c r="F47" s="19"/>
      <c r="G47" s="117">
        <f t="shared" ref="G47:G48" si="19">F47*1.21</f>
        <v>0</v>
      </c>
      <c r="H47" s="117">
        <f t="shared" ref="H47:H48" si="20">F47*C47</f>
        <v>0</v>
      </c>
      <c r="I47" s="117">
        <f t="shared" ref="I47:I48" si="21">H47*1.21</f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25">
      <c r="A48" s="29" t="s">
        <v>71</v>
      </c>
      <c r="B48" s="30"/>
      <c r="C48" s="17">
        <v>1</v>
      </c>
      <c r="D48" s="17" t="s">
        <v>167</v>
      </c>
      <c r="E48" s="18" t="s">
        <v>133</v>
      </c>
      <c r="F48" s="19"/>
      <c r="G48" s="117">
        <f t="shared" si="19"/>
        <v>0</v>
      </c>
      <c r="H48" s="117">
        <f t="shared" si="20"/>
        <v>0</v>
      </c>
      <c r="I48" s="117">
        <f t="shared" si="21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6" t="s">
        <v>72</v>
      </c>
      <c r="B49" s="16"/>
      <c r="C49" s="17">
        <v>2</v>
      </c>
      <c r="D49" s="17" t="s">
        <v>167</v>
      </c>
      <c r="E49" s="33" t="s">
        <v>150</v>
      </c>
      <c r="F49" s="19"/>
      <c r="G49" s="117">
        <f t="shared" ref="G49:G63" si="22">F49*1.21</f>
        <v>0</v>
      </c>
      <c r="H49" s="117">
        <f t="shared" si="17"/>
        <v>0</v>
      </c>
      <c r="I49" s="117">
        <f t="shared" si="18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4" customFormat="1" x14ac:dyDescent="0.25">
      <c r="A50" s="29" t="s">
        <v>44</v>
      </c>
      <c r="B50" s="34" t="s">
        <v>45</v>
      </c>
      <c r="C50" s="23">
        <v>1</v>
      </c>
      <c r="D50" s="17" t="s">
        <v>167</v>
      </c>
      <c r="E50" s="24" t="s">
        <v>137</v>
      </c>
      <c r="F50" s="19"/>
      <c r="G50" s="117">
        <f t="shared" si="22"/>
        <v>0</v>
      </c>
      <c r="H50" s="117">
        <f t="shared" si="17"/>
        <v>0</v>
      </c>
      <c r="I50" s="117">
        <f t="shared" si="18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9" t="s">
        <v>42</v>
      </c>
      <c r="B51" s="34" t="s">
        <v>43</v>
      </c>
      <c r="C51" s="23">
        <v>2</v>
      </c>
      <c r="D51" s="17" t="s">
        <v>167</v>
      </c>
      <c r="E51" s="24" t="s">
        <v>137</v>
      </c>
      <c r="F51" s="19"/>
      <c r="G51" s="117">
        <f t="shared" si="22"/>
        <v>0</v>
      </c>
      <c r="H51" s="117">
        <f t="shared" si="17"/>
        <v>0</v>
      </c>
      <c r="I51" s="117">
        <f t="shared" si="18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9" t="s">
        <v>12</v>
      </c>
      <c r="B52" s="34" t="s">
        <v>34</v>
      </c>
      <c r="C52" s="23">
        <v>2</v>
      </c>
      <c r="D52" s="17" t="s">
        <v>167</v>
      </c>
      <c r="E52" s="24" t="s">
        <v>137</v>
      </c>
      <c r="F52" s="19"/>
      <c r="G52" s="117">
        <f t="shared" si="22"/>
        <v>0</v>
      </c>
      <c r="H52" s="117">
        <f t="shared" si="17"/>
        <v>0</v>
      </c>
      <c r="I52" s="117">
        <f t="shared" si="18"/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1" t="s">
        <v>131</v>
      </c>
      <c r="B53" s="22"/>
      <c r="C53" s="23">
        <v>1</v>
      </c>
      <c r="D53" s="23" t="s">
        <v>167</v>
      </c>
      <c r="E53" s="24" t="s">
        <v>132</v>
      </c>
      <c r="F53" s="25"/>
      <c r="G53" s="116">
        <f t="shared" si="22"/>
        <v>0</v>
      </c>
      <c r="H53" s="116">
        <f t="shared" si="17"/>
        <v>0</v>
      </c>
      <c r="I53" s="116">
        <f t="shared" si="18"/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9" t="s">
        <v>75</v>
      </c>
      <c r="B54" s="30"/>
      <c r="C54" s="17">
        <v>1</v>
      </c>
      <c r="D54" s="17" t="s">
        <v>167</v>
      </c>
      <c r="E54" s="18" t="s">
        <v>132</v>
      </c>
      <c r="F54" s="19"/>
      <c r="G54" s="117">
        <f t="shared" si="22"/>
        <v>0</v>
      </c>
      <c r="H54" s="117">
        <f t="shared" si="17"/>
        <v>0</v>
      </c>
      <c r="I54" s="117">
        <f t="shared" si="18"/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4" customFormat="1" x14ac:dyDescent="0.25">
      <c r="A55" s="27" t="s">
        <v>6</v>
      </c>
      <c r="B55" s="28"/>
      <c r="C55" s="17">
        <v>1</v>
      </c>
      <c r="D55" s="17" t="s">
        <v>167</v>
      </c>
      <c r="E55" s="18" t="s">
        <v>132</v>
      </c>
      <c r="F55" s="19"/>
      <c r="G55" s="117">
        <f t="shared" si="22"/>
        <v>0</v>
      </c>
      <c r="H55" s="117">
        <f t="shared" si="17"/>
        <v>0</v>
      </c>
      <c r="I55" s="117">
        <f t="shared" si="18"/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7" t="s">
        <v>76</v>
      </c>
      <c r="B56" s="28"/>
      <c r="C56" s="17">
        <v>1</v>
      </c>
      <c r="D56" s="17" t="s">
        <v>167</v>
      </c>
      <c r="E56" s="18" t="s">
        <v>136</v>
      </c>
      <c r="F56" s="19"/>
      <c r="G56" s="117">
        <f t="shared" si="22"/>
        <v>0</v>
      </c>
      <c r="H56" s="117">
        <f t="shared" si="17"/>
        <v>0</v>
      </c>
      <c r="I56" s="117">
        <f t="shared" si="18"/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7" t="s">
        <v>63</v>
      </c>
      <c r="B57" s="28"/>
      <c r="C57" s="17">
        <v>1</v>
      </c>
      <c r="D57" s="17" t="s">
        <v>167</v>
      </c>
      <c r="E57" s="32" t="s">
        <v>136</v>
      </c>
      <c r="F57" s="19"/>
      <c r="G57" s="117">
        <f t="shared" si="22"/>
        <v>0</v>
      </c>
      <c r="H57" s="117">
        <f t="shared" si="17"/>
        <v>0</v>
      </c>
      <c r="I57" s="117">
        <f t="shared" si="18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7" t="s">
        <v>3</v>
      </c>
      <c r="B58" s="28"/>
      <c r="C58" s="17">
        <v>1</v>
      </c>
      <c r="D58" s="17" t="s">
        <v>167</v>
      </c>
      <c r="E58" s="32" t="s">
        <v>151</v>
      </c>
      <c r="F58" s="19"/>
      <c r="G58" s="117">
        <f t="shared" si="22"/>
        <v>0</v>
      </c>
      <c r="H58" s="117">
        <f t="shared" si="17"/>
        <v>0</v>
      </c>
      <c r="I58" s="117">
        <f t="shared" si="18"/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7" t="s">
        <v>101</v>
      </c>
      <c r="B59" s="28"/>
      <c r="C59" s="17">
        <v>1</v>
      </c>
      <c r="D59" s="17" t="s">
        <v>167</v>
      </c>
      <c r="E59" s="18" t="s">
        <v>141</v>
      </c>
      <c r="F59" s="19"/>
      <c r="G59" s="117">
        <f t="shared" si="22"/>
        <v>0</v>
      </c>
      <c r="H59" s="117">
        <f t="shared" si="17"/>
        <v>0</v>
      </c>
      <c r="I59" s="117">
        <f t="shared" si="18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1" customFormat="1" x14ac:dyDescent="0.25">
      <c r="A60" s="29" t="s">
        <v>108</v>
      </c>
      <c r="B60" s="30"/>
      <c r="C60" s="17">
        <v>1</v>
      </c>
      <c r="D60" s="17" t="s">
        <v>167</v>
      </c>
      <c r="E60" s="18" t="s">
        <v>141</v>
      </c>
      <c r="F60" s="19"/>
      <c r="G60" s="117">
        <f t="shared" si="22"/>
        <v>0</v>
      </c>
      <c r="H60" s="117">
        <f t="shared" si="17"/>
        <v>0</v>
      </c>
      <c r="I60" s="117">
        <f t="shared" si="18"/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s="4" customFormat="1" x14ac:dyDescent="0.25">
      <c r="A61" s="27" t="s">
        <v>67</v>
      </c>
      <c r="B61" s="28"/>
      <c r="C61" s="17">
        <v>2</v>
      </c>
      <c r="D61" s="17" t="s">
        <v>167</v>
      </c>
      <c r="E61" s="32" t="s">
        <v>133</v>
      </c>
      <c r="F61" s="19"/>
      <c r="G61" s="117">
        <f t="shared" si="22"/>
        <v>0</v>
      </c>
      <c r="H61" s="117">
        <f t="shared" si="17"/>
        <v>0</v>
      </c>
      <c r="I61" s="117">
        <f t="shared" si="18"/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4" customFormat="1" x14ac:dyDescent="0.25">
      <c r="A62" s="29" t="s">
        <v>102</v>
      </c>
      <c r="B62" s="34"/>
      <c r="C62" s="23">
        <v>2</v>
      </c>
      <c r="D62" s="17" t="s">
        <v>167</v>
      </c>
      <c r="E62" s="24" t="s">
        <v>137</v>
      </c>
      <c r="F62" s="19"/>
      <c r="G62" s="117">
        <f t="shared" si="22"/>
        <v>0</v>
      </c>
      <c r="H62" s="117">
        <f t="shared" si="17"/>
        <v>0</v>
      </c>
      <c r="I62" s="117">
        <f t="shared" si="18"/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11" customFormat="1" x14ac:dyDescent="0.25">
      <c r="A63" s="29" t="s">
        <v>77</v>
      </c>
      <c r="B63" s="30"/>
      <c r="C63" s="17">
        <v>2</v>
      </c>
      <c r="D63" s="17" t="s">
        <v>167</v>
      </c>
      <c r="E63" s="18" t="s">
        <v>146</v>
      </c>
      <c r="F63" s="19"/>
      <c r="G63" s="117">
        <f t="shared" si="22"/>
        <v>0</v>
      </c>
      <c r="H63" s="117">
        <f t="shared" si="17"/>
        <v>0</v>
      </c>
      <c r="I63" s="117">
        <f t="shared" si="18"/>
        <v>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29" t="s">
        <v>117</v>
      </c>
      <c r="B64" s="30"/>
      <c r="C64" s="17">
        <v>2</v>
      </c>
      <c r="D64" s="17" t="s">
        <v>167</v>
      </c>
      <c r="E64" s="18" t="s">
        <v>146</v>
      </c>
      <c r="F64" s="19"/>
      <c r="G64" s="117">
        <f t="shared" ref="G64:G66" si="23">F64*1.21</f>
        <v>0</v>
      </c>
      <c r="H64" s="117">
        <f t="shared" ref="H64:H66" si="24">F64*C64</f>
        <v>0</v>
      </c>
      <c r="I64" s="117">
        <f t="shared" ref="I64:I66" si="25">H64*1.21</f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11" customFormat="1" x14ac:dyDescent="0.25">
      <c r="A65" s="29" t="s">
        <v>13</v>
      </c>
      <c r="B65" s="30"/>
      <c r="C65" s="17">
        <v>2</v>
      </c>
      <c r="D65" s="17" t="s">
        <v>167</v>
      </c>
      <c r="E65" s="18" t="s">
        <v>146</v>
      </c>
      <c r="F65" s="19"/>
      <c r="G65" s="117">
        <f t="shared" si="23"/>
        <v>0</v>
      </c>
      <c r="H65" s="117">
        <f t="shared" si="24"/>
        <v>0</v>
      </c>
      <c r="I65" s="117">
        <f t="shared" si="25"/>
        <v>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x14ac:dyDescent="0.25">
      <c r="A66" s="26" t="s">
        <v>14</v>
      </c>
      <c r="B66" s="16"/>
      <c r="C66" s="17">
        <v>2</v>
      </c>
      <c r="D66" s="17" t="s">
        <v>167</v>
      </c>
      <c r="E66" s="18" t="s">
        <v>146</v>
      </c>
      <c r="F66" s="19"/>
      <c r="G66" s="117">
        <f t="shared" si="23"/>
        <v>0</v>
      </c>
      <c r="H66" s="117">
        <f t="shared" si="24"/>
        <v>0</v>
      </c>
      <c r="I66" s="117">
        <f t="shared" si="25"/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6" t="s">
        <v>5</v>
      </c>
      <c r="B67" s="16"/>
      <c r="C67" s="17">
        <v>1</v>
      </c>
      <c r="D67" s="17" t="s">
        <v>167</v>
      </c>
      <c r="E67" s="18" t="s">
        <v>152</v>
      </c>
      <c r="F67" s="19"/>
      <c r="G67" s="117">
        <f t="shared" ref="G67:G109" si="26">F67*1.21</f>
        <v>0</v>
      </c>
      <c r="H67" s="117">
        <f t="shared" si="17"/>
        <v>0</v>
      </c>
      <c r="I67" s="117">
        <f t="shared" si="18"/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4" customFormat="1" x14ac:dyDescent="0.25">
      <c r="A68" s="29" t="s">
        <v>78</v>
      </c>
      <c r="B68" s="30"/>
      <c r="C68" s="17">
        <v>2</v>
      </c>
      <c r="D68" s="17" t="s">
        <v>167</v>
      </c>
      <c r="E68" s="18" t="s">
        <v>153</v>
      </c>
      <c r="F68" s="19"/>
      <c r="G68" s="117">
        <f t="shared" si="26"/>
        <v>0</v>
      </c>
      <c r="H68" s="117">
        <f t="shared" si="17"/>
        <v>0</v>
      </c>
      <c r="I68" s="117">
        <f t="shared" si="18"/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9" t="s">
        <v>79</v>
      </c>
      <c r="B69" s="30"/>
      <c r="C69" s="17">
        <v>1</v>
      </c>
      <c r="D69" s="17" t="s">
        <v>167</v>
      </c>
      <c r="E69" s="18" t="s">
        <v>153</v>
      </c>
      <c r="F69" s="19"/>
      <c r="G69" s="117">
        <f t="shared" si="26"/>
        <v>0</v>
      </c>
      <c r="H69" s="117">
        <f t="shared" si="17"/>
        <v>0</v>
      </c>
      <c r="I69" s="117">
        <f t="shared" si="18"/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4" customFormat="1" x14ac:dyDescent="0.25">
      <c r="A70" s="29" t="s">
        <v>53</v>
      </c>
      <c r="B70" s="30"/>
      <c r="C70" s="17">
        <v>1</v>
      </c>
      <c r="D70" s="17" t="s">
        <v>167</v>
      </c>
      <c r="E70" s="18" t="s">
        <v>136</v>
      </c>
      <c r="F70" s="19"/>
      <c r="G70" s="117">
        <f t="shared" si="26"/>
        <v>0</v>
      </c>
      <c r="H70" s="117">
        <f t="shared" si="17"/>
        <v>0</v>
      </c>
      <c r="I70" s="117">
        <f t="shared" si="18"/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9" t="s">
        <v>15</v>
      </c>
      <c r="B71" s="30"/>
      <c r="C71" s="17">
        <v>1</v>
      </c>
      <c r="D71" s="17" t="s">
        <v>167</v>
      </c>
      <c r="E71" s="18" t="s">
        <v>141</v>
      </c>
      <c r="F71" s="19"/>
      <c r="G71" s="117">
        <f t="shared" si="26"/>
        <v>0</v>
      </c>
      <c r="H71" s="117">
        <f t="shared" si="17"/>
        <v>0</v>
      </c>
      <c r="I71" s="117">
        <f t="shared" si="18"/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9" t="s">
        <v>80</v>
      </c>
      <c r="B72" s="30"/>
      <c r="C72" s="17">
        <v>1</v>
      </c>
      <c r="D72" s="17" t="s">
        <v>167</v>
      </c>
      <c r="E72" s="18" t="s">
        <v>137</v>
      </c>
      <c r="F72" s="19"/>
      <c r="G72" s="117">
        <f t="shared" si="26"/>
        <v>0</v>
      </c>
      <c r="H72" s="117">
        <f t="shared" ref="H72:H103" si="27">F72*C72</f>
        <v>0</v>
      </c>
      <c r="I72" s="117">
        <f t="shared" ref="I72:I103" si="28">H72*1.21</f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6.25" x14ac:dyDescent="0.25">
      <c r="A73" s="26" t="s">
        <v>68</v>
      </c>
      <c r="B73" s="16"/>
      <c r="C73" s="17">
        <v>1</v>
      </c>
      <c r="D73" s="17" t="s">
        <v>167</v>
      </c>
      <c r="E73" s="18" t="s">
        <v>148</v>
      </c>
      <c r="F73" s="19"/>
      <c r="G73" s="117">
        <f t="shared" si="26"/>
        <v>0</v>
      </c>
      <c r="H73" s="117">
        <f t="shared" si="27"/>
        <v>0</v>
      </c>
      <c r="I73" s="117">
        <f t="shared" si="28"/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62" t="s">
        <v>50</v>
      </c>
      <c r="B74" s="63"/>
      <c r="C74" s="50">
        <v>1</v>
      </c>
      <c r="D74" s="50" t="s">
        <v>170</v>
      </c>
      <c r="E74" s="51" t="s">
        <v>133</v>
      </c>
      <c r="F74" s="52"/>
      <c r="G74" s="119">
        <f t="shared" si="26"/>
        <v>0</v>
      </c>
      <c r="H74" s="119">
        <f t="shared" si="27"/>
        <v>0</v>
      </c>
      <c r="I74" s="119">
        <f t="shared" si="28"/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4" customFormat="1" x14ac:dyDescent="0.25">
      <c r="A75" s="26" t="s">
        <v>83</v>
      </c>
      <c r="B75" s="16"/>
      <c r="C75" s="17">
        <v>2</v>
      </c>
      <c r="D75" s="17" t="s">
        <v>167</v>
      </c>
      <c r="E75" s="18" t="s">
        <v>154</v>
      </c>
      <c r="F75" s="19"/>
      <c r="G75" s="117">
        <f t="shared" si="26"/>
        <v>0</v>
      </c>
      <c r="H75" s="117">
        <f t="shared" si="27"/>
        <v>0</v>
      </c>
      <c r="I75" s="117">
        <f t="shared" si="28"/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9" t="s">
        <v>98</v>
      </c>
      <c r="B76" s="30"/>
      <c r="C76" s="17">
        <v>1</v>
      </c>
      <c r="D76" s="17" t="s">
        <v>167</v>
      </c>
      <c r="E76" s="18" t="s">
        <v>137</v>
      </c>
      <c r="F76" s="19"/>
      <c r="G76" s="117">
        <f t="shared" si="26"/>
        <v>0</v>
      </c>
      <c r="H76" s="117">
        <f t="shared" si="27"/>
        <v>0</v>
      </c>
      <c r="I76" s="117">
        <f t="shared" si="28"/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9" t="s">
        <v>125</v>
      </c>
      <c r="B77" s="30"/>
      <c r="C77" s="17">
        <v>1</v>
      </c>
      <c r="D77" s="17" t="s">
        <v>167</v>
      </c>
      <c r="E77" s="18" t="s">
        <v>136</v>
      </c>
      <c r="F77" s="19"/>
      <c r="G77" s="117">
        <f t="shared" si="26"/>
        <v>0</v>
      </c>
      <c r="H77" s="117">
        <f t="shared" si="27"/>
        <v>0</v>
      </c>
      <c r="I77" s="117">
        <f t="shared" si="28"/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4" customFormat="1" x14ac:dyDescent="0.25">
      <c r="A78" s="29" t="s">
        <v>81</v>
      </c>
      <c r="B78" s="30" t="s">
        <v>46</v>
      </c>
      <c r="C78" s="17">
        <v>2</v>
      </c>
      <c r="D78" s="17" t="s">
        <v>167</v>
      </c>
      <c r="E78" s="18" t="s">
        <v>139</v>
      </c>
      <c r="F78" s="19"/>
      <c r="G78" s="117">
        <f t="shared" si="26"/>
        <v>0</v>
      </c>
      <c r="H78" s="117">
        <f t="shared" si="27"/>
        <v>0</v>
      </c>
      <c r="I78" s="117">
        <f t="shared" si="28"/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4" customFormat="1" x14ac:dyDescent="0.25">
      <c r="A79" s="29" t="s">
        <v>82</v>
      </c>
      <c r="B79" s="30" t="s">
        <v>47</v>
      </c>
      <c r="C79" s="17">
        <v>2</v>
      </c>
      <c r="D79" s="17" t="s">
        <v>167</v>
      </c>
      <c r="E79" s="18" t="s">
        <v>139</v>
      </c>
      <c r="F79" s="19"/>
      <c r="G79" s="117">
        <f t="shared" si="26"/>
        <v>0</v>
      </c>
      <c r="H79" s="117">
        <f t="shared" si="27"/>
        <v>0</v>
      </c>
      <c r="I79" s="117">
        <f t="shared" si="28"/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64.5" x14ac:dyDescent="0.25">
      <c r="A80" s="62" t="s">
        <v>163</v>
      </c>
      <c r="B80" s="63"/>
      <c r="C80" s="50">
        <v>1</v>
      </c>
      <c r="D80" s="50" t="s">
        <v>168</v>
      </c>
      <c r="E80" s="51" t="s">
        <v>172</v>
      </c>
      <c r="F80" s="52"/>
      <c r="G80" s="118">
        <f t="shared" si="26"/>
        <v>0</v>
      </c>
      <c r="H80" s="118">
        <f t="shared" si="27"/>
        <v>0</v>
      </c>
      <c r="I80" s="118">
        <f t="shared" si="28"/>
        <v>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64.5" x14ac:dyDescent="0.25">
      <c r="A81" s="62" t="s">
        <v>109</v>
      </c>
      <c r="B81" s="63"/>
      <c r="C81" s="50">
        <v>1</v>
      </c>
      <c r="D81" s="50" t="s">
        <v>168</v>
      </c>
      <c r="E81" s="51" t="s">
        <v>133</v>
      </c>
      <c r="F81" s="52"/>
      <c r="G81" s="119">
        <f t="shared" si="26"/>
        <v>0</v>
      </c>
      <c r="H81" s="119">
        <f t="shared" si="27"/>
        <v>0</v>
      </c>
      <c r="I81" s="119">
        <f t="shared" si="28"/>
        <v>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9" t="s">
        <v>99</v>
      </c>
      <c r="B82" s="30" t="s">
        <v>37</v>
      </c>
      <c r="C82" s="17">
        <v>1</v>
      </c>
      <c r="D82" s="17" t="s">
        <v>167</v>
      </c>
      <c r="E82" s="18" t="s">
        <v>133</v>
      </c>
      <c r="F82" s="19"/>
      <c r="G82" s="117">
        <f t="shared" si="26"/>
        <v>0</v>
      </c>
      <c r="H82" s="117">
        <f t="shared" si="27"/>
        <v>0</v>
      </c>
      <c r="I82" s="117">
        <f t="shared" si="28"/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11" customFormat="1" x14ac:dyDescent="0.25">
      <c r="A83" s="29" t="s">
        <v>100</v>
      </c>
      <c r="B83" s="30" t="s">
        <v>49</v>
      </c>
      <c r="C83" s="17">
        <v>1</v>
      </c>
      <c r="D83" s="17" t="s">
        <v>167</v>
      </c>
      <c r="E83" s="18" t="s">
        <v>149</v>
      </c>
      <c r="F83" s="19"/>
      <c r="G83" s="117">
        <f t="shared" si="26"/>
        <v>0</v>
      </c>
      <c r="H83" s="117">
        <f t="shared" si="27"/>
        <v>0</v>
      </c>
      <c r="I83" s="117">
        <f t="shared" si="28"/>
        <v>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25">
      <c r="A84" s="29" t="s">
        <v>11</v>
      </c>
      <c r="B84" s="30"/>
      <c r="C84" s="17">
        <v>1</v>
      </c>
      <c r="D84" s="17" t="s">
        <v>167</v>
      </c>
      <c r="E84" s="18" t="s">
        <v>137</v>
      </c>
      <c r="F84" s="19"/>
      <c r="G84" s="117">
        <f t="shared" si="26"/>
        <v>0</v>
      </c>
      <c r="H84" s="117">
        <f t="shared" si="27"/>
        <v>0</v>
      </c>
      <c r="I84" s="117">
        <f t="shared" si="28"/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6" t="s">
        <v>4</v>
      </c>
      <c r="B85" s="16"/>
      <c r="C85" s="17">
        <v>2</v>
      </c>
      <c r="D85" s="17" t="s">
        <v>167</v>
      </c>
      <c r="E85" s="18" t="s">
        <v>155</v>
      </c>
      <c r="F85" s="19"/>
      <c r="G85" s="117">
        <f t="shared" si="26"/>
        <v>0</v>
      </c>
      <c r="H85" s="117">
        <f t="shared" si="27"/>
        <v>0</v>
      </c>
      <c r="I85" s="117">
        <f t="shared" si="28"/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6" t="s">
        <v>24</v>
      </c>
      <c r="B86" s="16"/>
      <c r="C86" s="17">
        <v>4</v>
      </c>
      <c r="D86" s="17" t="s">
        <v>167</v>
      </c>
      <c r="E86" s="18" t="s">
        <v>156</v>
      </c>
      <c r="F86" s="19"/>
      <c r="G86" s="117">
        <f t="shared" si="26"/>
        <v>0</v>
      </c>
      <c r="H86" s="117">
        <f t="shared" si="27"/>
        <v>0</v>
      </c>
      <c r="I86" s="117">
        <f t="shared" si="28"/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7" t="s">
        <v>16</v>
      </c>
      <c r="B87" s="35"/>
      <c r="C87" s="17">
        <v>2</v>
      </c>
      <c r="D87" s="17" t="s">
        <v>167</v>
      </c>
      <c r="E87" s="18" t="s">
        <v>136</v>
      </c>
      <c r="F87" s="19"/>
      <c r="G87" s="117">
        <f t="shared" si="26"/>
        <v>0</v>
      </c>
      <c r="H87" s="117">
        <f t="shared" si="27"/>
        <v>0</v>
      </c>
      <c r="I87" s="117">
        <f t="shared" si="28"/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6" t="s">
        <v>17</v>
      </c>
      <c r="B88" s="16"/>
      <c r="C88" s="36">
        <v>2</v>
      </c>
      <c r="D88" s="17" t="s">
        <v>167</v>
      </c>
      <c r="E88" s="37" t="s">
        <v>136</v>
      </c>
      <c r="F88" s="19"/>
      <c r="G88" s="117">
        <f t="shared" si="26"/>
        <v>0</v>
      </c>
      <c r="H88" s="117">
        <f t="shared" si="27"/>
        <v>0</v>
      </c>
      <c r="I88" s="117">
        <f t="shared" si="28"/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9" t="s">
        <v>51</v>
      </c>
      <c r="B89" s="30"/>
      <c r="C89" s="17">
        <v>2</v>
      </c>
      <c r="D89" s="17" t="s">
        <v>167</v>
      </c>
      <c r="E89" s="18" t="s">
        <v>136</v>
      </c>
      <c r="F89" s="19"/>
      <c r="G89" s="117">
        <f t="shared" si="26"/>
        <v>0</v>
      </c>
      <c r="H89" s="117">
        <f t="shared" si="27"/>
        <v>0</v>
      </c>
      <c r="I89" s="117">
        <f t="shared" si="28"/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6.25" x14ac:dyDescent="0.25">
      <c r="A90" s="26" t="s">
        <v>38</v>
      </c>
      <c r="B90" s="30" t="s">
        <v>39</v>
      </c>
      <c r="C90" s="17">
        <v>1</v>
      </c>
      <c r="D90" s="17" t="s">
        <v>167</v>
      </c>
      <c r="E90" s="18" t="s">
        <v>141</v>
      </c>
      <c r="F90" s="19"/>
      <c r="G90" s="117">
        <f t="shared" si="26"/>
        <v>0</v>
      </c>
      <c r="H90" s="117">
        <f t="shared" si="27"/>
        <v>0</v>
      </c>
      <c r="I90" s="117">
        <f t="shared" si="28"/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s="4" customFormat="1" x14ac:dyDescent="0.25">
      <c r="A91" s="53" t="s">
        <v>41</v>
      </c>
      <c r="B91" s="61"/>
      <c r="C91" s="55">
        <v>1</v>
      </c>
      <c r="D91" s="55" t="s">
        <v>168</v>
      </c>
      <c r="E91" s="56" t="s">
        <v>137</v>
      </c>
      <c r="F91" s="57"/>
      <c r="G91" s="118">
        <f t="shared" si="26"/>
        <v>0</v>
      </c>
      <c r="H91" s="118">
        <f t="shared" si="27"/>
        <v>0</v>
      </c>
      <c r="I91" s="118">
        <f t="shared" si="28"/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4" customFormat="1" x14ac:dyDescent="0.25">
      <c r="A92" s="29" t="s">
        <v>97</v>
      </c>
      <c r="B92" s="30"/>
      <c r="C92" s="17">
        <v>5</v>
      </c>
      <c r="D92" s="17" t="s">
        <v>167</v>
      </c>
      <c r="E92" s="18" t="s">
        <v>147</v>
      </c>
      <c r="F92" s="19"/>
      <c r="G92" s="117">
        <f t="shared" si="26"/>
        <v>0</v>
      </c>
      <c r="H92" s="117">
        <f t="shared" si="27"/>
        <v>0</v>
      </c>
      <c r="I92" s="117">
        <f t="shared" si="28"/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53" t="s">
        <v>7</v>
      </c>
      <c r="B93" s="64" t="s">
        <v>31</v>
      </c>
      <c r="C93" s="55">
        <v>1</v>
      </c>
      <c r="D93" s="55" t="s">
        <v>168</v>
      </c>
      <c r="E93" s="56" t="s">
        <v>135</v>
      </c>
      <c r="F93" s="57"/>
      <c r="G93" s="118">
        <f t="shared" si="26"/>
        <v>0</v>
      </c>
      <c r="H93" s="118">
        <f t="shared" si="27"/>
        <v>0</v>
      </c>
      <c r="I93" s="118">
        <f t="shared" si="28"/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53" t="s">
        <v>8</v>
      </c>
      <c r="B94" s="61" t="s">
        <v>32</v>
      </c>
      <c r="C94" s="55">
        <v>1</v>
      </c>
      <c r="D94" s="55" t="s">
        <v>168</v>
      </c>
      <c r="E94" s="56" t="s">
        <v>135</v>
      </c>
      <c r="F94" s="57"/>
      <c r="G94" s="118">
        <f t="shared" si="26"/>
        <v>0</v>
      </c>
      <c r="H94" s="118">
        <f t="shared" si="27"/>
        <v>0</v>
      </c>
      <c r="I94" s="118">
        <f t="shared" si="28"/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6" t="s">
        <v>96</v>
      </c>
      <c r="B95" s="16"/>
      <c r="C95" s="38">
        <v>1</v>
      </c>
      <c r="D95" s="17" t="s">
        <v>167</v>
      </c>
      <c r="E95" s="39" t="s">
        <v>139</v>
      </c>
      <c r="F95" s="19"/>
      <c r="G95" s="117">
        <f t="shared" si="26"/>
        <v>0</v>
      </c>
      <c r="H95" s="117">
        <f t="shared" si="27"/>
        <v>0</v>
      </c>
      <c r="I95" s="117">
        <f t="shared" si="28"/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9" t="s">
        <v>95</v>
      </c>
      <c r="B96" s="30"/>
      <c r="C96" s="17">
        <v>2</v>
      </c>
      <c r="D96" s="17" t="s">
        <v>169</v>
      </c>
      <c r="E96" s="18" t="s">
        <v>143</v>
      </c>
      <c r="F96" s="19"/>
      <c r="G96" s="117">
        <f t="shared" si="26"/>
        <v>0</v>
      </c>
      <c r="H96" s="117">
        <f t="shared" si="27"/>
        <v>0</v>
      </c>
      <c r="I96" s="117">
        <f t="shared" si="28"/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s="4" customFormat="1" x14ac:dyDescent="0.25">
      <c r="A97" s="29" t="s">
        <v>18</v>
      </c>
      <c r="B97" s="30"/>
      <c r="C97" s="17">
        <v>1</v>
      </c>
      <c r="D97" s="17" t="s">
        <v>169</v>
      </c>
      <c r="E97" s="18" t="s">
        <v>153</v>
      </c>
      <c r="F97" s="19"/>
      <c r="G97" s="117">
        <f t="shared" si="26"/>
        <v>0</v>
      </c>
      <c r="H97" s="117">
        <f t="shared" si="27"/>
        <v>0</v>
      </c>
      <c r="I97" s="117">
        <f t="shared" si="28"/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5.5" x14ac:dyDescent="0.25">
      <c r="A98" s="27" t="s">
        <v>127</v>
      </c>
      <c r="B98" s="28"/>
      <c r="C98" s="31">
        <v>1</v>
      </c>
      <c r="D98" s="17" t="s">
        <v>169</v>
      </c>
      <c r="E98" s="32" t="s">
        <v>137</v>
      </c>
      <c r="F98" s="19"/>
      <c r="G98" s="117">
        <f t="shared" si="26"/>
        <v>0</v>
      </c>
      <c r="H98" s="117">
        <f t="shared" si="27"/>
        <v>0</v>
      </c>
      <c r="I98" s="117">
        <f t="shared" si="28"/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11" customFormat="1" x14ac:dyDescent="0.25">
      <c r="A99" s="29" t="s">
        <v>88</v>
      </c>
      <c r="B99" s="30"/>
      <c r="C99" s="17">
        <v>2</v>
      </c>
      <c r="D99" s="17" t="s">
        <v>169</v>
      </c>
      <c r="E99" s="18" t="s">
        <v>133</v>
      </c>
      <c r="F99" s="19"/>
      <c r="G99" s="117">
        <f t="shared" si="26"/>
        <v>0</v>
      </c>
      <c r="H99" s="117">
        <f t="shared" si="27"/>
        <v>0</v>
      </c>
      <c r="I99" s="117">
        <f t="shared" si="28"/>
        <v>0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25">
      <c r="A100" s="29" t="s">
        <v>87</v>
      </c>
      <c r="B100" s="30"/>
      <c r="C100" s="17">
        <v>1</v>
      </c>
      <c r="D100" s="17" t="s">
        <v>169</v>
      </c>
      <c r="E100" s="18" t="s">
        <v>134</v>
      </c>
      <c r="F100" s="19"/>
      <c r="G100" s="117">
        <f t="shared" si="26"/>
        <v>0</v>
      </c>
      <c r="H100" s="117">
        <f t="shared" si="27"/>
        <v>0</v>
      </c>
      <c r="I100" s="117">
        <f t="shared" si="28"/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9" t="s">
        <v>65</v>
      </c>
      <c r="B101" s="30"/>
      <c r="C101" s="17">
        <v>1</v>
      </c>
      <c r="D101" s="17" t="s">
        <v>169</v>
      </c>
      <c r="E101" s="18" t="s">
        <v>153</v>
      </c>
      <c r="F101" s="19"/>
      <c r="G101" s="117">
        <f t="shared" si="26"/>
        <v>0</v>
      </c>
      <c r="H101" s="117">
        <f t="shared" si="27"/>
        <v>0</v>
      </c>
      <c r="I101" s="117">
        <f t="shared" si="28"/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4" customFormat="1" x14ac:dyDescent="0.25">
      <c r="A102" s="29" t="s">
        <v>89</v>
      </c>
      <c r="B102" s="30"/>
      <c r="C102" s="17">
        <v>1</v>
      </c>
      <c r="D102" s="17" t="s">
        <v>169</v>
      </c>
      <c r="E102" s="18" t="s">
        <v>132</v>
      </c>
      <c r="F102" s="19"/>
      <c r="G102" s="117">
        <f t="shared" si="26"/>
        <v>0</v>
      </c>
      <c r="H102" s="117">
        <f t="shared" si="27"/>
        <v>0</v>
      </c>
      <c r="I102" s="117">
        <f t="shared" si="28"/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9" t="s">
        <v>54</v>
      </c>
      <c r="B103" s="30" t="s">
        <v>55</v>
      </c>
      <c r="C103" s="23">
        <v>1</v>
      </c>
      <c r="D103" s="17" t="s">
        <v>169</v>
      </c>
      <c r="E103" s="18" t="s">
        <v>157</v>
      </c>
      <c r="F103" s="19"/>
      <c r="G103" s="117">
        <f t="shared" si="26"/>
        <v>0</v>
      </c>
      <c r="H103" s="117">
        <f t="shared" si="27"/>
        <v>0</v>
      </c>
      <c r="I103" s="117">
        <f t="shared" si="28"/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9" t="s">
        <v>90</v>
      </c>
      <c r="B104" s="30"/>
      <c r="C104" s="17">
        <v>6</v>
      </c>
      <c r="D104" s="17" t="s">
        <v>169</v>
      </c>
      <c r="E104" s="18" t="s">
        <v>141</v>
      </c>
      <c r="F104" s="19"/>
      <c r="G104" s="117">
        <f t="shared" si="26"/>
        <v>0</v>
      </c>
      <c r="H104" s="117">
        <f t="shared" ref="H104:H109" si="29">F104*C104</f>
        <v>0</v>
      </c>
      <c r="I104" s="117">
        <f t="shared" ref="I104:I109" si="30">H104*1.21</f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5.5" x14ac:dyDescent="0.25">
      <c r="A105" s="29" t="s">
        <v>91</v>
      </c>
      <c r="B105" s="30"/>
      <c r="C105" s="17">
        <v>2</v>
      </c>
      <c r="D105" s="17" t="s">
        <v>169</v>
      </c>
      <c r="E105" s="18" t="s">
        <v>147</v>
      </c>
      <c r="F105" s="19"/>
      <c r="G105" s="117">
        <f t="shared" si="26"/>
        <v>0</v>
      </c>
      <c r="H105" s="117">
        <f t="shared" si="29"/>
        <v>0</v>
      </c>
      <c r="I105" s="117">
        <f t="shared" si="30"/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38.25" x14ac:dyDescent="0.25">
      <c r="A106" s="21" t="s">
        <v>177</v>
      </c>
      <c r="B106" s="22" t="s">
        <v>178</v>
      </c>
      <c r="C106" s="23">
        <v>2</v>
      </c>
      <c r="D106" s="23" t="s">
        <v>169</v>
      </c>
      <c r="E106" s="24" t="s">
        <v>132</v>
      </c>
      <c r="F106" s="25"/>
      <c r="G106" s="116">
        <f t="shared" si="26"/>
        <v>0</v>
      </c>
      <c r="H106" s="116">
        <f t="shared" si="29"/>
        <v>0</v>
      </c>
      <c r="I106" s="116">
        <f t="shared" si="30"/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2" customFormat="1" x14ac:dyDescent="0.25">
      <c r="A107" s="29" t="s">
        <v>164</v>
      </c>
      <c r="B107" s="30" t="s">
        <v>34</v>
      </c>
      <c r="C107" s="17">
        <v>2</v>
      </c>
      <c r="D107" s="17" t="s">
        <v>169</v>
      </c>
      <c r="E107" s="18" t="s">
        <v>137</v>
      </c>
      <c r="F107" s="19"/>
      <c r="G107" s="117">
        <f t="shared" si="26"/>
        <v>0</v>
      </c>
      <c r="H107" s="117">
        <f t="shared" si="29"/>
        <v>0</v>
      </c>
      <c r="I107" s="117">
        <f t="shared" si="30"/>
        <v>0</v>
      </c>
    </row>
    <row r="108" spans="1:27" s="14" customFormat="1" x14ac:dyDescent="0.25">
      <c r="A108" s="21" t="s">
        <v>111</v>
      </c>
      <c r="B108" s="22" t="s">
        <v>112</v>
      </c>
      <c r="C108" s="23">
        <v>1</v>
      </c>
      <c r="D108" s="17" t="s">
        <v>169</v>
      </c>
      <c r="E108" s="24" t="s">
        <v>152</v>
      </c>
      <c r="F108" s="25"/>
      <c r="G108" s="116">
        <f t="shared" si="26"/>
        <v>0</v>
      </c>
      <c r="H108" s="116">
        <f t="shared" si="29"/>
        <v>0</v>
      </c>
      <c r="I108" s="116">
        <f t="shared" si="30"/>
        <v>0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s="4" customFormat="1" x14ac:dyDescent="0.25">
      <c r="A109" s="26" t="s">
        <v>9</v>
      </c>
      <c r="B109" s="16"/>
      <c r="C109" s="17">
        <v>1</v>
      </c>
      <c r="D109" s="17" t="s">
        <v>169</v>
      </c>
      <c r="E109" s="18" t="s">
        <v>137</v>
      </c>
      <c r="F109" s="19"/>
      <c r="G109" s="117">
        <f t="shared" si="26"/>
        <v>0</v>
      </c>
      <c r="H109" s="117">
        <f t="shared" si="29"/>
        <v>0</v>
      </c>
      <c r="I109" s="117">
        <f t="shared" si="30"/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14" customFormat="1" x14ac:dyDescent="0.25">
      <c r="A110" s="65" t="s">
        <v>173</v>
      </c>
      <c r="B110" s="16"/>
      <c r="C110" s="17">
        <v>1</v>
      </c>
      <c r="D110" s="17" t="s">
        <v>169</v>
      </c>
      <c r="E110" s="18" t="s">
        <v>174</v>
      </c>
      <c r="F110" s="19"/>
      <c r="G110" s="117">
        <f t="shared" ref="G110:G120" si="31">F110*1.21</f>
        <v>0</v>
      </c>
      <c r="H110" s="117">
        <f t="shared" ref="H110:H120" si="32">F110*C110</f>
        <v>0</v>
      </c>
      <c r="I110" s="117">
        <f t="shared" ref="I110:I120" si="33">H110*1.21</f>
        <v>0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s="4" customFormat="1" x14ac:dyDescent="0.25">
      <c r="A111" s="29" t="s">
        <v>19</v>
      </c>
      <c r="B111" s="30"/>
      <c r="C111" s="17">
        <v>1</v>
      </c>
      <c r="D111" s="17" t="s">
        <v>169</v>
      </c>
      <c r="E111" s="18" t="s">
        <v>158</v>
      </c>
      <c r="F111" s="19"/>
      <c r="G111" s="117">
        <f t="shared" si="31"/>
        <v>0</v>
      </c>
      <c r="H111" s="117">
        <f t="shared" si="32"/>
        <v>0</v>
      </c>
      <c r="I111" s="117">
        <f t="shared" si="33"/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11" customFormat="1" x14ac:dyDescent="0.25">
      <c r="A112" s="65" t="s">
        <v>175</v>
      </c>
      <c r="B112" s="16"/>
      <c r="C112" s="17">
        <v>1</v>
      </c>
      <c r="D112" s="17" t="s">
        <v>169</v>
      </c>
      <c r="E112" s="18" t="s">
        <v>153</v>
      </c>
      <c r="F112" s="19"/>
      <c r="G112" s="117">
        <f t="shared" si="31"/>
        <v>0</v>
      </c>
      <c r="H112" s="117">
        <f t="shared" si="32"/>
        <v>0</v>
      </c>
      <c r="I112" s="117">
        <f t="shared" si="33"/>
        <v>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s="11" customFormat="1" x14ac:dyDescent="0.25">
      <c r="A113" s="65" t="s">
        <v>184</v>
      </c>
      <c r="B113" s="16"/>
      <c r="C113" s="17">
        <v>2</v>
      </c>
      <c r="D113" s="17" t="s">
        <v>169</v>
      </c>
      <c r="E113" s="18" t="s">
        <v>153</v>
      </c>
      <c r="F113" s="19"/>
      <c r="G113" s="117">
        <f t="shared" si="31"/>
        <v>0</v>
      </c>
      <c r="H113" s="117">
        <f t="shared" si="32"/>
        <v>0</v>
      </c>
      <c r="I113" s="117">
        <f t="shared" si="33"/>
        <v>0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25">
      <c r="A114" s="27" t="s">
        <v>52</v>
      </c>
      <c r="B114" s="28"/>
      <c r="C114" s="17">
        <v>1</v>
      </c>
      <c r="D114" s="17" t="s">
        <v>169</v>
      </c>
      <c r="E114" s="18" t="s">
        <v>149</v>
      </c>
      <c r="F114" s="19"/>
      <c r="G114" s="117">
        <f t="shared" si="31"/>
        <v>0</v>
      </c>
      <c r="H114" s="117">
        <f t="shared" si="32"/>
        <v>0</v>
      </c>
      <c r="I114" s="117">
        <f t="shared" si="33"/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11" customFormat="1" x14ac:dyDescent="0.25">
      <c r="A115" s="66" t="s">
        <v>176</v>
      </c>
      <c r="B115" s="67"/>
      <c r="C115" s="23">
        <v>2</v>
      </c>
      <c r="D115" s="23" t="s">
        <v>169</v>
      </c>
      <c r="E115" s="24" t="s">
        <v>153</v>
      </c>
      <c r="F115" s="25"/>
      <c r="G115" s="117">
        <f t="shared" si="31"/>
        <v>0</v>
      </c>
      <c r="H115" s="117">
        <f t="shared" si="32"/>
        <v>0</v>
      </c>
      <c r="I115" s="117">
        <f t="shared" si="33"/>
        <v>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5">
      <c r="A116" s="29" t="s">
        <v>56</v>
      </c>
      <c r="B116" s="30"/>
      <c r="C116" s="23">
        <v>1</v>
      </c>
      <c r="D116" s="17" t="s">
        <v>169</v>
      </c>
      <c r="E116" s="24" t="s">
        <v>141</v>
      </c>
      <c r="F116" s="19"/>
      <c r="G116" s="117">
        <f t="shared" si="31"/>
        <v>0</v>
      </c>
      <c r="H116" s="117">
        <f t="shared" si="32"/>
        <v>0</v>
      </c>
      <c r="I116" s="117">
        <f t="shared" si="33"/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14" customFormat="1" x14ac:dyDescent="0.25">
      <c r="A117" s="29" t="s">
        <v>92</v>
      </c>
      <c r="B117" s="30"/>
      <c r="C117" s="17">
        <v>1</v>
      </c>
      <c r="D117" s="17" t="s">
        <v>169</v>
      </c>
      <c r="E117" s="18" t="s">
        <v>136</v>
      </c>
      <c r="F117" s="19"/>
      <c r="G117" s="117">
        <f t="shared" si="31"/>
        <v>0</v>
      </c>
      <c r="H117" s="117">
        <f t="shared" si="32"/>
        <v>0</v>
      </c>
      <c r="I117" s="117">
        <f t="shared" si="33"/>
        <v>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x14ac:dyDescent="0.25">
      <c r="A118" s="26" t="s">
        <v>165</v>
      </c>
      <c r="B118" s="16"/>
      <c r="C118" s="17">
        <v>1</v>
      </c>
      <c r="D118" s="17" t="s">
        <v>169</v>
      </c>
      <c r="E118" s="18" t="s">
        <v>137</v>
      </c>
      <c r="F118" s="19"/>
      <c r="G118" s="117">
        <f t="shared" si="31"/>
        <v>0</v>
      </c>
      <c r="H118" s="117">
        <f t="shared" si="32"/>
        <v>0</v>
      </c>
      <c r="I118" s="117">
        <f t="shared" si="33"/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4" customFormat="1" x14ac:dyDescent="0.25">
      <c r="A119" s="29" t="s">
        <v>93</v>
      </c>
      <c r="B119" s="30"/>
      <c r="C119" s="17">
        <v>1</v>
      </c>
      <c r="D119" s="17" t="s">
        <v>169</v>
      </c>
      <c r="E119" s="18" t="s">
        <v>135</v>
      </c>
      <c r="F119" s="19"/>
      <c r="G119" s="117">
        <f t="shared" si="31"/>
        <v>0</v>
      </c>
      <c r="H119" s="117">
        <f t="shared" si="32"/>
        <v>0</v>
      </c>
      <c r="I119" s="117">
        <f t="shared" si="33"/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40" t="s">
        <v>94</v>
      </c>
      <c r="B120" s="41"/>
      <c r="C120" s="42">
        <v>2</v>
      </c>
      <c r="D120" s="17" t="s">
        <v>169</v>
      </c>
      <c r="E120" s="43" t="s">
        <v>133</v>
      </c>
      <c r="F120" s="44"/>
      <c r="G120" s="117">
        <f t="shared" si="31"/>
        <v>0</v>
      </c>
      <c r="H120" s="117">
        <f t="shared" si="32"/>
        <v>0</v>
      </c>
      <c r="I120" s="117">
        <f t="shared" si="33"/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11" customFormat="1" x14ac:dyDescent="0.25">
      <c r="A121" s="45" t="s">
        <v>129</v>
      </c>
      <c r="B121" s="46"/>
      <c r="C121" s="47">
        <v>1</v>
      </c>
      <c r="D121" s="17" t="s">
        <v>169</v>
      </c>
      <c r="E121" s="48" t="s">
        <v>137</v>
      </c>
      <c r="F121" s="44"/>
      <c r="G121" s="117">
        <f t="shared" ref="G121:G122" si="34">F121*1.21</f>
        <v>0</v>
      </c>
      <c r="H121" s="117">
        <f t="shared" ref="H121:H122" si="35">F121*C121</f>
        <v>0</v>
      </c>
      <c r="I121" s="117">
        <f t="shared" ref="I121:I122" si="36">H121*1.21</f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11" customFormat="1" ht="27" thickBot="1" x14ac:dyDescent="0.3">
      <c r="A122" s="49" t="s">
        <v>64</v>
      </c>
      <c r="B122" s="16"/>
      <c r="C122" s="17">
        <v>1</v>
      </c>
      <c r="D122" s="17" t="s">
        <v>169</v>
      </c>
      <c r="E122" s="18" t="s">
        <v>149</v>
      </c>
      <c r="F122" s="19"/>
      <c r="G122" s="117">
        <f t="shared" si="34"/>
        <v>0</v>
      </c>
      <c r="H122" s="117">
        <f t="shared" si="35"/>
        <v>0</v>
      </c>
      <c r="I122" s="117">
        <f t="shared" si="36"/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s="4" customFormat="1" ht="15.75" thickBot="1" x14ac:dyDescent="0.3">
      <c r="A123" s="69" t="s">
        <v>187</v>
      </c>
      <c r="B123" s="9"/>
      <c r="C123" s="7"/>
      <c r="D123" s="7"/>
      <c r="E123" s="7"/>
      <c r="F123" s="114"/>
      <c r="G123" s="131"/>
      <c r="H123" s="132">
        <f>SUM(H3:H120)</f>
        <v>0</v>
      </c>
      <c r="I123" s="132">
        <f>SUM(I3:I120)</f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G124" s="6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thickBot="1" x14ac:dyDescent="0.3">
      <c r="A125" s="96"/>
      <c r="C125" s="97"/>
      <c r="D125" s="97"/>
      <c r="E125" s="97"/>
      <c r="F125" s="98"/>
      <c r="G125" s="98"/>
      <c r="H125" s="98"/>
      <c r="I125" s="9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46.5" thickTop="1" thickBot="1" x14ac:dyDescent="0.3">
      <c r="A126" s="100" t="s">
        <v>193</v>
      </c>
      <c r="B126" s="101" t="s">
        <v>188</v>
      </c>
      <c r="C126" s="101" t="s">
        <v>0</v>
      </c>
      <c r="D126" s="101" t="s">
        <v>1</v>
      </c>
      <c r="E126" s="101" t="s">
        <v>2</v>
      </c>
      <c r="F126" s="102" t="s">
        <v>30</v>
      </c>
      <c r="G126" s="102" t="s">
        <v>29</v>
      </c>
      <c r="H126" s="102" t="s">
        <v>27</v>
      </c>
      <c r="I126" s="102" t="s">
        <v>28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11" customFormat="1" ht="15.75" thickBot="1" x14ac:dyDescent="0.3">
      <c r="A127" s="103" t="s">
        <v>191</v>
      </c>
      <c r="B127" s="104"/>
      <c r="C127" s="105"/>
      <c r="D127" s="105"/>
      <c r="E127" s="105"/>
      <c r="F127" s="106"/>
      <c r="G127" s="106"/>
      <c r="H127" s="106"/>
      <c r="I127" s="10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25">
      <c r="A128" s="15" t="s">
        <v>166</v>
      </c>
      <c r="B128" s="73" t="s">
        <v>185</v>
      </c>
      <c r="C128" s="74">
        <v>1</v>
      </c>
      <c r="D128" s="74" t="s">
        <v>167</v>
      </c>
      <c r="E128" s="75" t="s">
        <v>182</v>
      </c>
      <c r="F128" s="76"/>
      <c r="G128" s="120">
        <f>F128*1.21</f>
        <v>0</v>
      </c>
      <c r="H128" s="120">
        <f>F128*C128</f>
        <v>0</v>
      </c>
      <c r="I128" s="121">
        <f>H128*1.21</f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thickBot="1" x14ac:dyDescent="0.3">
      <c r="A129" s="81" t="s">
        <v>181</v>
      </c>
      <c r="B129" s="46"/>
      <c r="C129" s="42">
        <v>2</v>
      </c>
      <c r="D129" s="42" t="s">
        <v>169</v>
      </c>
      <c r="E129" s="43" t="s">
        <v>153</v>
      </c>
      <c r="F129" s="44"/>
      <c r="G129" s="122">
        <f>F129*1.21</f>
        <v>0</v>
      </c>
      <c r="H129" s="122">
        <f>F129*C129</f>
        <v>0</v>
      </c>
      <c r="I129" s="123">
        <f>H129*1.21</f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thickBot="1" x14ac:dyDescent="0.3">
      <c r="A130" s="95" t="s">
        <v>192</v>
      </c>
      <c r="B130" s="88"/>
      <c r="C130" s="89"/>
      <c r="D130" s="89"/>
      <c r="E130" s="89"/>
      <c r="F130" s="90"/>
      <c r="G130" s="124"/>
      <c r="H130" s="124"/>
      <c r="I130" s="12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82" t="s">
        <v>110</v>
      </c>
      <c r="B131" s="83" t="s">
        <v>186</v>
      </c>
      <c r="C131" s="84">
        <v>1</v>
      </c>
      <c r="D131" s="85" t="s">
        <v>169</v>
      </c>
      <c r="E131" s="86" t="s">
        <v>159</v>
      </c>
      <c r="F131" s="87"/>
      <c r="G131" s="126">
        <f>F131*1.21</f>
        <v>0</v>
      </c>
      <c r="H131" s="126">
        <f>F131*C131</f>
        <v>0</v>
      </c>
      <c r="I131" s="127">
        <f>H131*1.21</f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4" customFormat="1" ht="26.25" x14ac:dyDescent="0.25">
      <c r="A132" s="45" t="s">
        <v>180</v>
      </c>
      <c r="B132" s="68"/>
      <c r="C132" s="42">
        <v>1</v>
      </c>
      <c r="D132" s="17" t="s">
        <v>169</v>
      </c>
      <c r="E132" s="43" t="s">
        <v>153</v>
      </c>
      <c r="F132" s="44"/>
      <c r="G132" s="117">
        <f>F132*1.21</f>
        <v>0</v>
      </c>
      <c r="H132" s="117">
        <f>F132*C132</f>
        <v>0</v>
      </c>
      <c r="I132" s="128">
        <f>H132*1.21</f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4" customFormat="1" ht="15.75" thickBot="1" x14ac:dyDescent="0.3">
      <c r="A133" s="49" t="s">
        <v>183</v>
      </c>
      <c r="B133" s="77"/>
      <c r="C133" s="78">
        <v>5</v>
      </c>
      <c r="D133" s="78" t="s">
        <v>169</v>
      </c>
      <c r="E133" s="79" t="s">
        <v>153</v>
      </c>
      <c r="F133" s="80"/>
      <c r="G133" s="129">
        <f>F133*1.21</f>
        <v>0</v>
      </c>
      <c r="H133" s="129">
        <f>F133*C133</f>
        <v>0</v>
      </c>
      <c r="I133" s="130">
        <f>H133*1.21</f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G134" s="6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G135" s="6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G136" s="6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G137" s="6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G138" s="6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7:27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7:27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7:27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7:27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7:27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7:27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7:27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7:27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7:27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7:27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7:27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7:27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7:27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7:27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7:27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7:27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7:27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7:27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7:27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7:27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7:27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7:27" x14ac:dyDescent="0.25"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7:27" x14ac:dyDescent="0.25"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</sheetData>
  <sortState xmlns:xlrd2="http://schemas.microsoft.com/office/spreadsheetml/2017/richdata2" ref="A3:I124">
    <sortCondition ref="A124"/>
  </sortState>
  <mergeCells count="1">
    <mergeCell ref="A1:I1"/>
  </mergeCells>
  <printOptions horizontalCentered="1"/>
  <pageMargins left="0.23622047244094491" right="0.23622047244094491" top="0.19685039370078741" bottom="0.35433070866141736" header="0.31496062992125984" footer="0.31496062992125984"/>
  <pageSetup paperSize="9" scale="50" firstPageNumber="21" fitToHeight="0" orientation="landscape" useFirstPageNumber="1" r:id="rId1"/>
  <headerFooter>
    <oddFooter>&amp;C&amp;P/52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požární příslušenství CAS</vt:lpstr>
      <vt:lpstr>'požární příslušenství CAS'!Názvy_tisku</vt:lpstr>
      <vt:lpstr>'požární příslušenství CAS'!Oblast_tisku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Sedláček Radim</cp:lastModifiedBy>
  <cp:lastPrinted>2022-02-24T07:13:38Z</cp:lastPrinted>
  <dcterms:created xsi:type="dcterms:W3CDTF">2018-07-24T07:44:52Z</dcterms:created>
  <dcterms:modified xsi:type="dcterms:W3CDTF">2022-02-24T07:14:15Z</dcterms:modified>
</cp:coreProperties>
</file>